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nel Fagarang\Desktop\Continuum1\Remittances\2022\April 2022\Loan\SSS\"/>
    </mc:Choice>
  </mc:AlternateContent>
  <xr:revisionPtr revIDLastSave="0" documentId="13_ncr:1_{7734079D-F3E4-4A02-9E2F-447D40F06424}" xr6:coauthVersionLast="47" xr6:coauthVersionMax="47" xr10:uidLastSave="{00000000-0000-0000-0000-000000000000}"/>
  <bookViews>
    <workbookView xWindow="-120" yWindow="-120" windowWidth="20730" windowHeight="11160" tabRatio="661" xr2:uid="{8C3F5DB5-3DE3-4812-944B-FCB17113C6FC}"/>
  </bookViews>
  <sheets>
    <sheet name="Client LCL" sheetId="1" r:id="rId1"/>
    <sheet name="Sheet1" sheetId="9" r:id="rId2"/>
    <sheet name="For Checking" sheetId="7" r:id="rId3"/>
    <sheet name="For Checking 2" sheetId="8" r:id="rId4"/>
    <sheet name="Client S" sheetId="3" r:id="rId5"/>
    <sheet name="Client C" sheetId="2" r:id="rId6"/>
    <sheet name="System LCL" sheetId="4" r:id="rId7"/>
    <sheet name="System S" sheetId="5" r:id="rId8"/>
    <sheet name="System C" sheetId="6" r:id="rId9"/>
  </sheets>
  <definedNames>
    <definedName name="_xlnm._FilterDatabase" localSheetId="0" hidden="1">'Client LCL'!$I$1:$L$1492</definedName>
    <definedName name="_xlnm._FilterDatabase" localSheetId="2" hidden="1">'For Checking'!$A$1:$O$1</definedName>
    <definedName name="_xlnm._FilterDatabase" localSheetId="3" hidden="1">'For Checking 2'!$B$1:$L$1</definedName>
    <definedName name="_xlnm._FilterDatabase" localSheetId="8" hidden="1">'System C'!$A$1:$I$137</definedName>
    <definedName name="_xlnm._FilterDatabase" localSheetId="6" hidden="1">'System LCL'!$A$1:$H$390</definedName>
    <definedName name="_xlnm._FilterDatabase" localSheetId="7" hidden="1">'System S'!$H$1:$J$257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21" i="1" l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J122" i="9"/>
  <c r="L1106" i="8"/>
  <c r="L1105" i="8"/>
  <c r="L1104" i="8"/>
  <c r="L1103" i="8"/>
  <c r="L1102" i="8"/>
  <c r="L1101" i="8"/>
  <c r="L1100" i="8"/>
  <c r="L1099" i="8"/>
  <c r="L1098" i="8"/>
  <c r="L1097" i="8"/>
  <c r="L1096" i="8"/>
  <c r="L1095" i="8"/>
  <c r="L1094" i="8"/>
  <c r="L1093" i="8"/>
  <c r="L1092" i="8"/>
  <c r="L1091" i="8"/>
  <c r="L1090" i="8"/>
  <c r="L1089" i="8"/>
  <c r="L1088" i="8"/>
  <c r="L1087" i="8"/>
  <c r="L1086" i="8"/>
  <c r="L1085" i="8"/>
  <c r="L1084" i="8"/>
  <c r="L1083" i="8"/>
  <c r="L1082" i="8"/>
  <c r="L1081" i="8"/>
  <c r="L1080" i="8"/>
  <c r="L1079" i="8"/>
  <c r="L1078" i="8"/>
  <c r="L1077" i="8"/>
  <c r="L1076" i="8"/>
  <c r="L1075" i="8"/>
  <c r="L1074" i="8"/>
  <c r="L1073" i="8"/>
  <c r="L1072" i="8"/>
  <c r="L1071" i="8"/>
  <c r="L1070" i="8"/>
  <c r="L1069" i="8"/>
  <c r="L1068" i="8"/>
  <c r="L1067" i="8"/>
  <c r="L1066" i="8"/>
  <c r="L1065" i="8"/>
  <c r="L1064" i="8"/>
  <c r="L1063" i="8"/>
  <c r="L1062" i="8"/>
  <c r="L1061" i="8"/>
  <c r="L1060" i="8"/>
  <c r="L1059" i="8"/>
  <c r="L1058" i="8"/>
  <c r="L1057" i="8"/>
  <c r="L1056" i="8"/>
  <c r="L1055" i="8"/>
  <c r="L1054" i="8"/>
  <c r="L1053" i="8"/>
  <c r="L1052" i="8"/>
  <c r="L1051" i="8"/>
  <c r="L1050" i="8"/>
  <c r="L1049" i="8"/>
  <c r="L1048" i="8"/>
  <c r="L1047" i="8"/>
  <c r="L1046" i="8"/>
  <c r="L1045" i="8"/>
  <c r="L1044" i="8"/>
  <c r="L1043" i="8"/>
  <c r="L1042" i="8"/>
  <c r="L1041" i="8"/>
  <c r="L1040" i="8"/>
  <c r="L1039" i="8"/>
  <c r="L1038" i="8"/>
  <c r="L1037" i="8"/>
  <c r="L1036" i="8"/>
  <c r="L1035" i="8"/>
  <c r="L1034" i="8"/>
  <c r="L1033" i="8"/>
  <c r="L1032" i="8"/>
  <c r="L1031" i="8"/>
  <c r="L1030" i="8"/>
  <c r="L1029" i="8"/>
  <c r="L1028" i="8"/>
  <c r="L1027" i="8"/>
  <c r="L1026" i="8"/>
  <c r="L1025" i="8"/>
  <c r="L1024" i="8"/>
  <c r="L1023" i="8"/>
  <c r="L1022" i="8"/>
  <c r="L1021" i="8"/>
  <c r="L1020" i="8"/>
  <c r="L1019" i="8"/>
  <c r="L1018" i="8"/>
  <c r="L1017" i="8"/>
  <c r="L1016" i="8"/>
  <c r="L1015" i="8"/>
  <c r="L1014" i="8"/>
  <c r="L1013" i="8"/>
  <c r="L1012" i="8"/>
  <c r="L1011" i="8"/>
  <c r="L1010" i="8"/>
  <c r="L1009" i="8"/>
  <c r="L1008" i="8"/>
  <c r="L1007" i="8"/>
  <c r="L1006" i="8"/>
  <c r="L1005" i="8"/>
  <c r="L1004" i="8"/>
  <c r="L1003" i="8"/>
  <c r="L1002" i="8"/>
  <c r="L1001" i="8"/>
  <c r="L1000" i="8"/>
  <c r="L999" i="8"/>
  <c r="L998" i="8"/>
  <c r="L997" i="8"/>
  <c r="L996" i="8"/>
  <c r="L995" i="8"/>
  <c r="L994" i="8"/>
  <c r="L993" i="8"/>
  <c r="L992" i="8"/>
  <c r="L991" i="8"/>
  <c r="L990" i="8"/>
  <c r="L989" i="8"/>
  <c r="L988" i="8"/>
  <c r="L987" i="8"/>
  <c r="L986" i="8"/>
  <c r="L985" i="8"/>
  <c r="L984" i="8"/>
  <c r="L983" i="8"/>
  <c r="L982" i="8"/>
  <c r="L981" i="8"/>
  <c r="L980" i="8"/>
  <c r="L979" i="8"/>
  <c r="K1105" i="8"/>
  <c r="K1104" i="8"/>
  <c r="K1103" i="8"/>
  <c r="K1102" i="8"/>
  <c r="K1101" i="8"/>
  <c r="K1100" i="8"/>
  <c r="K1099" i="8"/>
  <c r="K1098" i="8"/>
  <c r="K1097" i="8"/>
  <c r="K1096" i="8"/>
  <c r="K1095" i="8"/>
  <c r="K1094" i="8"/>
  <c r="K1093" i="8"/>
  <c r="K1092" i="8"/>
  <c r="K1091" i="8"/>
  <c r="K1090" i="8"/>
  <c r="K1089" i="8"/>
  <c r="K1088" i="8"/>
  <c r="K1087" i="8"/>
  <c r="K1086" i="8"/>
  <c r="K1085" i="8"/>
  <c r="K1084" i="8"/>
  <c r="K1083" i="8"/>
  <c r="K1082" i="8"/>
  <c r="K1081" i="8"/>
  <c r="K1080" i="8"/>
  <c r="K1079" i="8"/>
  <c r="K1078" i="8"/>
  <c r="K1077" i="8"/>
  <c r="K1076" i="8"/>
  <c r="K1075" i="8"/>
  <c r="K1074" i="8"/>
  <c r="K1073" i="8"/>
  <c r="K1072" i="8"/>
  <c r="K1071" i="8"/>
  <c r="K1070" i="8"/>
  <c r="K1069" i="8"/>
  <c r="K1068" i="8"/>
  <c r="K1067" i="8"/>
  <c r="K1066" i="8"/>
  <c r="K1065" i="8"/>
  <c r="K1064" i="8"/>
  <c r="K1063" i="8"/>
  <c r="K1062" i="8"/>
  <c r="K1061" i="8"/>
  <c r="K1060" i="8"/>
  <c r="K1059" i="8"/>
  <c r="K1058" i="8"/>
  <c r="K1057" i="8"/>
  <c r="K1056" i="8"/>
  <c r="K1055" i="8"/>
  <c r="K1054" i="8"/>
  <c r="K1053" i="8"/>
  <c r="K1052" i="8"/>
  <c r="K1051" i="8"/>
  <c r="K1050" i="8"/>
  <c r="K1049" i="8"/>
  <c r="K1048" i="8"/>
  <c r="K1047" i="8"/>
  <c r="K1046" i="8"/>
  <c r="K1045" i="8"/>
  <c r="K1044" i="8"/>
  <c r="K1043" i="8"/>
  <c r="K1042" i="8"/>
  <c r="K1041" i="8"/>
  <c r="K1040" i="8"/>
  <c r="K1039" i="8"/>
  <c r="K1038" i="8"/>
  <c r="K1037" i="8"/>
  <c r="K1036" i="8"/>
  <c r="K1035" i="8"/>
  <c r="K1034" i="8"/>
  <c r="K1033" i="8"/>
  <c r="K1032" i="8"/>
  <c r="K1031" i="8"/>
  <c r="K1030" i="8"/>
  <c r="K1029" i="8"/>
  <c r="K1028" i="8"/>
  <c r="K1027" i="8"/>
  <c r="K1026" i="8"/>
  <c r="K1025" i="8"/>
  <c r="K1024" i="8"/>
  <c r="K1023" i="8"/>
  <c r="K1022" i="8"/>
  <c r="K1021" i="8"/>
  <c r="K1020" i="8"/>
  <c r="K1019" i="8"/>
  <c r="K1018" i="8"/>
  <c r="K1017" i="8"/>
  <c r="K1016" i="8"/>
  <c r="K1015" i="8"/>
  <c r="K1014" i="8"/>
  <c r="K1013" i="8"/>
  <c r="K1012" i="8"/>
  <c r="K1011" i="8"/>
  <c r="K1010" i="8"/>
  <c r="K1009" i="8"/>
  <c r="K1008" i="8"/>
  <c r="K1007" i="8"/>
  <c r="K1006" i="8"/>
  <c r="K1005" i="8"/>
  <c r="K1004" i="8"/>
  <c r="K1003" i="8"/>
  <c r="K1002" i="8"/>
  <c r="K1001" i="8"/>
  <c r="K1000" i="8"/>
  <c r="K999" i="8"/>
  <c r="K998" i="8"/>
  <c r="K997" i="8"/>
  <c r="K996" i="8"/>
  <c r="K995" i="8"/>
  <c r="K994" i="8"/>
  <c r="K993" i="8"/>
  <c r="K992" i="8"/>
  <c r="K991" i="8"/>
  <c r="K990" i="8"/>
  <c r="K989" i="8"/>
  <c r="K988" i="8"/>
  <c r="K987" i="8"/>
  <c r="K986" i="8"/>
  <c r="K985" i="8"/>
  <c r="K984" i="8"/>
  <c r="K983" i="8"/>
  <c r="K982" i="8"/>
  <c r="K981" i="8"/>
  <c r="K980" i="8"/>
  <c r="K979" i="8"/>
  <c r="I11" i="5"/>
  <c r="J11" i="5" s="1"/>
  <c r="I2" i="5"/>
  <c r="J2" i="5" s="1"/>
  <c r="I254" i="5"/>
  <c r="I253" i="5"/>
  <c r="I252" i="5"/>
  <c r="I251" i="5"/>
  <c r="J251" i="5" s="1"/>
  <c r="I250" i="5"/>
  <c r="I249" i="5"/>
  <c r="I248" i="5"/>
  <c r="I247" i="5"/>
  <c r="J247" i="5" s="1"/>
  <c r="I246" i="5"/>
  <c r="J246" i="5" s="1"/>
  <c r="I245" i="5"/>
  <c r="I244" i="5"/>
  <c r="I243" i="5"/>
  <c r="J243" i="5" s="1"/>
  <c r="I242" i="5"/>
  <c r="I241" i="5"/>
  <c r="J241" i="5" s="1"/>
  <c r="I240" i="5"/>
  <c r="I239" i="5"/>
  <c r="J239" i="5" s="1"/>
  <c r="I238" i="5"/>
  <c r="I237" i="5"/>
  <c r="I236" i="5"/>
  <c r="I235" i="5"/>
  <c r="J235" i="5" s="1"/>
  <c r="I234" i="5"/>
  <c r="I233" i="5"/>
  <c r="I232" i="5"/>
  <c r="I231" i="5"/>
  <c r="J231" i="5" s="1"/>
  <c r="I230" i="5"/>
  <c r="J230" i="5" s="1"/>
  <c r="I229" i="5"/>
  <c r="I228" i="5"/>
  <c r="I227" i="5"/>
  <c r="J227" i="5" s="1"/>
  <c r="I226" i="5"/>
  <c r="I225" i="5"/>
  <c r="J225" i="5" s="1"/>
  <c r="I224" i="5"/>
  <c r="I223" i="5"/>
  <c r="J223" i="5" s="1"/>
  <c r="I222" i="5"/>
  <c r="I221" i="5"/>
  <c r="I220" i="5"/>
  <c r="I219" i="5"/>
  <c r="J219" i="5" s="1"/>
  <c r="I218" i="5"/>
  <c r="I217" i="5"/>
  <c r="I216" i="5"/>
  <c r="I215" i="5"/>
  <c r="J215" i="5" s="1"/>
  <c r="I214" i="5"/>
  <c r="J214" i="5" s="1"/>
  <c r="I213" i="5"/>
  <c r="I212" i="5"/>
  <c r="I211" i="5"/>
  <c r="J211" i="5" s="1"/>
  <c r="I210" i="5"/>
  <c r="I209" i="5"/>
  <c r="J209" i="5" s="1"/>
  <c r="I208" i="5"/>
  <c r="I207" i="5"/>
  <c r="J207" i="5" s="1"/>
  <c r="I206" i="5"/>
  <c r="I205" i="5"/>
  <c r="I204" i="5"/>
  <c r="I203" i="5"/>
  <c r="J203" i="5" s="1"/>
  <c r="I202" i="5"/>
  <c r="J202" i="5" s="1"/>
  <c r="I201" i="5"/>
  <c r="I200" i="5"/>
  <c r="I199" i="5"/>
  <c r="J199" i="5" s="1"/>
  <c r="I198" i="5"/>
  <c r="J198" i="5" s="1"/>
  <c r="I197" i="5"/>
  <c r="I196" i="5"/>
  <c r="I195" i="5"/>
  <c r="J195" i="5" s="1"/>
  <c r="I194" i="5"/>
  <c r="I193" i="5"/>
  <c r="J193" i="5" s="1"/>
  <c r="I192" i="5"/>
  <c r="I191" i="5"/>
  <c r="J191" i="5" s="1"/>
  <c r="I190" i="5"/>
  <c r="I189" i="5"/>
  <c r="I188" i="5"/>
  <c r="I187" i="5"/>
  <c r="J187" i="5" s="1"/>
  <c r="I186" i="5"/>
  <c r="J186" i="5" s="1"/>
  <c r="I185" i="5"/>
  <c r="I184" i="5"/>
  <c r="I183" i="5"/>
  <c r="J183" i="5" s="1"/>
  <c r="I182" i="5"/>
  <c r="J182" i="5" s="1"/>
  <c r="I181" i="5"/>
  <c r="J181" i="5" s="1"/>
  <c r="I180" i="5"/>
  <c r="I179" i="5"/>
  <c r="J179" i="5" s="1"/>
  <c r="I178" i="5"/>
  <c r="I177" i="5"/>
  <c r="J177" i="5" s="1"/>
  <c r="I176" i="5"/>
  <c r="I175" i="5"/>
  <c r="J175" i="5" s="1"/>
  <c r="I174" i="5"/>
  <c r="I173" i="5"/>
  <c r="I172" i="5"/>
  <c r="I171" i="5"/>
  <c r="J171" i="5" s="1"/>
  <c r="I170" i="5"/>
  <c r="J170" i="5" s="1"/>
  <c r="I169" i="5"/>
  <c r="I168" i="5"/>
  <c r="I167" i="5"/>
  <c r="J167" i="5" s="1"/>
  <c r="I166" i="5"/>
  <c r="J166" i="5" s="1"/>
  <c r="I165" i="5"/>
  <c r="J165" i="5" s="1"/>
  <c r="I164" i="5"/>
  <c r="I163" i="5"/>
  <c r="J163" i="5" s="1"/>
  <c r="I162" i="5"/>
  <c r="I161" i="5"/>
  <c r="J161" i="5" s="1"/>
  <c r="I160" i="5"/>
  <c r="I159" i="5"/>
  <c r="J159" i="5" s="1"/>
  <c r="I158" i="5"/>
  <c r="I157" i="5"/>
  <c r="I156" i="5"/>
  <c r="I155" i="5"/>
  <c r="J155" i="5" s="1"/>
  <c r="I154" i="5"/>
  <c r="J154" i="5" s="1"/>
  <c r="I153" i="5"/>
  <c r="I152" i="5"/>
  <c r="I151" i="5"/>
  <c r="J151" i="5" s="1"/>
  <c r="I150" i="5"/>
  <c r="J150" i="5" s="1"/>
  <c r="I149" i="5"/>
  <c r="J149" i="5" s="1"/>
  <c r="I148" i="5"/>
  <c r="I147" i="5"/>
  <c r="J147" i="5" s="1"/>
  <c r="I146" i="5"/>
  <c r="I145" i="5"/>
  <c r="J145" i="5" s="1"/>
  <c r="I144" i="5"/>
  <c r="I143" i="5"/>
  <c r="J143" i="5" s="1"/>
  <c r="I142" i="5"/>
  <c r="I141" i="5"/>
  <c r="I140" i="5"/>
  <c r="I139" i="5"/>
  <c r="J139" i="5" s="1"/>
  <c r="I138" i="5"/>
  <c r="J138" i="5" s="1"/>
  <c r="I137" i="5"/>
  <c r="J137" i="5" s="1"/>
  <c r="I136" i="5"/>
  <c r="I135" i="5"/>
  <c r="J135" i="5" s="1"/>
  <c r="I134" i="5"/>
  <c r="J134" i="5" s="1"/>
  <c r="I133" i="5"/>
  <c r="J133" i="5" s="1"/>
  <c r="I132" i="5"/>
  <c r="I131" i="5"/>
  <c r="J131" i="5" s="1"/>
  <c r="I130" i="5"/>
  <c r="I129" i="5"/>
  <c r="J129" i="5" s="1"/>
  <c r="I128" i="5"/>
  <c r="I127" i="5"/>
  <c r="J127" i="5" s="1"/>
  <c r="I126" i="5"/>
  <c r="I125" i="5"/>
  <c r="I124" i="5"/>
  <c r="I123" i="5"/>
  <c r="J123" i="5" s="1"/>
  <c r="I122" i="5"/>
  <c r="J122" i="5" s="1"/>
  <c r="I121" i="5"/>
  <c r="J121" i="5" s="1"/>
  <c r="I120" i="5"/>
  <c r="I119" i="5"/>
  <c r="J119" i="5" s="1"/>
  <c r="I118" i="5"/>
  <c r="J118" i="5" s="1"/>
  <c r="I117" i="5"/>
  <c r="J117" i="5" s="1"/>
  <c r="I116" i="5"/>
  <c r="I115" i="5"/>
  <c r="J115" i="5" s="1"/>
  <c r="I114" i="5"/>
  <c r="I113" i="5"/>
  <c r="J113" i="5" s="1"/>
  <c r="I112" i="5"/>
  <c r="J112" i="5" s="1"/>
  <c r="I111" i="5"/>
  <c r="J111" i="5" s="1"/>
  <c r="I110" i="5"/>
  <c r="J110" i="5" s="1"/>
  <c r="I109" i="5"/>
  <c r="J109" i="5" s="1"/>
  <c r="I108" i="5"/>
  <c r="J108" i="5" s="1"/>
  <c r="I107" i="5"/>
  <c r="J107" i="5" s="1"/>
  <c r="I106" i="5"/>
  <c r="I105" i="5"/>
  <c r="J105" i="5" s="1"/>
  <c r="I104" i="5"/>
  <c r="I103" i="5"/>
  <c r="J103" i="5" s="1"/>
  <c r="I102" i="5"/>
  <c r="I101" i="5"/>
  <c r="I100" i="5"/>
  <c r="J100" i="5" s="1"/>
  <c r="I99" i="5"/>
  <c r="J99" i="5" s="1"/>
  <c r="I98" i="5"/>
  <c r="J98" i="5" s="1"/>
  <c r="I97" i="5"/>
  <c r="J97" i="5" s="1"/>
  <c r="I96" i="5"/>
  <c r="J96" i="5" s="1"/>
  <c r="I95" i="5"/>
  <c r="J95" i="5" s="1"/>
  <c r="I94" i="5"/>
  <c r="I93" i="5"/>
  <c r="I92" i="5"/>
  <c r="J92" i="5" s="1"/>
  <c r="I91" i="5"/>
  <c r="J91" i="5" s="1"/>
  <c r="I90" i="5"/>
  <c r="J90" i="5" s="1"/>
  <c r="I89" i="5"/>
  <c r="J89" i="5" s="1"/>
  <c r="I88" i="5"/>
  <c r="J88" i="5" s="1"/>
  <c r="I87" i="5"/>
  <c r="J87" i="5" s="1"/>
  <c r="I86" i="5"/>
  <c r="I85" i="5"/>
  <c r="I84" i="5"/>
  <c r="J84" i="5" s="1"/>
  <c r="I83" i="5"/>
  <c r="J83" i="5" s="1"/>
  <c r="I82" i="5"/>
  <c r="J82" i="5" s="1"/>
  <c r="I81" i="5"/>
  <c r="J81" i="5" s="1"/>
  <c r="I80" i="5"/>
  <c r="I79" i="5"/>
  <c r="J79" i="5" s="1"/>
  <c r="I78" i="5"/>
  <c r="I77" i="5"/>
  <c r="J77" i="5" s="1"/>
  <c r="I76" i="5"/>
  <c r="J76" i="5" s="1"/>
  <c r="I75" i="5"/>
  <c r="J75" i="5" s="1"/>
  <c r="I74" i="5"/>
  <c r="J74" i="5" s="1"/>
  <c r="I73" i="5"/>
  <c r="J73" i="5" s="1"/>
  <c r="I72" i="5"/>
  <c r="J72" i="5" s="1"/>
  <c r="I71" i="5"/>
  <c r="J71" i="5" s="1"/>
  <c r="I70" i="5"/>
  <c r="I69" i="5"/>
  <c r="J69" i="5" s="1"/>
  <c r="I68" i="5"/>
  <c r="I67" i="5"/>
  <c r="J67" i="5" s="1"/>
  <c r="I66" i="5"/>
  <c r="I65" i="5"/>
  <c r="I64" i="5"/>
  <c r="I63" i="5"/>
  <c r="J63" i="5" s="1"/>
  <c r="I62" i="5"/>
  <c r="J62" i="5" s="1"/>
  <c r="I61" i="5"/>
  <c r="J61" i="5" s="1"/>
  <c r="I60" i="5"/>
  <c r="J60" i="5" s="1"/>
  <c r="I59" i="5"/>
  <c r="J59" i="5" s="1"/>
  <c r="I58" i="5"/>
  <c r="I57" i="5"/>
  <c r="J57" i="5" s="1"/>
  <c r="I56" i="5"/>
  <c r="I55" i="5"/>
  <c r="J55" i="5" s="1"/>
  <c r="I54" i="5"/>
  <c r="I53" i="5"/>
  <c r="I52" i="5"/>
  <c r="I51" i="5"/>
  <c r="J51" i="5" s="1"/>
  <c r="I50" i="5"/>
  <c r="J50" i="5" s="1"/>
  <c r="I49" i="5"/>
  <c r="J49" i="5" s="1"/>
  <c r="I48" i="5"/>
  <c r="J48" i="5" s="1"/>
  <c r="I47" i="5"/>
  <c r="J47" i="5" s="1"/>
  <c r="I46" i="5"/>
  <c r="I45" i="5"/>
  <c r="J45" i="5" s="1"/>
  <c r="I44" i="5"/>
  <c r="J44" i="5" s="1"/>
  <c r="I43" i="5"/>
  <c r="J43" i="5" s="1"/>
  <c r="I42" i="5"/>
  <c r="J42" i="5" s="1"/>
  <c r="I41" i="5"/>
  <c r="J41" i="5" s="1"/>
  <c r="I40" i="5"/>
  <c r="I39" i="5"/>
  <c r="J39" i="5" s="1"/>
  <c r="I38" i="5"/>
  <c r="J38" i="5" s="1"/>
  <c r="I37" i="5"/>
  <c r="J37" i="5" s="1"/>
  <c r="I36" i="5"/>
  <c r="J36" i="5" s="1"/>
  <c r="I35" i="5"/>
  <c r="J35" i="5" s="1"/>
  <c r="I34" i="5"/>
  <c r="I33" i="5"/>
  <c r="I32" i="5"/>
  <c r="J32" i="5" s="1"/>
  <c r="I31" i="5"/>
  <c r="J31" i="5" s="1"/>
  <c r="I30" i="5"/>
  <c r="J30" i="5" s="1"/>
  <c r="I29" i="5"/>
  <c r="J29" i="5" s="1"/>
  <c r="I28" i="5"/>
  <c r="J28" i="5" s="1"/>
  <c r="I27" i="5"/>
  <c r="J27" i="5" s="1"/>
  <c r="I26" i="5"/>
  <c r="I25" i="5"/>
  <c r="I24" i="5"/>
  <c r="J24" i="5" s="1"/>
  <c r="I23" i="5"/>
  <c r="J23" i="5" s="1"/>
  <c r="I22" i="5"/>
  <c r="J22" i="5" s="1"/>
  <c r="I21" i="5"/>
  <c r="J21" i="5" s="1"/>
  <c r="I20" i="5"/>
  <c r="J20" i="5" s="1"/>
  <c r="I19" i="5"/>
  <c r="J19" i="5" s="1"/>
  <c r="I18" i="5"/>
  <c r="I17" i="5"/>
  <c r="I16" i="5"/>
  <c r="I15" i="5"/>
  <c r="J15" i="5" s="1"/>
  <c r="I14" i="5"/>
  <c r="J14" i="5" s="1"/>
  <c r="I13" i="5"/>
  <c r="J13" i="5" s="1"/>
  <c r="I12" i="5"/>
  <c r="J12" i="5" s="1"/>
  <c r="I10" i="5"/>
  <c r="I9" i="5"/>
  <c r="J9" i="5" s="1"/>
  <c r="I8" i="5"/>
  <c r="J8" i="5" s="1"/>
  <c r="I7" i="5"/>
  <c r="J7" i="5" s="1"/>
  <c r="I6" i="5"/>
  <c r="J6" i="5" s="1"/>
  <c r="I5" i="5"/>
  <c r="J5" i="5" s="1"/>
  <c r="I4" i="5"/>
  <c r="I3" i="5"/>
  <c r="J3" i="5" s="1"/>
  <c r="H1520" i="1"/>
  <c r="K1390" i="1"/>
  <c r="L1390" i="1" s="1"/>
  <c r="K1252" i="1"/>
  <c r="L1252" i="1" s="1"/>
  <c r="K1230" i="1"/>
  <c r="L1230" i="1" s="1"/>
  <c r="K1229" i="1"/>
  <c r="L1229" i="1" s="1"/>
  <c r="K1156" i="1"/>
  <c r="L1156" i="1" s="1"/>
  <c r="K1154" i="1"/>
  <c r="L1154" i="1" s="1"/>
  <c r="K1153" i="1"/>
  <c r="L1153" i="1" s="1"/>
  <c r="K1138" i="1"/>
  <c r="L1138" i="1" s="1"/>
  <c r="K1130" i="1"/>
  <c r="L1130" i="1" s="1"/>
  <c r="K1116" i="1"/>
  <c r="L1116" i="1" s="1"/>
  <c r="K1113" i="1"/>
  <c r="L1113" i="1" s="1"/>
  <c r="K1110" i="1"/>
  <c r="L1110" i="1" s="1"/>
  <c r="K1097" i="1"/>
  <c r="L1097" i="1" s="1"/>
  <c r="K1096" i="1"/>
  <c r="L1096" i="1" s="1"/>
  <c r="K1085" i="1"/>
  <c r="L1085" i="1" s="1"/>
  <c r="K1074" i="1"/>
  <c r="L1074" i="1" s="1"/>
  <c r="K1066" i="1"/>
  <c r="L1066" i="1" s="1"/>
  <c r="K1060" i="1"/>
  <c r="L1060" i="1" s="1"/>
  <c r="K1059" i="1"/>
  <c r="L1059" i="1" s="1"/>
  <c r="K1052" i="1"/>
  <c r="L1052" i="1" s="1"/>
  <c r="K1033" i="1"/>
  <c r="L1033" i="1" s="1"/>
  <c r="K1029" i="1"/>
  <c r="L1029" i="1" s="1"/>
  <c r="K1026" i="1"/>
  <c r="L1026" i="1" s="1"/>
  <c r="K1018" i="1"/>
  <c r="L1018" i="1" s="1"/>
  <c r="K1015" i="1"/>
  <c r="L1015" i="1" s="1"/>
  <c r="K1005" i="1"/>
  <c r="L1005" i="1" s="1"/>
  <c r="K1000" i="1"/>
  <c r="L1000" i="1" s="1"/>
  <c r="K997" i="1"/>
  <c r="L997" i="1" s="1"/>
  <c r="K989" i="1"/>
  <c r="L989" i="1" s="1"/>
  <c r="K980" i="1"/>
  <c r="L980" i="1" s="1"/>
  <c r="K966" i="1"/>
  <c r="L966" i="1" s="1"/>
  <c r="K955" i="1"/>
  <c r="L955" i="1" s="1"/>
  <c r="K952" i="1"/>
  <c r="L952" i="1" s="1"/>
  <c r="K948" i="1"/>
  <c r="L948" i="1" s="1"/>
  <c r="K940" i="1"/>
  <c r="L940" i="1" s="1"/>
  <c r="K939" i="1"/>
  <c r="L939" i="1" s="1"/>
  <c r="K927" i="1"/>
  <c r="L927" i="1" s="1"/>
  <c r="K914" i="1"/>
  <c r="L914" i="1" s="1"/>
  <c r="K910" i="1"/>
  <c r="L910" i="1" s="1"/>
  <c r="K905" i="1"/>
  <c r="L905" i="1" s="1"/>
  <c r="K888" i="1"/>
  <c r="L888" i="1" s="1"/>
  <c r="K887" i="1"/>
  <c r="L887" i="1" s="1"/>
  <c r="K880" i="1"/>
  <c r="L880" i="1" s="1"/>
  <c r="K868" i="1"/>
  <c r="L868" i="1" s="1"/>
  <c r="K830" i="1"/>
  <c r="L830" i="1" s="1"/>
  <c r="K624" i="1"/>
  <c r="L624" i="1" s="1"/>
  <c r="K581" i="1"/>
  <c r="L581" i="1" s="1"/>
  <c r="K555" i="1"/>
  <c r="L555" i="1" s="1"/>
  <c r="K547" i="1"/>
  <c r="L547" i="1" s="1"/>
  <c r="K545" i="1"/>
  <c r="L545" i="1" s="1"/>
  <c r="K504" i="1"/>
  <c r="L504" i="1" s="1"/>
  <c r="K485" i="1"/>
  <c r="L485" i="1" s="1"/>
  <c r="K478" i="1"/>
  <c r="L478" i="1" s="1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L238" i="8" s="1"/>
  <c r="K237" i="8"/>
  <c r="L237" i="8" s="1"/>
  <c r="K236" i="8"/>
  <c r="L236" i="8" s="1"/>
  <c r="K235" i="8"/>
  <c r="L235" i="8" s="1"/>
  <c r="K234" i="8"/>
  <c r="L234" i="8" s="1"/>
  <c r="K233" i="8"/>
  <c r="L233" i="8" s="1"/>
  <c r="K232" i="8"/>
  <c r="L232" i="8" s="1"/>
  <c r="K231" i="8"/>
  <c r="L231" i="8" s="1"/>
  <c r="K230" i="8"/>
  <c r="L230" i="8" s="1"/>
  <c r="K229" i="8"/>
  <c r="L229" i="8" s="1"/>
  <c r="K228" i="8"/>
  <c r="L228" i="8" s="1"/>
  <c r="K227" i="8"/>
  <c r="L227" i="8" s="1"/>
  <c r="K226" i="8"/>
  <c r="L226" i="8" s="1"/>
  <c r="K225" i="8"/>
  <c r="L225" i="8" s="1"/>
  <c r="K224" i="8"/>
  <c r="L224" i="8" s="1"/>
  <c r="K223" i="8"/>
  <c r="L223" i="8" s="1"/>
  <c r="K222" i="8"/>
  <c r="L222" i="8" s="1"/>
  <c r="K221" i="8"/>
  <c r="L221" i="8" s="1"/>
  <c r="K220" i="8"/>
  <c r="L220" i="8" s="1"/>
  <c r="K219" i="8"/>
  <c r="L219" i="8" s="1"/>
  <c r="K218" i="8"/>
  <c r="L218" i="8" s="1"/>
  <c r="K217" i="8"/>
  <c r="L217" i="8" s="1"/>
  <c r="K216" i="8"/>
  <c r="L216" i="8" s="1"/>
  <c r="K215" i="8"/>
  <c r="L215" i="8" s="1"/>
  <c r="K214" i="8"/>
  <c r="L214" i="8" s="1"/>
  <c r="K213" i="8"/>
  <c r="L213" i="8" s="1"/>
  <c r="K212" i="8"/>
  <c r="L212" i="8" s="1"/>
  <c r="K211" i="8"/>
  <c r="L211" i="8" s="1"/>
  <c r="K210" i="8"/>
  <c r="L210" i="8" s="1"/>
  <c r="K209" i="8"/>
  <c r="L209" i="8" s="1"/>
  <c r="K208" i="8"/>
  <c r="L208" i="8" s="1"/>
  <c r="K207" i="8"/>
  <c r="L207" i="8" s="1"/>
  <c r="K206" i="8"/>
  <c r="L206" i="8" s="1"/>
  <c r="K205" i="8"/>
  <c r="L205" i="8" s="1"/>
  <c r="K204" i="8"/>
  <c r="L204" i="8" s="1"/>
  <c r="K203" i="8"/>
  <c r="L203" i="8" s="1"/>
  <c r="K202" i="8"/>
  <c r="L202" i="8" s="1"/>
  <c r="K201" i="8"/>
  <c r="L201" i="8" s="1"/>
  <c r="K200" i="8"/>
  <c r="L200" i="8" s="1"/>
  <c r="K199" i="8"/>
  <c r="L199" i="8" s="1"/>
  <c r="K198" i="8"/>
  <c r="L198" i="8" s="1"/>
  <c r="K197" i="8"/>
  <c r="L197" i="8" s="1"/>
  <c r="K196" i="8"/>
  <c r="L196" i="8" s="1"/>
  <c r="K195" i="8"/>
  <c r="L195" i="8" s="1"/>
  <c r="K194" i="8"/>
  <c r="L194" i="8" s="1"/>
  <c r="K193" i="8"/>
  <c r="L193" i="8" s="1"/>
  <c r="K192" i="8"/>
  <c r="L192" i="8" s="1"/>
  <c r="K191" i="8"/>
  <c r="L191" i="8" s="1"/>
  <c r="K190" i="8"/>
  <c r="L190" i="8" s="1"/>
  <c r="K189" i="8"/>
  <c r="L189" i="8" s="1"/>
  <c r="K188" i="8"/>
  <c r="L188" i="8" s="1"/>
  <c r="K187" i="8"/>
  <c r="L187" i="8" s="1"/>
  <c r="K186" i="8"/>
  <c r="L186" i="8" s="1"/>
  <c r="K185" i="8"/>
  <c r="L185" i="8" s="1"/>
  <c r="K184" i="8"/>
  <c r="L184" i="8" s="1"/>
  <c r="K183" i="8"/>
  <c r="L183" i="8" s="1"/>
  <c r="K182" i="8"/>
  <c r="L182" i="8" s="1"/>
  <c r="K181" i="8"/>
  <c r="L181" i="8" s="1"/>
  <c r="K180" i="8"/>
  <c r="L180" i="8" s="1"/>
  <c r="K179" i="8"/>
  <c r="L179" i="8" s="1"/>
  <c r="K178" i="8"/>
  <c r="L178" i="8" s="1"/>
  <c r="K177" i="8"/>
  <c r="L177" i="8" s="1"/>
  <c r="K176" i="8"/>
  <c r="L176" i="8" s="1"/>
  <c r="K175" i="8"/>
  <c r="L175" i="8" s="1"/>
  <c r="K174" i="8"/>
  <c r="L174" i="8" s="1"/>
  <c r="K173" i="8"/>
  <c r="L173" i="8" s="1"/>
  <c r="K172" i="8"/>
  <c r="L172" i="8" s="1"/>
  <c r="K171" i="8"/>
  <c r="L171" i="8" s="1"/>
  <c r="K170" i="8"/>
  <c r="L170" i="8" s="1"/>
  <c r="K169" i="8"/>
  <c r="L169" i="8" s="1"/>
  <c r="K168" i="8"/>
  <c r="L168" i="8" s="1"/>
  <c r="K167" i="8"/>
  <c r="L167" i="8" s="1"/>
  <c r="K166" i="8"/>
  <c r="L166" i="8" s="1"/>
  <c r="K165" i="8"/>
  <c r="L165" i="8" s="1"/>
  <c r="K164" i="8"/>
  <c r="L164" i="8" s="1"/>
  <c r="K163" i="8"/>
  <c r="L163" i="8" s="1"/>
  <c r="K162" i="8"/>
  <c r="L162" i="8" s="1"/>
  <c r="K161" i="8"/>
  <c r="L161" i="8" s="1"/>
  <c r="K160" i="8"/>
  <c r="L160" i="8" s="1"/>
  <c r="K159" i="8"/>
  <c r="L159" i="8" s="1"/>
  <c r="K158" i="8"/>
  <c r="L158" i="8" s="1"/>
  <c r="K157" i="8"/>
  <c r="L157" i="8" s="1"/>
  <c r="K156" i="8"/>
  <c r="L156" i="8" s="1"/>
  <c r="K155" i="8"/>
  <c r="L155" i="8" s="1"/>
  <c r="K154" i="8"/>
  <c r="L154" i="8" s="1"/>
  <c r="K153" i="8"/>
  <c r="L153" i="8" s="1"/>
  <c r="K152" i="8"/>
  <c r="L152" i="8" s="1"/>
  <c r="K151" i="8"/>
  <c r="L151" i="8" s="1"/>
  <c r="K150" i="8"/>
  <c r="L150" i="8" s="1"/>
  <c r="K149" i="8"/>
  <c r="L149" i="8" s="1"/>
  <c r="K148" i="8"/>
  <c r="L148" i="8" s="1"/>
  <c r="K147" i="8"/>
  <c r="L147" i="8" s="1"/>
  <c r="K146" i="8"/>
  <c r="L146" i="8" s="1"/>
  <c r="K145" i="8"/>
  <c r="L145" i="8" s="1"/>
  <c r="K144" i="8"/>
  <c r="L144" i="8" s="1"/>
  <c r="K143" i="8"/>
  <c r="L143" i="8" s="1"/>
  <c r="K142" i="8"/>
  <c r="L142" i="8" s="1"/>
  <c r="K141" i="8"/>
  <c r="L141" i="8" s="1"/>
  <c r="K140" i="8"/>
  <c r="L140" i="8" s="1"/>
  <c r="K139" i="8"/>
  <c r="L139" i="8" s="1"/>
  <c r="K138" i="8"/>
  <c r="L138" i="8" s="1"/>
  <c r="K137" i="8"/>
  <c r="L137" i="8" s="1"/>
  <c r="K136" i="8"/>
  <c r="L136" i="8" s="1"/>
  <c r="K135" i="8"/>
  <c r="L135" i="8" s="1"/>
  <c r="K134" i="8"/>
  <c r="L134" i="8" s="1"/>
  <c r="K133" i="8"/>
  <c r="L133" i="8" s="1"/>
  <c r="K132" i="8"/>
  <c r="L132" i="8" s="1"/>
  <c r="K131" i="8"/>
  <c r="L131" i="8" s="1"/>
  <c r="K130" i="8"/>
  <c r="L130" i="8" s="1"/>
  <c r="K129" i="8"/>
  <c r="L129" i="8" s="1"/>
  <c r="K128" i="8"/>
  <c r="L128" i="8" s="1"/>
  <c r="K127" i="8"/>
  <c r="L127" i="8" s="1"/>
  <c r="K126" i="8"/>
  <c r="L126" i="8" s="1"/>
  <c r="K125" i="8"/>
  <c r="L125" i="8" s="1"/>
  <c r="K124" i="8"/>
  <c r="L124" i="8" s="1"/>
  <c r="K123" i="8"/>
  <c r="L123" i="8" s="1"/>
  <c r="K122" i="8"/>
  <c r="L122" i="8" s="1"/>
  <c r="K121" i="8"/>
  <c r="L121" i="8" s="1"/>
  <c r="K120" i="8"/>
  <c r="L120" i="8" s="1"/>
  <c r="K119" i="8"/>
  <c r="L119" i="8" s="1"/>
  <c r="K118" i="8"/>
  <c r="L118" i="8" s="1"/>
  <c r="K117" i="8"/>
  <c r="L117" i="8" s="1"/>
  <c r="K116" i="8"/>
  <c r="L116" i="8" s="1"/>
  <c r="K115" i="8"/>
  <c r="L115" i="8" s="1"/>
  <c r="K114" i="8"/>
  <c r="L114" i="8" s="1"/>
  <c r="K113" i="8"/>
  <c r="L113" i="8" s="1"/>
  <c r="K112" i="8"/>
  <c r="L112" i="8" s="1"/>
  <c r="K111" i="8"/>
  <c r="L111" i="8" s="1"/>
  <c r="K110" i="8"/>
  <c r="L110" i="8" s="1"/>
  <c r="K109" i="8"/>
  <c r="L109" i="8" s="1"/>
  <c r="K108" i="8"/>
  <c r="L108" i="8" s="1"/>
  <c r="K107" i="8"/>
  <c r="L107" i="8" s="1"/>
  <c r="K106" i="8"/>
  <c r="L106" i="8" s="1"/>
  <c r="K105" i="8"/>
  <c r="L105" i="8" s="1"/>
  <c r="K104" i="8"/>
  <c r="L104" i="8" s="1"/>
  <c r="K103" i="8"/>
  <c r="L103" i="8" s="1"/>
  <c r="K102" i="8"/>
  <c r="L102" i="8" s="1"/>
  <c r="K101" i="8"/>
  <c r="L101" i="8" s="1"/>
  <c r="K100" i="8"/>
  <c r="L100" i="8" s="1"/>
  <c r="K99" i="8"/>
  <c r="L99" i="8" s="1"/>
  <c r="K98" i="8"/>
  <c r="L98" i="8" s="1"/>
  <c r="K97" i="8"/>
  <c r="L97" i="8" s="1"/>
  <c r="K96" i="8"/>
  <c r="L96" i="8" s="1"/>
  <c r="K95" i="8"/>
  <c r="L95" i="8" s="1"/>
  <c r="K94" i="8"/>
  <c r="L94" i="8" s="1"/>
  <c r="K93" i="8"/>
  <c r="L93" i="8" s="1"/>
  <c r="K92" i="8"/>
  <c r="L92" i="8" s="1"/>
  <c r="K91" i="8"/>
  <c r="L91" i="8" s="1"/>
  <c r="K90" i="8"/>
  <c r="L90" i="8" s="1"/>
  <c r="K89" i="8"/>
  <c r="L89" i="8" s="1"/>
  <c r="K88" i="8"/>
  <c r="L88" i="8" s="1"/>
  <c r="K87" i="8"/>
  <c r="L87" i="8" s="1"/>
  <c r="K86" i="8"/>
  <c r="L86" i="8" s="1"/>
  <c r="K85" i="8"/>
  <c r="L85" i="8" s="1"/>
  <c r="K84" i="8"/>
  <c r="L84" i="8" s="1"/>
  <c r="K83" i="8"/>
  <c r="L83" i="8" s="1"/>
  <c r="K82" i="8"/>
  <c r="L82" i="8" s="1"/>
  <c r="K81" i="8"/>
  <c r="L81" i="8" s="1"/>
  <c r="K80" i="8"/>
  <c r="L80" i="8" s="1"/>
  <c r="K79" i="8"/>
  <c r="L79" i="8" s="1"/>
  <c r="K78" i="8"/>
  <c r="L78" i="8" s="1"/>
  <c r="K77" i="8"/>
  <c r="L77" i="8" s="1"/>
  <c r="K76" i="8"/>
  <c r="L76" i="8" s="1"/>
  <c r="K75" i="8"/>
  <c r="L75" i="8" s="1"/>
  <c r="K74" i="8"/>
  <c r="L74" i="8" s="1"/>
  <c r="K73" i="8"/>
  <c r="L73" i="8" s="1"/>
  <c r="K72" i="8"/>
  <c r="L72" i="8" s="1"/>
  <c r="K71" i="8"/>
  <c r="L71" i="8" s="1"/>
  <c r="K70" i="8"/>
  <c r="L70" i="8" s="1"/>
  <c r="K69" i="8"/>
  <c r="L69" i="8" s="1"/>
  <c r="K68" i="8"/>
  <c r="L68" i="8" s="1"/>
  <c r="K67" i="8"/>
  <c r="L67" i="8" s="1"/>
  <c r="K66" i="8"/>
  <c r="L66" i="8" s="1"/>
  <c r="K65" i="8"/>
  <c r="L65" i="8" s="1"/>
  <c r="K64" i="8"/>
  <c r="L64" i="8" s="1"/>
  <c r="K63" i="8"/>
  <c r="L63" i="8" s="1"/>
  <c r="K62" i="8"/>
  <c r="L62" i="8" s="1"/>
  <c r="K61" i="8"/>
  <c r="L61" i="8" s="1"/>
  <c r="K60" i="8"/>
  <c r="L60" i="8" s="1"/>
  <c r="K59" i="8"/>
  <c r="L59" i="8" s="1"/>
  <c r="K58" i="8"/>
  <c r="L58" i="8" s="1"/>
  <c r="K57" i="8"/>
  <c r="L57" i="8" s="1"/>
  <c r="K56" i="8"/>
  <c r="L56" i="8" s="1"/>
  <c r="K55" i="8"/>
  <c r="L55" i="8" s="1"/>
  <c r="K54" i="8"/>
  <c r="L54" i="8" s="1"/>
  <c r="K53" i="8"/>
  <c r="L53" i="8" s="1"/>
  <c r="K52" i="8"/>
  <c r="L52" i="8" s="1"/>
  <c r="K51" i="8"/>
  <c r="L51" i="8" s="1"/>
  <c r="K50" i="8"/>
  <c r="L50" i="8" s="1"/>
  <c r="K49" i="8"/>
  <c r="L49" i="8" s="1"/>
  <c r="K48" i="8"/>
  <c r="L48" i="8" s="1"/>
  <c r="K47" i="8"/>
  <c r="L47" i="8" s="1"/>
  <c r="K46" i="8"/>
  <c r="L46" i="8" s="1"/>
  <c r="K45" i="8"/>
  <c r="L45" i="8" s="1"/>
  <c r="K44" i="8"/>
  <c r="L44" i="8" s="1"/>
  <c r="K43" i="8"/>
  <c r="L43" i="8" s="1"/>
  <c r="K42" i="8"/>
  <c r="L42" i="8" s="1"/>
  <c r="K41" i="8"/>
  <c r="L41" i="8" s="1"/>
  <c r="K40" i="8"/>
  <c r="L40" i="8" s="1"/>
  <c r="K39" i="8"/>
  <c r="L39" i="8" s="1"/>
  <c r="K38" i="8"/>
  <c r="L38" i="8" s="1"/>
  <c r="K37" i="8"/>
  <c r="L37" i="8" s="1"/>
  <c r="K36" i="8"/>
  <c r="L36" i="8" s="1"/>
  <c r="K35" i="8"/>
  <c r="L35" i="8" s="1"/>
  <c r="K34" i="8"/>
  <c r="L34" i="8" s="1"/>
  <c r="K33" i="8"/>
  <c r="L33" i="8" s="1"/>
  <c r="K32" i="8"/>
  <c r="L32" i="8" s="1"/>
  <c r="K31" i="8"/>
  <c r="L31" i="8" s="1"/>
  <c r="K30" i="8"/>
  <c r="L30" i="8" s="1"/>
  <c r="K29" i="8"/>
  <c r="L29" i="8" s="1"/>
  <c r="K28" i="8"/>
  <c r="L28" i="8" s="1"/>
  <c r="K27" i="8"/>
  <c r="L27" i="8" s="1"/>
  <c r="K26" i="8"/>
  <c r="L26" i="8" s="1"/>
  <c r="K25" i="8"/>
  <c r="L25" i="8" s="1"/>
  <c r="K24" i="8"/>
  <c r="L24" i="8" s="1"/>
  <c r="K23" i="8"/>
  <c r="L23" i="8" s="1"/>
  <c r="K22" i="8"/>
  <c r="L22" i="8" s="1"/>
  <c r="K21" i="8"/>
  <c r="L21" i="8" s="1"/>
  <c r="K20" i="8"/>
  <c r="L20" i="8" s="1"/>
  <c r="K19" i="8"/>
  <c r="L19" i="8" s="1"/>
  <c r="K18" i="8"/>
  <c r="L18" i="8" s="1"/>
  <c r="K17" i="8"/>
  <c r="L17" i="8" s="1"/>
  <c r="K16" i="8"/>
  <c r="L16" i="8" s="1"/>
  <c r="K15" i="8"/>
  <c r="L15" i="8" s="1"/>
  <c r="K14" i="8"/>
  <c r="L14" i="8" s="1"/>
  <c r="K13" i="8"/>
  <c r="L13" i="8" s="1"/>
  <c r="K12" i="8"/>
  <c r="L12" i="8" s="1"/>
  <c r="K11" i="8"/>
  <c r="L11" i="8" s="1"/>
  <c r="K10" i="8"/>
  <c r="L10" i="8" s="1"/>
  <c r="K9" i="8"/>
  <c r="L9" i="8" s="1"/>
  <c r="K8" i="8"/>
  <c r="L8" i="8" s="1"/>
  <c r="K7" i="8"/>
  <c r="L7" i="8" s="1"/>
  <c r="K6" i="8"/>
  <c r="L6" i="8" s="1"/>
  <c r="K5" i="8"/>
  <c r="L5" i="8" s="1"/>
  <c r="K4" i="8"/>
  <c r="L4" i="8" s="1"/>
  <c r="K3" i="8"/>
  <c r="L3" i="8" s="1"/>
  <c r="K2" i="8"/>
  <c r="L2" i="8" s="1"/>
  <c r="J239" i="8"/>
  <c r="J240" i="8"/>
  <c r="L240" i="8" s="1"/>
  <c r="J241" i="8"/>
  <c r="J242" i="8"/>
  <c r="J243" i="8"/>
  <c r="J244" i="8"/>
  <c r="L244" i="8" s="1"/>
  <c r="J245" i="8"/>
  <c r="J246" i="8"/>
  <c r="J247" i="8"/>
  <c r="J248" i="8"/>
  <c r="L248" i="8" s="1"/>
  <c r="J249" i="8"/>
  <c r="J250" i="8"/>
  <c r="J251" i="8"/>
  <c r="J252" i="8"/>
  <c r="L252" i="8" s="1"/>
  <c r="J253" i="8"/>
  <c r="J254" i="8"/>
  <c r="J254" i="5"/>
  <c r="J253" i="5"/>
  <c r="J252" i="5"/>
  <c r="J250" i="5"/>
  <c r="J249" i="5"/>
  <c r="J248" i="5"/>
  <c r="J245" i="5"/>
  <c r="J244" i="5"/>
  <c r="J242" i="5"/>
  <c r="J240" i="5"/>
  <c r="J238" i="5"/>
  <c r="J237" i="5"/>
  <c r="J236" i="5"/>
  <c r="J234" i="5"/>
  <c r="J233" i="5"/>
  <c r="J232" i="5"/>
  <c r="J229" i="5"/>
  <c r="J228" i="5"/>
  <c r="J226" i="5"/>
  <c r="J224" i="5"/>
  <c r="J222" i="5"/>
  <c r="J221" i="5"/>
  <c r="J220" i="5"/>
  <c r="J218" i="5"/>
  <c r="J217" i="5"/>
  <c r="J216" i="5"/>
  <c r="J213" i="5"/>
  <c r="J212" i="5"/>
  <c r="J210" i="5"/>
  <c r="J208" i="5"/>
  <c r="J206" i="5"/>
  <c r="J205" i="5"/>
  <c r="J204" i="5"/>
  <c r="J201" i="5"/>
  <c r="J200" i="5"/>
  <c r="J197" i="5"/>
  <c r="J196" i="5"/>
  <c r="J194" i="5"/>
  <c r="J192" i="5"/>
  <c r="J190" i="5"/>
  <c r="J189" i="5"/>
  <c r="J188" i="5"/>
  <c r="J185" i="5"/>
  <c r="J184" i="5"/>
  <c r="J180" i="5"/>
  <c r="J178" i="5"/>
  <c r="J176" i="5"/>
  <c r="J174" i="5"/>
  <c r="J173" i="5"/>
  <c r="J172" i="5"/>
  <c r="J169" i="5"/>
  <c r="J168" i="5"/>
  <c r="J164" i="5"/>
  <c r="J162" i="5"/>
  <c r="J160" i="5"/>
  <c r="J158" i="5"/>
  <c r="J157" i="5"/>
  <c r="J156" i="5"/>
  <c r="J153" i="5"/>
  <c r="J152" i="5"/>
  <c r="J148" i="5"/>
  <c r="J146" i="5"/>
  <c r="J144" i="5"/>
  <c r="J142" i="5"/>
  <c r="J141" i="5"/>
  <c r="J140" i="5"/>
  <c r="J136" i="5"/>
  <c r="J132" i="5"/>
  <c r="J130" i="5"/>
  <c r="J128" i="5"/>
  <c r="J126" i="5"/>
  <c r="J125" i="5"/>
  <c r="J124" i="5"/>
  <c r="J120" i="5"/>
  <c r="J116" i="5"/>
  <c r="J114" i="5"/>
  <c r="J106" i="5"/>
  <c r="J104" i="5"/>
  <c r="J102" i="5"/>
  <c r="J101" i="5"/>
  <c r="J94" i="5"/>
  <c r="J93" i="5"/>
  <c r="J86" i="5"/>
  <c r="J85" i="5"/>
  <c r="J80" i="5"/>
  <c r="J78" i="5"/>
  <c r="J70" i="5"/>
  <c r="J68" i="5"/>
  <c r="J66" i="5"/>
  <c r="J65" i="5"/>
  <c r="J64" i="5"/>
  <c r="J58" i="5"/>
  <c r="J56" i="5"/>
  <c r="J54" i="5"/>
  <c r="J53" i="5"/>
  <c r="J52" i="5"/>
  <c r="J46" i="5"/>
  <c r="J40" i="5"/>
  <c r="J34" i="5"/>
  <c r="J33" i="5"/>
  <c r="J26" i="5"/>
  <c r="J25" i="5"/>
  <c r="J18" i="5"/>
  <c r="J17" i="5"/>
  <c r="J16" i="5"/>
  <c r="J10" i="5"/>
  <c r="J4" i="5"/>
  <c r="H255" i="5"/>
  <c r="H257" i="5" s="1"/>
  <c r="H391" i="4"/>
  <c r="K367" i="7"/>
  <c r="Q4" i="7"/>
  <c r="L4" i="7"/>
  <c r="J478" i="1"/>
  <c r="J485" i="1"/>
  <c r="J504" i="1"/>
  <c r="J545" i="1"/>
  <c r="J547" i="1"/>
  <c r="J555" i="1"/>
  <c r="J581" i="1"/>
  <c r="J624" i="1"/>
  <c r="J830" i="1"/>
  <c r="J868" i="1"/>
  <c r="J880" i="1"/>
  <c r="J887" i="1"/>
  <c r="J888" i="1"/>
  <c r="J905" i="1"/>
  <c r="J910" i="1"/>
  <c r="J914" i="1"/>
  <c r="J927" i="1"/>
  <c r="J939" i="1"/>
  <c r="J940" i="1"/>
  <c r="J948" i="1"/>
  <c r="J952" i="1"/>
  <c r="J955" i="1"/>
  <c r="J966" i="1"/>
  <c r="J980" i="1"/>
  <c r="J989" i="1"/>
  <c r="J997" i="1"/>
  <c r="J1000" i="1"/>
  <c r="J1005" i="1"/>
  <c r="J1015" i="1"/>
  <c r="J1018" i="1"/>
  <c r="J1026" i="1"/>
  <c r="J1029" i="1"/>
  <c r="J1033" i="1"/>
  <c r="J1052" i="1"/>
  <c r="J1059" i="1"/>
  <c r="J1060" i="1"/>
  <c r="J1066" i="1"/>
  <c r="J1074" i="1"/>
  <c r="J1085" i="1"/>
  <c r="J1096" i="1"/>
  <c r="J1097" i="1"/>
  <c r="J1110" i="1"/>
  <c r="J1113" i="1"/>
  <c r="J1116" i="1"/>
  <c r="J1130" i="1"/>
  <c r="J1138" i="1"/>
  <c r="J1153" i="1"/>
  <c r="J1154" i="1"/>
  <c r="J1156" i="1"/>
  <c r="J1229" i="1"/>
  <c r="J1230" i="1"/>
  <c r="J1252" i="1"/>
  <c r="J1390" i="1"/>
  <c r="I2" i="1"/>
  <c r="J2" i="1" s="1"/>
  <c r="I3" i="1"/>
  <c r="J3" i="1" s="1"/>
  <c r="I4" i="1"/>
  <c r="J4" i="1" s="1"/>
  <c r="I5" i="1"/>
  <c r="J5" i="1" s="1"/>
  <c r="I6" i="1"/>
  <c r="I7" i="1"/>
  <c r="J7" i="1" s="1"/>
  <c r="I8" i="1"/>
  <c r="J8" i="1" s="1"/>
  <c r="I9" i="1"/>
  <c r="I10" i="1"/>
  <c r="I11" i="1"/>
  <c r="J11" i="1" s="1"/>
  <c r="I12" i="1"/>
  <c r="J12" i="1" s="1"/>
  <c r="I13" i="1"/>
  <c r="I14" i="1"/>
  <c r="I15" i="1"/>
  <c r="J15" i="1" s="1"/>
  <c r="I16" i="1"/>
  <c r="I17" i="1"/>
  <c r="I18" i="1"/>
  <c r="I19" i="1"/>
  <c r="J19" i="1" s="1"/>
  <c r="I20" i="1"/>
  <c r="J20" i="1" s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I33" i="1"/>
  <c r="I34" i="1"/>
  <c r="I35" i="1"/>
  <c r="J35" i="1" s="1"/>
  <c r="I36" i="1"/>
  <c r="J36" i="1" s="1"/>
  <c r="I37" i="1"/>
  <c r="J37" i="1" s="1"/>
  <c r="I38" i="1"/>
  <c r="I39" i="1"/>
  <c r="J39" i="1" s="1"/>
  <c r="I40" i="1"/>
  <c r="I41" i="1"/>
  <c r="I42" i="1"/>
  <c r="J42" i="1" s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K49" i="1" s="1"/>
  <c r="L49" i="1" s="1"/>
  <c r="I50" i="1"/>
  <c r="I51" i="1"/>
  <c r="K51" i="1" s="1"/>
  <c r="L51" i="1" s="1"/>
  <c r="I52" i="1"/>
  <c r="J52" i="1" s="1"/>
  <c r="I53" i="1"/>
  <c r="J53" i="1" s="1"/>
  <c r="I54" i="1"/>
  <c r="I55" i="1"/>
  <c r="J55" i="1" s="1"/>
  <c r="I56" i="1"/>
  <c r="K56" i="1" s="1"/>
  <c r="L56" i="1" s="1"/>
  <c r="I57" i="1"/>
  <c r="K57" i="1" s="1"/>
  <c r="L57" i="1" s="1"/>
  <c r="I58" i="1"/>
  <c r="J58" i="1" s="1"/>
  <c r="I59" i="1"/>
  <c r="K59" i="1" s="1"/>
  <c r="L59" i="1" s="1"/>
  <c r="I60" i="1"/>
  <c r="J60" i="1" s="1"/>
  <c r="I61" i="1"/>
  <c r="K61" i="1" s="1"/>
  <c r="L61" i="1" s="1"/>
  <c r="I62" i="1"/>
  <c r="K62" i="1" s="1"/>
  <c r="L62" i="1" s="1"/>
  <c r="I63" i="1"/>
  <c r="I64" i="1"/>
  <c r="K64" i="1" s="1"/>
  <c r="L64" i="1" s="1"/>
  <c r="I65" i="1"/>
  <c r="I66" i="1"/>
  <c r="J66" i="1" s="1"/>
  <c r="I67" i="1"/>
  <c r="K67" i="1" s="1"/>
  <c r="L67" i="1" s="1"/>
  <c r="I68" i="1"/>
  <c r="J68" i="1" s="1"/>
  <c r="I69" i="1"/>
  <c r="I70" i="1"/>
  <c r="K70" i="1" s="1"/>
  <c r="L70" i="1" s="1"/>
  <c r="I71" i="1"/>
  <c r="I72" i="1"/>
  <c r="K72" i="1" s="1"/>
  <c r="L72" i="1" s="1"/>
  <c r="I73" i="1"/>
  <c r="I74" i="1"/>
  <c r="K74" i="1" s="1"/>
  <c r="L74" i="1" s="1"/>
  <c r="I75" i="1"/>
  <c r="K75" i="1" s="1"/>
  <c r="L75" i="1" s="1"/>
  <c r="I76" i="1"/>
  <c r="K76" i="1" s="1"/>
  <c r="L76" i="1" s="1"/>
  <c r="I77" i="1"/>
  <c r="J77" i="1" s="1"/>
  <c r="I78" i="1"/>
  <c r="I79" i="1"/>
  <c r="K79" i="1" s="1"/>
  <c r="L79" i="1" s="1"/>
  <c r="I80" i="1"/>
  <c r="K80" i="1" s="1"/>
  <c r="L80" i="1" s="1"/>
  <c r="I81" i="1"/>
  <c r="K81" i="1" s="1"/>
  <c r="L81" i="1" s="1"/>
  <c r="I82" i="1"/>
  <c r="J82" i="1" s="1"/>
  <c r="I83" i="1"/>
  <c r="K83" i="1" s="1"/>
  <c r="L83" i="1" s="1"/>
  <c r="I84" i="1"/>
  <c r="J84" i="1" s="1"/>
  <c r="I85" i="1"/>
  <c r="K85" i="1" s="1"/>
  <c r="L85" i="1" s="1"/>
  <c r="I86" i="1"/>
  <c r="K86" i="1" s="1"/>
  <c r="L86" i="1" s="1"/>
  <c r="I87" i="1"/>
  <c r="J87" i="1" s="1"/>
  <c r="I88" i="1"/>
  <c r="J88" i="1" s="1"/>
  <c r="I89" i="1"/>
  <c r="K89" i="1" s="1"/>
  <c r="L89" i="1" s="1"/>
  <c r="I90" i="1"/>
  <c r="J90" i="1" s="1"/>
  <c r="I91" i="1"/>
  <c r="K91" i="1" s="1"/>
  <c r="L91" i="1" s="1"/>
  <c r="I92" i="1"/>
  <c r="I93" i="1"/>
  <c r="J93" i="1" s="1"/>
  <c r="I94" i="1"/>
  <c r="J94" i="1" s="1"/>
  <c r="I95" i="1"/>
  <c r="K95" i="1" s="1"/>
  <c r="L95" i="1" s="1"/>
  <c r="I96" i="1"/>
  <c r="J96" i="1" s="1"/>
  <c r="I97" i="1"/>
  <c r="K97" i="1" s="1"/>
  <c r="L97" i="1" s="1"/>
  <c r="I98" i="1"/>
  <c r="K98" i="1" s="1"/>
  <c r="L98" i="1" s="1"/>
  <c r="I99" i="1"/>
  <c r="J99" i="1" s="1"/>
  <c r="I100" i="1"/>
  <c r="J100" i="1" s="1"/>
  <c r="I101" i="1"/>
  <c r="K101" i="1" s="1"/>
  <c r="L101" i="1" s="1"/>
  <c r="I102" i="1"/>
  <c r="I103" i="1"/>
  <c r="J103" i="1" s="1"/>
  <c r="I104" i="1"/>
  <c r="K104" i="1" s="1"/>
  <c r="L104" i="1" s="1"/>
  <c r="I105" i="1"/>
  <c r="K105" i="1" s="1"/>
  <c r="L105" i="1" s="1"/>
  <c r="I106" i="1"/>
  <c r="K106" i="1" s="1"/>
  <c r="L106" i="1" s="1"/>
  <c r="I107" i="1"/>
  <c r="J107" i="1" s="1"/>
  <c r="I108" i="1"/>
  <c r="K108" i="1" s="1"/>
  <c r="L108" i="1" s="1"/>
  <c r="I109" i="1"/>
  <c r="K109" i="1" s="1"/>
  <c r="L109" i="1" s="1"/>
  <c r="I110" i="1"/>
  <c r="K110" i="1" s="1"/>
  <c r="L110" i="1" s="1"/>
  <c r="I111" i="1"/>
  <c r="J111" i="1" s="1"/>
  <c r="I112" i="1"/>
  <c r="K112" i="1" s="1"/>
  <c r="L112" i="1" s="1"/>
  <c r="I113" i="1"/>
  <c r="I114" i="1"/>
  <c r="K114" i="1" s="1"/>
  <c r="L114" i="1" s="1"/>
  <c r="I115" i="1"/>
  <c r="K115" i="1" s="1"/>
  <c r="L115" i="1" s="1"/>
  <c r="I116" i="1"/>
  <c r="J116" i="1" s="1"/>
  <c r="I117" i="1"/>
  <c r="I118" i="1"/>
  <c r="I119" i="1"/>
  <c r="J119" i="1" s="1"/>
  <c r="I120" i="1"/>
  <c r="J120" i="1" s="1"/>
  <c r="I121" i="1"/>
  <c r="I122" i="1"/>
  <c r="K122" i="1" s="1"/>
  <c r="L122" i="1" s="1"/>
  <c r="I123" i="1"/>
  <c r="J123" i="1" s="1"/>
  <c r="I124" i="1"/>
  <c r="J124" i="1" s="1"/>
  <c r="I125" i="1"/>
  <c r="J125" i="1" s="1"/>
  <c r="I126" i="1"/>
  <c r="K126" i="1" s="1"/>
  <c r="L126" i="1" s="1"/>
  <c r="I127" i="1"/>
  <c r="I128" i="1"/>
  <c r="K128" i="1" s="1"/>
  <c r="L128" i="1" s="1"/>
  <c r="I129" i="1"/>
  <c r="I130" i="1"/>
  <c r="K130" i="1" s="1"/>
  <c r="L130" i="1" s="1"/>
  <c r="I131" i="1"/>
  <c r="K131" i="1" s="1"/>
  <c r="L131" i="1" s="1"/>
  <c r="I132" i="1"/>
  <c r="K132" i="1" s="1"/>
  <c r="L132" i="1" s="1"/>
  <c r="I133" i="1"/>
  <c r="I134" i="1"/>
  <c r="I135" i="1"/>
  <c r="K135" i="1" s="1"/>
  <c r="L135" i="1" s="1"/>
  <c r="I136" i="1"/>
  <c r="J136" i="1" s="1"/>
  <c r="I137" i="1"/>
  <c r="K137" i="1" s="1"/>
  <c r="L137" i="1" s="1"/>
  <c r="I138" i="1"/>
  <c r="K138" i="1" s="1"/>
  <c r="L138" i="1" s="1"/>
  <c r="I139" i="1"/>
  <c r="J139" i="1" s="1"/>
  <c r="I140" i="1"/>
  <c r="I141" i="1"/>
  <c r="K141" i="1" s="1"/>
  <c r="L141" i="1" s="1"/>
  <c r="I142" i="1"/>
  <c r="J142" i="1" s="1"/>
  <c r="I143" i="1"/>
  <c r="J143" i="1" s="1"/>
  <c r="I144" i="1"/>
  <c r="K144" i="1" s="1"/>
  <c r="L144" i="1" s="1"/>
  <c r="I145" i="1"/>
  <c r="J145" i="1" s="1"/>
  <c r="I146" i="1"/>
  <c r="I147" i="1"/>
  <c r="K147" i="1" s="1"/>
  <c r="L147" i="1" s="1"/>
  <c r="I148" i="1"/>
  <c r="J148" i="1" s="1"/>
  <c r="I149" i="1"/>
  <c r="I150" i="1"/>
  <c r="K150" i="1" s="1"/>
  <c r="L150" i="1" s="1"/>
  <c r="I151" i="1"/>
  <c r="J151" i="1" s="1"/>
  <c r="I152" i="1"/>
  <c r="K152" i="1" s="1"/>
  <c r="L152" i="1" s="1"/>
  <c r="I153" i="1"/>
  <c r="K153" i="1" s="1"/>
  <c r="L153" i="1" s="1"/>
  <c r="I154" i="1"/>
  <c r="J154" i="1" s="1"/>
  <c r="I155" i="1"/>
  <c r="J155" i="1" s="1"/>
  <c r="I156" i="1"/>
  <c r="K156" i="1" s="1"/>
  <c r="L156" i="1" s="1"/>
  <c r="I157" i="1"/>
  <c r="I158" i="1"/>
  <c r="K158" i="1" s="1"/>
  <c r="L158" i="1" s="1"/>
  <c r="I159" i="1"/>
  <c r="K159" i="1" s="1"/>
  <c r="L159" i="1" s="1"/>
  <c r="I160" i="1"/>
  <c r="I161" i="1"/>
  <c r="K161" i="1" s="1"/>
  <c r="L161" i="1" s="1"/>
  <c r="I162" i="1"/>
  <c r="K162" i="1" s="1"/>
  <c r="L162" i="1" s="1"/>
  <c r="I163" i="1"/>
  <c r="J163" i="1" s="1"/>
  <c r="I164" i="1"/>
  <c r="K164" i="1" s="1"/>
  <c r="L164" i="1" s="1"/>
  <c r="I165" i="1"/>
  <c r="I166" i="1"/>
  <c r="K166" i="1" s="1"/>
  <c r="L166" i="1" s="1"/>
  <c r="I167" i="1"/>
  <c r="K167" i="1" s="1"/>
  <c r="L167" i="1" s="1"/>
  <c r="I168" i="1"/>
  <c r="K168" i="1" s="1"/>
  <c r="L168" i="1" s="1"/>
  <c r="I169" i="1"/>
  <c r="J169" i="1" s="1"/>
  <c r="I170" i="1"/>
  <c r="I171" i="1"/>
  <c r="I172" i="1"/>
  <c r="K172" i="1" s="1"/>
  <c r="L172" i="1" s="1"/>
  <c r="I173" i="1"/>
  <c r="K173" i="1" s="1"/>
  <c r="L173" i="1" s="1"/>
  <c r="I174" i="1"/>
  <c r="K174" i="1" s="1"/>
  <c r="L174" i="1" s="1"/>
  <c r="I175" i="1"/>
  <c r="J175" i="1" s="1"/>
  <c r="I176" i="1"/>
  <c r="J176" i="1" s="1"/>
  <c r="I177" i="1"/>
  <c r="K177" i="1" s="1"/>
  <c r="L177" i="1" s="1"/>
  <c r="I178" i="1"/>
  <c r="I179" i="1"/>
  <c r="K179" i="1" s="1"/>
  <c r="L179" i="1" s="1"/>
  <c r="I180" i="1"/>
  <c r="K180" i="1" s="1"/>
  <c r="L180" i="1" s="1"/>
  <c r="I181" i="1"/>
  <c r="J181" i="1" s="1"/>
  <c r="I182" i="1"/>
  <c r="J182" i="1" s="1"/>
  <c r="I183" i="1"/>
  <c r="J183" i="1" s="1"/>
  <c r="I184" i="1"/>
  <c r="I185" i="1"/>
  <c r="I186" i="1"/>
  <c r="K186" i="1" s="1"/>
  <c r="L186" i="1" s="1"/>
  <c r="I187" i="1"/>
  <c r="K187" i="1" s="1"/>
  <c r="L187" i="1" s="1"/>
  <c r="I188" i="1"/>
  <c r="K188" i="1" s="1"/>
  <c r="L188" i="1" s="1"/>
  <c r="I189" i="1"/>
  <c r="J189" i="1" s="1"/>
  <c r="I190" i="1"/>
  <c r="I191" i="1"/>
  <c r="K191" i="1" s="1"/>
  <c r="L191" i="1" s="1"/>
  <c r="I192" i="1"/>
  <c r="J192" i="1" s="1"/>
  <c r="I193" i="1"/>
  <c r="K193" i="1" s="1"/>
  <c r="L193" i="1" s="1"/>
  <c r="I194" i="1"/>
  <c r="J194" i="1" s="1"/>
  <c r="I195" i="1"/>
  <c r="K195" i="1" s="1"/>
  <c r="L195" i="1" s="1"/>
  <c r="I196" i="1"/>
  <c r="J196" i="1" s="1"/>
  <c r="I197" i="1"/>
  <c r="I198" i="1"/>
  <c r="K198" i="1" s="1"/>
  <c r="L198" i="1" s="1"/>
  <c r="I199" i="1"/>
  <c r="K199" i="1" s="1"/>
  <c r="L199" i="1" s="1"/>
  <c r="I200" i="1"/>
  <c r="J200" i="1" s="1"/>
  <c r="I201" i="1"/>
  <c r="J201" i="1" s="1"/>
  <c r="I202" i="1"/>
  <c r="I203" i="1"/>
  <c r="K203" i="1" s="1"/>
  <c r="L203" i="1" s="1"/>
  <c r="I204" i="1"/>
  <c r="I205" i="1"/>
  <c r="I206" i="1"/>
  <c r="K206" i="1" s="1"/>
  <c r="L206" i="1" s="1"/>
  <c r="I207" i="1"/>
  <c r="K207" i="1" s="1"/>
  <c r="L207" i="1" s="1"/>
  <c r="I208" i="1"/>
  <c r="K208" i="1" s="1"/>
  <c r="L208" i="1" s="1"/>
  <c r="I209" i="1"/>
  <c r="I210" i="1"/>
  <c r="I211" i="1"/>
  <c r="K211" i="1" s="1"/>
  <c r="L211" i="1" s="1"/>
  <c r="I212" i="1"/>
  <c r="K212" i="1" s="1"/>
  <c r="L212" i="1" s="1"/>
  <c r="I213" i="1"/>
  <c r="K213" i="1" s="1"/>
  <c r="L213" i="1" s="1"/>
  <c r="I214" i="1"/>
  <c r="I215" i="1"/>
  <c r="I216" i="1"/>
  <c r="I217" i="1"/>
  <c r="J217" i="1" s="1"/>
  <c r="I218" i="1"/>
  <c r="K218" i="1" s="1"/>
  <c r="L218" i="1" s="1"/>
  <c r="I219" i="1"/>
  <c r="I220" i="1"/>
  <c r="I221" i="1"/>
  <c r="K221" i="1" s="1"/>
  <c r="L221" i="1" s="1"/>
  <c r="I222" i="1"/>
  <c r="K222" i="1" s="1"/>
  <c r="L222" i="1" s="1"/>
  <c r="I223" i="1"/>
  <c r="J223" i="1" s="1"/>
  <c r="I224" i="1"/>
  <c r="J224" i="1" s="1"/>
  <c r="I225" i="1"/>
  <c r="I226" i="1"/>
  <c r="K226" i="1" s="1"/>
  <c r="L226" i="1" s="1"/>
  <c r="I227" i="1"/>
  <c r="I228" i="1"/>
  <c r="K228" i="1" s="1"/>
  <c r="L228" i="1" s="1"/>
  <c r="I229" i="1"/>
  <c r="K229" i="1" s="1"/>
  <c r="L229" i="1" s="1"/>
  <c r="I230" i="1"/>
  <c r="J230" i="1" s="1"/>
  <c r="I231" i="1"/>
  <c r="I232" i="1"/>
  <c r="J232" i="1" s="1"/>
  <c r="I233" i="1"/>
  <c r="I234" i="1"/>
  <c r="J234" i="1" s="1"/>
  <c r="I235" i="1"/>
  <c r="K235" i="1" s="1"/>
  <c r="L235" i="1" s="1"/>
  <c r="I236" i="1"/>
  <c r="J236" i="1" s="1"/>
  <c r="I237" i="1"/>
  <c r="I238" i="1"/>
  <c r="I239" i="1"/>
  <c r="K239" i="1" s="1"/>
  <c r="L239" i="1" s="1"/>
  <c r="I240" i="1"/>
  <c r="K240" i="1" s="1"/>
  <c r="L240" i="1" s="1"/>
  <c r="I241" i="1"/>
  <c r="J241" i="1" s="1"/>
  <c r="I242" i="1"/>
  <c r="I243" i="1"/>
  <c r="K243" i="1" s="1"/>
  <c r="L243" i="1" s="1"/>
  <c r="I244" i="1"/>
  <c r="K244" i="1" s="1"/>
  <c r="L244" i="1" s="1"/>
  <c r="I245" i="1"/>
  <c r="K245" i="1" s="1"/>
  <c r="L245" i="1" s="1"/>
  <c r="I246" i="1"/>
  <c r="J246" i="1" s="1"/>
  <c r="I247" i="1"/>
  <c r="J247" i="1" s="1"/>
  <c r="I248" i="1"/>
  <c r="K248" i="1" s="1"/>
  <c r="L248" i="1" s="1"/>
  <c r="I249" i="1"/>
  <c r="I250" i="1"/>
  <c r="K250" i="1" s="1"/>
  <c r="L250" i="1" s="1"/>
  <c r="I251" i="1"/>
  <c r="K251" i="1" s="1"/>
  <c r="L251" i="1" s="1"/>
  <c r="I252" i="1"/>
  <c r="I253" i="1"/>
  <c r="I254" i="1"/>
  <c r="I255" i="1"/>
  <c r="J255" i="1" s="1"/>
  <c r="I256" i="1"/>
  <c r="K256" i="1" s="1"/>
  <c r="L256" i="1" s="1"/>
  <c r="I257" i="1"/>
  <c r="I258" i="1"/>
  <c r="I259" i="1"/>
  <c r="K259" i="1" s="1"/>
  <c r="L259" i="1" s="1"/>
  <c r="I260" i="1"/>
  <c r="K260" i="1" s="1"/>
  <c r="L260" i="1" s="1"/>
  <c r="I261" i="1"/>
  <c r="I262" i="1"/>
  <c r="I263" i="1"/>
  <c r="J263" i="1" s="1"/>
  <c r="I264" i="1"/>
  <c r="K264" i="1" s="1"/>
  <c r="L264" i="1" s="1"/>
  <c r="I265" i="1"/>
  <c r="J265" i="1" s="1"/>
  <c r="I266" i="1"/>
  <c r="K266" i="1" s="1"/>
  <c r="L266" i="1" s="1"/>
  <c r="I267" i="1"/>
  <c r="I268" i="1"/>
  <c r="J268" i="1" s="1"/>
  <c r="I269" i="1"/>
  <c r="I270" i="1"/>
  <c r="J270" i="1" s="1"/>
  <c r="I271" i="1"/>
  <c r="J271" i="1" s="1"/>
  <c r="I272" i="1"/>
  <c r="K272" i="1" s="1"/>
  <c r="L272" i="1" s="1"/>
  <c r="I273" i="1"/>
  <c r="I274" i="1"/>
  <c r="K274" i="1" s="1"/>
  <c r="L274" i="1" s="1"/>
  <c r="I275" i="1"/>
  <c r="K275" i="1" s="1"/>
  <c r="L275" i="1" s="1"/>
  <c r="I276" i="1"/>
  <c r="I277" i="1"/>
  <c r="K277" i="1" s="1"/>
  <c r="L277" i="1" s="1"/>
  <c r="I278" i="1"/>
  <c r="J278" i="1" s="1"/>
  <c r="I279" i="1"/>
  <c r="K279" i="1" s="1"/>
  <c r="L279" i="1" s="1"/>
  <c r="I280" i="1"/>
  <c r="K280" i="1" s="1"/>
  <c r="L280" i="1" s="1"/>
  <c r="I281" i="1"/>
  <c r="K281" i="1" s="1"/>
  <c r="L281" i="1" s="1"/>
  <c r="I282" i="1"/>
  <c r="I283" i="1"/>
  <c r="J283" i="1" s="1"/>
  <c r="I284" i="1"/>
  <c r="J284" i="1" s="1"/>
  <c r="I285" i="1"/>
  <c r="K285" i="1" s="1"/>
  <c r="L285" i="1" s="1"/>
  <c r="I286" i="1"/>
  <c r="K286" i="1" s="1"/>
  <c r="L286" i="1" s="1"/>
  <c r="I287" i="1"/>
  <c r="K287" i="1" s="1"/>
  <c r="L287" i="1" s="1"/>
  <c r="I288" i="1"/>
  <c r="J288" i="1" s="1"/>
  <c r="I289" i="1"/>
  <c r="K289" i="1" s="1"/>
  <c r="L289" i="1" s="1"/>
  <c r="I290" i="1"/>
  <c r="K290" i="1" s="1"/>
  <c r="L290" i="1" s="1"/>
  <c r="I291" i="1"/>
  <c r="I292" i="1"/>
  <c r="K292" i="1" s="1"/>
  <c r="L292" i="1" s="1"/>
  <c r="I293" i="1"/>
  <c r="I294" i="1"/>
  <c r="K294" i="1" s="1"/>
  <c r="L294" i="1" s="1"/>
  <c r="I295" i="1"/>
  <c r="I296" i="1"/>
  <c r="I297" i="1"/>
  <c r="I298" i="1"/>
  <c r="I299" i="1"/>
  <c r="J299" i="1" s="1"/>
  <c r="I300" i="1"/>
  <c r="K300" i="1" s="1"/>
  <c r="L300" i="1" s="1"/>
  <c r="I301" i="1"/>
  <c r="K301" i="1" s="1"/>
  <c r="L301" i="1" s="1"/>
  <c r="I302" i="1"/>
  <c r="I303" i="1"/>
  <c r="K303" i="1" s="1"/>
  <c r="L303" i="1" s="1"/>
  <c r="I304" i="1"/>
  <c r="K304" i="1" s="1"/>
  <c r="L304" i="1" s="1"/>
  <c r="I305" i="1"/>
  <c r="I306" i="1"/>
  <c r="J306" i="1" s="1"/>
  <c r="I307" i="1"/>
  <c r="J307" i="1" s="1"/>
  <c r="I308" i="1"/>
  <c r="I309" i="1"/>
  <c r="K309" i="1" s="1"/>
  <c r="L309" i="1" s="1"/>
  <c r="I310" i="1"/>
  <c r="J310" i="1" s="1"/>
  <c r="I311" i="1"/>
  <c r="J311" i="1" s="1"/>
  <c r="I312" i="1"/>
  <c r="K312" i="1" s="1"/>
  <c r="L312" i="1" s="1"/>
  <c r="I313" i="1"/>
  <c r="K313" i="1" s="1"/>
  <c r="L313" i="1" s="1"/>
  <c r="I314" i="1"/>
  <c r="K314" i="1" s="1"/>
  <c r="L314" i="1" s="1"/>
  <c r="I315" i="1"/>
  <c r="I316" i="1"/>
  <c r="K316" i="1" s="1"/>
  <c r="L316" i="1" s="1"/>
  <c r="I317" i="1"/>
  <c r="I318" i="1"/>
  <c r="J318" i="1" s="1"/>
  <c r="I319" i="1"/>
  <c r="K319" i="1" s="1"/>
  <c r="L319" i="1" s="1"/>
  <c r="I320" i="1"/>
  <c r="I321" i="1"/>
  <c r="K321" i="1" s="1"/>
  <c r="L321" i="1" s="1"/>
  <c r="I322" i="1"/>
  <c r="I323" i="1"/>
  <c r="J323" i="1" s="1"/>
  <c r="I324" i="1"/>
  <c r="J324" i="1" s="1"/>
  <c r="I325" i="1"/>
  <c r="I326" i="1"/>
  <c r="I327" i="1"/>
  <c r="K327" i="1" s="1"/>
  <c r="L327" i="1" s="1"/>
  <c r="I328" i="1"/>
  <c r="K328" i="1" s="1"/>
  <c r="L328" i="1" s="1"/>
  <c r="I329" i="1"/>
  <c r="J329" i="1" s="1"/>
  <c r="I330" i="1"/>
  <c r="I331" i="1"/>
  <c r="J331" i="1" s="1"/>
  <c r="I332" i="1"/>
  <c r="K332" i="1" s="1"/>
  <c r="L332" i="1" s="1"/>
  <c r="I333" i="1"/>
  <c r="I334" i="1"/>
  <c r="I335" i="1"/>
  <c r="J335" i="1" s="1"/>
  <c r="I336" i="1"/>
  <c r="J336" i="1" s="1"/>
  <c r="I337" i="1"/>
  <c r="J337" i="1" s="1"/>
  <c r="I338" i="1"/>
  <c r="I339" i="1"/>
  <c r="J339" i="1" s="1"/>
  <c r="I340" i="1"/>
  <c r="J340" i="1" s="1"/>
  <c r="I341" i="1"/>
  <c r="K341" i="1" s="1"/>
  <c r="L341" i="1" s="1"/>
  <c r="I342" i="1"/>
  <c r="I343" i="1"/>
  <c r="I344" i="1"/>
  <c r="I345" i="1"/>
  <c r="I346" i="1"/>
  <c r="J346" i="1" s="1"/>
  <c r="I347" i="1"/>
  <c r="J347" i="1" s="1"/>
  <c r="I348" i="1"/>
  <c r="K348" i="1" s="1"/>
  <c r="L348" i="1" s="1"/>
  <c r="I349" i="1"/>
  <c r="I350" i="1"/>
  <c r="I351" i="1"/>
  <c r="K351" i="1" s="1"/>
  <c r="L351" i="1" s="1"/>
  <c r="I352" i="1"/>
  <c r="I353" i="1"/>
  <c r="I354" i="1"/>
  <c r="K354" i="1" s="1"/>
  <c r="L354" i="1" s="1"/>
  <c r="I355" i="1"/>
  <c r="K355" i="1" s="1"/>
  <c r="L355" i="1" s="1"/>
  <c r="I356" i="1"/>
  <c r="K356" i="1" s="1"/>
  <c r="L356" i="1" s="1"/>
  <c r="I357" i="1"/>
  <c r="J357" i="1" s="1"/>
  <c r="I358" i="1"/>
  <c r="K358" i="1" s="1"/>
  <c r="L358" i="1" s="1"/>
  <c r="I359" i="1"/>
  <c r="K359" i="1" s="1"/>
  <c r="L359" i="1" s="1"/>
  <c r="I360" i="1"/>
  <c r="I361" i="1"/>
  <c r="K361" i="1" s="1"/>
  <c r="L361" i="1" s="1"/>
  <c r="I362" i="1"/>
  <c r="J362" i="1" s="1"/>
  <c r="I363" i="1"/>
  <c r="I364" i="1"/>
  <c r="J364" i="1" s="1"/>
  <c r="I365" i="1"/>
  <c r="K365" i="1" s="1"/>
  <c r="L365" i="1" s="1"/>
  <c r="I366" i="1"/>
  <c r="K366" i="1" s="1"/>
  <c r="L366" i="1" s="1"/>
  <c r="I367" i="1"/>
  <c r="K367" i="1" s="1"/>
  <c r="L367" i="1" s="1"/>
  <c r="I368" i="1"/>
  <c r="I369" i="1"/>
  <c r="K369" i="1" s="1"/>
  <c r="L369" i="1" s="1"/>
  <c r="I370" i="1"/>
  <c r="K370" i="1" s="1"/>
  <c r="L370" i="1" s="1"/>
  <c r="I371" i="1"/>
  <c r="J371" i="1" s="1"/>
  <c r="I372" i="1"/>
  <c r="I373" i="1"/>
  <c r="K373" i="1" s="1"/>
  <c r="L373" i="1" s="1"/>
  <c r="I374" i="1"/>
  <c r="I375" i="1"/>
  <c r="K375" i="1" s="1"/>
  <c r="L375" i="1" s="1"/>
  <c r="I376" i="1"/>
  <c r="K376" i="1" s="1"/>
  <c r="L376" i="1" s="1"/>
  <c r="I377" i="1"/>
  <c r="K377" i="1" s="1"/>
  <c r="L377" i="1" s="1"/>
  <c r="I378" i="1"/>
  <c r="J378" i="1" s="1"/>
  <c r="I379" i="1"/>
  <c r="J379" i="1" s="1"/>
  <c r="I380" i="1"/>
  <c r="I381" i="1"/>
  <c r="I382" i="1"/>
  <c r="K382" i="1" s="1"/>
  <c r="L382" i="1" s="1"/>
  <c r="I383" i="1"/>
  <c r="I384" i="1"/>
  <c r="J384" i="1" s="1"/>
  <c r="I385" i="1"/>
  <c r="K385" i="1" s="1"/>
  <c r="L385" i="1" s="1"/>
  <c r="I386" i="1"/>
  <c r="K386" i="1" s="1"/>
  <c r="L386" i="1" s="1"/>
  <c r="I387" i="1"/>
  <c r="J387" i="1" s="1"/>
  <c r="I388" i="1"/>
  <c r="K388" i="1" s="1"/>
  <c r="L388" i="1" s="1"/>
  <c r="I389" i="1"/>
  <c r="I390" i="1"/>
  <c r="K390" i="1" s="1"/>
  <c r="L390" i="1" s="1"/>
  <c r="I391" i="1"/>
  <c r="K391" i="1" s="1"/>
  <c r="L391" i="1" s="1"/>
  <c r="I392" i="1"/>
  <c r="J392" i="1" s="1"/>
  <c r="I393" i="1"/>
  <c r="I394" i="1"/>
  <c r="K394" i="1" s="1"/>
  <c r="L394" i="1" s="1"/>
  <c r="I395" i="1"/>
  <c r="J395" i="1" s="1"/>
  <c r="I396" i="1"/>
  <c r="K396" i="1" s="1"/>
  <c r="L396" i="1" s="1"/>
  <c r="I397" i="1"/>
  <c r="K397" i="1" s="1"/>
  <c r="L397" i="1" s="1"/>
  <c r="I398" i="1"/>
  <c r="I399" i="1"/>
  <c r="K399" i="1" s="1"/>
  <c r="L399" i="1" s="1"/>
  <c r="I400" i="1"/>
  <c r="K400" i="1" s="1"/>
  <c r="L400" i="1" s="1"/>
  <c r="I401" i="1"/>
  <c r="K401" i="1" s="1"/>
  <c r="L401" i="1" s="1"/>
  <c r="I402" i="1"/>
  <c r="I403" i="1"/>
  <c r="I404" i="1"/>
  <c r="J404" i="1" s="1"/>
  <c r="I405" i="1"/>
  <c r="K405" i="1" s="1"/>
  <c r="L405" i="1" s="1"/>
  <c r="I406" i="1"/>
  <c r="K406" i="1" s="1"/>
  <c r="L406" i="1" s="1"/>
  <c r="I407" i="1"/>
  <c r="J407" i="1" s="1"/>
  <c r="I408" i="1"/>
  <c r="K408" i="1" s="1"/>
  <c r="L408" i="1" s="1"/>
  <c r="I409" i="1"/>
  <c r="I410" i="1"/>
  <c r="K410" i="1" s="1"/>
  <c r="L410" i="1" s="1"/>
  <c r="I411" i="1"/>
  <c r="J411" i="1" s="1"/>
  <c r="I412" i="1"/>
  <c r="J412" i="1" s="1"/>
  <c r="I413" i="1"/>
  <c r="K413" i="1" s="1"/>
  <c r="L413" i="1" s="1"/>
  <c r="I414" i="1"/>
  <c r="I415" i="1"/>
  <c r="I416" i="1"/>
  <c r="I417" i="1"/>
  <c r="K417" i="1" s="1"/>
  <c r="L417" i="1" s="1"/>
  <c r="I418" i="1"/>
  <c r="J418" i="1" s="1"/>
  <c r="I419" i="1"/>
  <c r="J419" i="1" s="1"/>
  <c r="I420" i="1"/>
  <c r="K420" i="1" s="1"/>
  <c r="L420" i="1" s="1"/>
  <c r="I421" i="1"/>
  <c r="K421" i="1" s="1"/>
  <c r="L421" i="1" s="1"/>
  <c r="I422" i="1"/>
  <c r="I423" i="1"/>
  <c r="K423" i="1" s="1"/>
  <c r="L423" i="1" s="1"/>
  <c r="I425" i="1"/>
  <c r="K425" i="1" s="1"/>
  <c r="L425" i="1" s="1"/>
  <c r="I426" i="1"/>
  <c r="K426" i="1" s="1"/>
  <c r="L426" i="1" s="1"/>
  <c r="I427" i="1"/>
  <c r="K427" i="1" s="1"/>
  <c r="L427" i="1" s="1"/>
  <c r="I428" i="1"/>
  <c r="J428" i="1" s="1"/>
  <c r="I429" i="1"/>
  <c r="J429" i="1" s="1"/>
  <c r="I430" i="1"/>
  <c r="K430" i="1" s="1"/>
  <c r="L430" i="1" s="1"/>
  <c r="I431" i="1"/>
  <c r="K431" i="1" s="1"/>
  <c r="L431" i="1" s="1"/>
  <c r="I432" i="1"/>
  <c r="I433" i="1"/>
  <c r="K433" i="1" s="1"/>
  <c r="L433" i="1" s="1"/>
  <c r="I434" i="1"/>
  <c r="I435" i="1"/>
  <c r="J435" i="1" s="1"/>
  <c r="I436" i="1"/>
  <c r="K436" i="1" s="1"/>
  <c r="L436" i="1" s="1"/>
  <c r="I437" i="1"/>
  <c r="K437" i="1" s="1"/>
  <c r="L437" i="1" s="1"/>
  <c r="I438" i="1"/>
  <c r="K438" i="1" s="1"/>
  <c r="L438" i="1" s="1"/>
  <c r="I439" i="1"/>
  <c r="J439" i="1" s="1"/>
  <c r="I440" i="1"/>
  <c r="K440" i="1" s="1"/>
  <c r="L440" i="1" s="1"/>
  <c r="I441" i="1"/>
  <c r="K441" i="1" s="1"/>
  <c r="L441" i="1" s="1"/>
  <c r="I442" i="1"/>
  <c r="K442" i="1" s="1"/>
  <c r="L442" i="1" s="1"/>
  <c r="I443" i="1"/>
  <c r="J443" i="1" s="1"/>
  <c r="I444" i="1"/>
  <c r="K444" i="1" s="1"/>
  <c r="L444" i="1" s="1"/>
  <c r="I445" i="1"/>
  <c r="K445" i="1" s="1"/>
  <c r="L445" i="1" s="1"/>
  <c r="I446" i="1"/>
  <c r="K446" i="1" s="1"/>
  <c r="L446" i="1" s="1"/>
  <c r="I447" i="1"/>
  <c r="J447" i="1" s="1"/>
  <c r="I448" i="1"/>
  <c r="K448" i="1" s="1"/>
  <c r="L448" i="1" s="1"/>
  <c r="I449" i="1"/>
  <c r="I450" i="1"/>
  <c r="K450" i="1" s="1"/>
  <c r="L450" i="1" s="1"/>
  <c r="I451" i="1"/>
  <c r="K451" i="1" s="1"/>
  <c r="L451" i="1" s="1"/>
  <c r="I452" i="1"/>
  <c r="J452" i="1" s="1"/>
  <c r="I453" i="1"/>
  <c r="I454" i="1"/>
  <c r="I455" i="1"/>
  <c r="J455" i="1" s="1"/>
  <c r="I456" i="1"/>
  <c r="K456" i="1" s="1"/>
  <c r="L456" i="1" s="1"/>
  <c r="I457" i="1"/>
  <c r="I458" i="1"/>
  <c r="I459" i="1"/>
  <c r="I460" i="1"/>
  <c r="I461" i="1"/>
  <c r="I462" i="1"/>
  <c r="K462" i="1" s="1"/>
  <c r="L462" i="1" s="1"/>
  <c r="I463" i="1"/>
  <c r="J463" i="1" s="1"/>
  <c r="I464" i="1"/>
  <c r="I465" i="1"/>
  <c r="K465" i="1" s="1"/>
  <c r="L465" i="1" s="1"/>
  <c r="I466" i="1"/>
  <c r="I467" i="1"/>
  <c r="I468" i="1"/>
  <c r="I469" i="1"/>
  <c r="I470" i="1"/>
  <c r="J470" i="1" s="1"/>
  <c r="I471" i="1"/>
  <c r="J471" i="1" s="1"/>
  <c r="I472" i="1"/>
  <c r="J472" i="1" s="1"/>
  <c r="I473" i="1"/>
  <c r="K473" i="1" s="1"/>
  <c r="L473" i="1" s="1"/>
  <c r="I474" i="1"/>
  <c r="K474" i="1" s="1"/>
  <c r="L474" i="1" s="1"/>
  <c r="I475" i="1"/>
  <c r="K475" i="1" s="1"/>
  <c r="L475" i="1" s="1"/>
  <c r="I476" i="1"/>
  <c r="I477" i="1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5" i="1" l="1"/>
  <c r="L5" i="1" s="1"/>
  <c r="K182" i="1"/>
  <c r="L182" i="1" s="1"/>
  <c r="K42" i="1"/>
  <c r="L42" i="1" s="1"/>
  <c r="K307" i="1"/>
  <c r="L307" i="1" s="1"/>
  <c r="K378" i="1"/>
  <c r="L378" i="1" s="1"/>
  <c r="K77" i="1"/>
  <c r="L77" i="1" s="1"/>
  <c r="K96" i="1"/>
  <c r="L96" i="1" s="1"/>
  <c r="K236" i="1"/>
  <c r="L236" i="1" s="1"/>
  <c r="K19" i="1"/>
  <c r="L19" i="1" s="1"/>
  <c r="K29" i="1"/>
  <c r="L29" i="1" s="1"/>
  <c r="K45" i="1"/>
  <c r="L45" i="1" s="1"/>
  <c r="K58" i="1"/>
  <c r="L58" i="1" s="1"/>
  <c r="K142" i="1"/>
  <c r="L142" i="1" s="1"/>
  <c r="K318" i="1"/>
  <c r="L318" i="1" s="1"/>
  <c r="K447" i="1"/>
  <c r="L447" i="1" s="1"/>
  <c r="K21" i="1"/>
  <c r="L21" i="1" s="1"/>
  <c r="K37" i="1"/>
  <c r="L37" i="1" s="1"/>
  <c r="K52" i="1"/>
  <c r="L52" i="1" s="1"/>
  <c r="K68" i="1"/>
  <c r="L68" i="1" s="1"/>
  <c r="K82" i="1"/>
  <c r="L82" i="1" s="1"/>
  <c r="K154" i="1"/>
  <c r="L154" i="1" s="1"/>
  <c r="K194" i="1"/>
  <c r="L194" i="1" s="1"/>
  <c r="K278" i="1"/>
  <c r="L278" i="1" s="1"/>
  <c r="K463" i="1"/>
  <c r="L463" i="1" s="1"/>
  <c r="K28" i="1"/>
  <c r="L28" i="1" s="1"/>
  <c r="K136" i="1"/>
  <c r="L136" i="1" s="1"/>
  <c r="K25" i="1"/>
  <c r="L25" i="1" s="1"/>
  <c r="K39" i="1"/>
  <c r="L39" i="1" s="1"/>
  <c r="K53" i="1"/>
  <c r="L53" i="1" s="1"/>
  <c r="K90" i="1"/>
  <c r="L90" i="1" s="1"/>
  <c r="K123" i="1"/>
  <c r="L123" i="1" s="1"/>
  <c r="K163" i="1"/>
  <c r="L163" i="1" s="1"/>
  <c r="K224" i="1"/>
  <c r="L224" i="1" s="1"/>
  <c r="K364" i="1"/>
  <c r="L364" i="1" s="1"/>
  <c r="J449" i="1"/>
  <c r="K449" i="1"/>
  <c r="L449" i="1" s="1"/>
  <c r="J393" i="1"/>
  <c r="K393" i="1"/>
  <c r="L393" i="1" s="1"/>
  <c r="J349" i="1"/>
  <c r="K349" i="1"/>
  <c r="L349" i="1" s="1"/>
  <c r="J273" i="1"/>
  <c r="K273" i="1"/>
  <c r="L273" i="1" s="1"/>
  <c r="J233" i="1"/>
  <c r="K233" i="1"/>
  <c r="L233" i="1" s="1"/>
  <c r="K181" i="1"/>
  <c r="L181" i="1" s="1"/>
  <c r="K329" i="1"/>
  <c r="L329" i="1" s="1"/>
  <c r="J476" i="1"/>
  <c r="K476" i="1"/>
  <c r="L476" i="1" s="1"/>
  <c r="J380" i="1"/>
  <c r="K380" i="1"/>
  <c r="L380" i="1" s="1"/>
  <c r="J308" i="1"/>
  <c r="K308" i="1"/>
  <c r="L308" i="1" s="1"/>
  <c r="J220" i="1"/>
  <c r="K220" i="1"/>
  <c r="L220" i="1" s="1"/>
  <c r="J216" i="1"/>
  <c r="K216" i="1"/>
  <c r="L216" i="1" s="1"/>
  <c r="J204" i="1"/>
  <c r="K204" i="1"/>
  <c r="L204" i="1" s="1"/>
  <c r="J184" i="1"/>
  <c r="K184" i="1"/>
  <c r="L184" i="1" s="1"/>
  <c r="J160" i="1"/>
  <c r="K160" i="1"/>
  <c r="L160" i="1" s="1"/>
  <c r="J140" i="1"/>
  <c r="K140" i="1"/>
  <c r="L140" i="1" s="1"/>
  <c r="J92" i="1"/>
  <c r="K92" i="1"/>
  <c r="L92" i="1" s="1"/>
  <c r="J40" i="1"/>
  <c r="K40" i="1"/>
  <c r="L40" i="1" s="1"/>
  <c r="J32" i="1"/>
  <c r="K32" i="1"/>
  <c r="L32" i="1" s="1"/>
  <c r="J24" i="1"/>
  <c r="K24" i="1"/>
  <c r="L24" i="1" s="1"/>
  <c r="J16" i="1"/>
  <c r="K16" i="1"/>
  <c r="L16" i="1" s="1"/>
  <c r="K4" i="1"/>
  <c r="L4" i="1" s="1"/>
  <c r="K60" i="1"/>
  <c r="L60" i="1" s="1"/>
  <c r="K125" i="1"/>
  <c r="L125" i="1" s="1"/>
  <c r="K189" i="1"/>
  <c r="L189" i="1" s="1"/>
  <c r="K200" i="1"/>
  <c r="L200" i="1" s="1"/>
  <c r="K217" i="1"/>
  <c r="L217" i="1" s="1"/>
  <c r="K255" i="1"/>
  <c r="L255" i="1" s="1"/>
  <c r="K270" i="1"/>
  <c r="L270" i="1" s="1"/>
  <c r="K283" i="1"/>
  <c r="L283" i="1" s="1"/>
  <c r="K310" i="1"/>
  <c r="L310" i="1" s="1"/>
  <c r="K323" i="1"/>
  <c r="L323" i="1" s="1"/>
  <c r="K337" i="1"/>
  <c r="L337" i="1" s="1"/>
  <c r="K384" i="1"/>
  <c r="L384" i="1" s="1"/>
  <c r="K452" i="1"/>
  <c r="L452" i="1" s="1"/>
  <c r="K470" i="1"/>
  <c r="L470" i="1" s="1"/>
  <c r="J453" i="1"/>
  <c r="K453" i="1"/>
  <c r="L453" i="1" s="1"/>
  <c r="J269" i="1"/>
  <c r="K269" i="1"/>
  <c r="L269" i="1" s="1"/>
  <c r="J237" i="1"/>
  <c r="K237" i="1"/>
  <c r="L237" i="1" s="1"/>
  <c r="K169" i="1"/>
  <c r="L169" i="1" s="1"/>
  <c r="K429" i="1"/>
  <c r="L429" i="1" s="1"/>
  <c r="J468" i="1"/>
  <c r="K468" i="1"/>
  <c r="L468" i="1" s="1"/>
  <c r="J460" i="1"/>
  <c r="K460" i="1"/>
  <c r="L460" i="1" s="1"/>
  <c r="J416" i="1"/>
  <c r="K416" i="1"/>
  <c r="L416" i="1" s="1"/>
  <c r="J360" i="1"/>
  <c r="K360" i="1"/>
  <c r="L360" i="1" s="1"/>
  <c r="J352" i="1"/>
  <c r="K352" i="1"/>
  <c r="L352" i="1" s="1"/>
  <c r="J320" i="1"/>
  <c r="K320" i="1"/>
  <c r="L320" i="1" s="1"/>
  <c r="J296" i="1"/>
  <c r="K296" i="1"/>
  <c r="L296" i="1" s="1"/>
  <c r="J276" i="1"/>
  <c r="K276" i="1"/>
  <c r="L276" i="1" s="1"/>
  <c r="J467" i="1"/>
  <c r="K467" i="1"/>
  <c r="L467" i="1" s="1"/>
  <c r="J459" i="1"/>
  <c r="K459" i="1"/>
  <c r="L459" i="1" s="1"/>
  <c r="J415" i="1"/>
  <c r="K415" i="1"/>
  <c r="L415" i="1" s="1"/>
  <c r="J403" i="1"/>
  <c r="K403" i="1"/>
  <c r="L403" i="1" s="1"/>
  <c r="J383" i="1"/>
  <c r="K383" i="1"/>
  <c r="L383" i="1" s="1"/>
  <c r="J363" i="1"/>
  <c r="K363" i="1"/>
  <c r="L363" i="1" s="1"/>
  <c r="J343" i="1"/>
  <c r="K343" i="1"/>
  <c r="L343" i="1" s="1"/>
  <c r="J315" i="1"/>
  <c r="K315" i="1"/>
  <c r="L315" i="1" s="1"/>
  <c r="J295" i="1"/>
  <c r="K295" i="1"/>
  <c r="L295" i="1" s="1"/>
  <c r="J291" i="1"/>
  <c r="K291" i="1"/>
  <c r="L291" i="1" s="1"/>
  <c r="J267" i="1"/>
  <c r="K267" i="1"/>
  <c r="L267" i="1" s="1"/>
  <c r="J231" i="1"/>
  <c r="K231" i="1"/>
  <c r="L231" i="1" s="1"/>
  <c r="J227" i="1"/>
  <c r="K227" i="1"/>
  <c r="L227" i="1" s="1"/>
  <c r="J219" i="1"/>
  <c r="K219" i="1"/>
  <c r="L219" i="1" s="1"/>
  <c r="J215" i="1"/>
  <c r="K215" i="1"/>
  <c r="L215" i="1" s="1"/>
  <c r="J171" i="1"/>
  <c r="K171" i="1"/>
  <c r="L171" i="1" s="1"/>
  <c r="J127" i="1"/>
  <c r="K127" i="1"/>
  <c r="L127" i="1" s="1"/>
  <c r="J71" i="1"/>
  <c r="K71" i="1"/>
  <c r="L71" i="1" s="1"/>
  <c r="J63" i="1"/>
  <c r="K63" i="1"/>
  <c r="L63" i="1" s="1"/>
  <c r="K23" i="1"/>
  <c r="L23" i="1" s="1"/>
  <c r="K36" i="1"/>
  <c r="L36" i="1" s="1"/>
  <c r="K55" i="1"/>
  <c r="L55" i="1" s="1"/>
  <c r="K84" i="1"/>
  <c r="L84" i="1" s="1"/>
  <c r="K93" i="1"/>
  <c r="L93" i="1" s="1"/>
  <c r="K99" i="1"/>
  <c r="L99" i="1" s="1"/>
  <c r="K183" i="1"/>
  <c r="L183" i="1" s="1"/>
  <c r="K201" i="1"/>
  <c r="L201" i="1" s="1"/>
  <c r="K230" i="1"/>
  <c r="L230" i="1" s="1"/>
  <c r="K241" i="1"/>
  <c r="L241" i="1" s="1"/>
  <c r="K284" i="1"/>
  <c r="L284" i="1" s="1"/>
  <c r="K324" i="1"/>
  <c r="L324" i="1" s="1"/>
  <c r="K339" i="1"/>
  <c r="L339" i="1" s="1"/>
  <c r="K357" i="1"/>
  <c r="L357" i="1" s="1"/>
  <c r="K371" i="1"/>
  <c r="L371" i="1" s="1"/>
  <c r="K411" i="1"/>
  <c r="L411" i="1" s="1"/>
  <c r="K439" i="1"/>
  <c r="L439" i="1" s="1"/>
  <c r="K455" i="1"/>
  <c r="L455" i="1" s="1"/>
  <c r="J477" i="1"/>
  <c r="K477" i="1"/>
  <c r="L477" i="1" s="1"/>
  <c r="J381" i="1"/>
  <c r="K381" i="1"/>
  <c r="L381" i="1" s="1"/>
  <c r="J257" i="1"/>
  <c r="K257" i="1"/>
  <c r="L257" i="1" s="1"/>
  <c r="J165" i="1"/>
  <c r="K165" i="1"/>
  <c r="L165" i="1" s="1"/>
  <c r="K265" i="1"/>
  <c r="L265" i="1" s="1"/>
  <c r="J464" i="1"/>
  <c r="K464" i="1"/>
  <c r="L464" i="1" s="1"/>
  <c r="J432" i="1"/>
  <c r="K432" i="1"/>
  <c r="L432" i="1" s="1"/>
  <c r="J424" i="1"/>
  <c r="K424" i="1"/>
  <c r="L424" i="1" s="1"/>
  <c r="J372" i="1"/>
  <c r="K372" i="1"/>
  <c r="L372" i="1" s="1"/>
  <c r="J368" i="1"/>
  <c r="K368" i="1"/>
  <c r="L368" i="1" s="1"/>
  <c r="J344" i="1"/>
  <c r="K344" i="1"/>
  <c r="L344" i="1" s="1"/>
  <c r="J252" i="1"/>
  <c r="K252" i="1"/>
  <c r="L252" i="1" s="1"/>
  <c r="J458" i="1"/>
  <c r="K458" i="1"/>
  <c r="L458" i="1" s="1"/>
  <c r="J434" i="1"/>
  <c r="K434" i="1"/>
  <c r="L434" i="1" s="1"/>
  <c r="J414" i="1"/>
  <c r="K414" i="1"/>
  <c r="L414" i="1" s="1"/>
  <c r="J334" i="1"/>
  <c r="K334" i="1"/>
  <c r="L334" i="1" s="1"/>
  <c r="J326" i="1"/>
  <c r="K326" i="1"/>
  <c r="L326" i="1" s="1"/>
  <c r="J322" i="1"/>
  <c r="K322" i="1"/>
  <c r="L322" i="1" s="1"/>
  <c r="J302" i="1"/>
  <c r="K302" i="1"/>
  <c r="L302" i="1" s="1"/>
  <c r="J258" i="1"/>
  <c r="K258" i="1"/>
  <c r="L258" i="1" s="1"/>
  <c r="J238" i="1"/>
  <c r="K238" i="1"/>
  <c r="L238" i="1" s="1"/>
  <c r="J190" i="1"/>
  <c r="K190" i="1"/>
  <c r="L190" i="1" s="1"/>
  <c r="J178" i="1"/>
  <c r="K178" i="1"/>
  <c r="L178" i="1" s="1"/>
  <c r="J118" i="1"/>
  <c r="K118" i="1"/>
  <c r="L118" i="1" s="1"/>
  <c r="J102" i="1"/>
  <c r="K102" i="1"/>
  <c r="L102" i="1" s="1"/>
  <c r="J50" i="1"/>
  <c r="K50" i="1"/>
  <c r="L50" i="1" s="1"/>
  <c r="K8" i="1"/>
  <c r="L8" i="1" s="1"/>
  <c r="K47" i="1"/>
  <c r="L47" i="1" s="1"/>
  <c r="K66" i="1"/>
  <c r="L66" i="1" s="1"/>
  <c r="K88" i="1"/>
  <c r="L88" i="1" s="1"/>
  <c r="K94" i="1"/>
  <c r="L94" i="1" s="1"/>
  <c r="K100" i="1"/>
  <c r="L100" i="1" s="1"/>
  <c r="K120" i="1"/>
  <c r="L120" i="1" s="1"/>
  <c r="K145" i="1"/>
  <c r="L145" i="1" s="1"/>
  <c r="K175" i="1"/>
  <c r="L175" i="1" s="1"/>
  <c r="K192" i="1"/>
  <c r="L192" i="1" s="1"/>
  <c r="K234" i="1"/>
  <c r="L234" i="1" s="1"/>
  <c r="K246" i="1"/>
  <c r="L246" i="1" s="1"/>
  <c r="K306" i="1"/>
  <c r="L306" i="1" s="1"/>
  <c r="K346" i="1"/>
  <c r="L346" i="1" s="1"/>
  <c r="K362" i="1"/>
  <c r="L362" i="1" s="1"/>
  <c r="K395" i="1"/>
  <c r="L395" i="1" s="1"/>
  <c r="K418" i="1"/>
  <c r="L418" i="1" s="1"/>
  <c r="K35" i="1"/>
  <c r="L35" i="1" s="1"/>
  <c r="K107" i="1"/>
  <c r="L107" i="1" s="1"/>
  <c r="K139" i="1"/>
  <c r="L139" i="1" s="1"/>
  <c r="K151" i="1"/>
  <c r="L151" i="1" s="1"/>
  <c r="K311" i="1"/>
  <c r="L311" i="1" s="1"/>
  <c r="K379" i="1"/>
  <c r="L379" i="1" s="1"/>
  <c r="K419" i="1"/>
  <c r="L419" i="1" s="1"/>
  <c r="J466" i="1"/>
  <c r="K466" i="1"/>
  <c r="L466" i="1" s="1"/>
  <c r="J338" i="1"/>
  <c r="K338" i="1"/>
  <c r="L338" i="1" s="1"/>
  <c r="J298" i="1"/>
  <c r="K298" i="1"/>
  <c r="L298" i="1" s="1"/>
  <c r="J282" i="1"/>
  <c r="K282" i="1"/>
  <c r="L282" i="1" s="1"/>
  <c r="J262" i="1"/>
  <c r="K262" i="1"/>
  <c r="L262" i="1" s="1"/>
  <c r="J242" i="1"/>
  <c r="K242" i="1"/>
  <c r="L242" i="1" s="1"/>
  <c r="J210" i="1"/>
  <c r="K210" i="1"/>
  <c r="L210" i="1" s="1"/>
  <c r="J46" i="1"/>
  <c r="K46" i="1"/>
  <c r="L46" i="1" s="1"/>
  <c r="J26" i="1"/>
  <c r="K26" i="1"/>
  <c r="L26" i="1" s="1"/>
  <c r="J18" i="1"/>
  <c r="K18" i="1"/>
  <c r="L18" i="1" s="1"/>
  <c r="J14" i="1"/>
  <c r="K14" i="1"/>
  <c r="L14" i="1" s="1"/>
  <c r="K271" i="1"/>
  <c r="L271" i="1" s="1"/>
  <c r="K3" i="1"/>
  <c r="L3" i="1" s="1"/>
  <c r="K119" i="1"/>
  <c r="L119" i="1" s="1"/>
  <c r="K407" i="1"/>
  <c r="L407" i="1" s="1"/>
  <c r="K443" i="1"/>
  <c r="L443" i="1" s="1"/>
  <c r="J422" i="1"/>
  <c r="K422" i="1"/>
  <c r="L422" i="1" s="1"/>
  <c r="J374" i="1"/>
  <c r="K374" i="1"/>
  <c r="L374" i="1" s="1"/>
  <c r="J350" i="1"/>
  <c r="K350" i="1"/>
  <c r="L350" i="1" s="1"/>
  <c r="J330" i="1"/>
  <c r="K330" i="1"/>
  <c r="L330" i="1" s="1"/>
  <c r="J254" i="1"/>
  <c r="K254" i="1"/>
  <c r="L254" i="1" s="1"/>
  <c r="J202" i="1"/>
  <c r="K202" i="1"/>
  <c r="L202" i="1" s="1"/>
  <c r="J146" i="1"/>
  <c r="K146" i="1"/>
  <c r="L146" i="1" s="1"/>
  <c r="J78" i="1"/>
  <c r="K78" i="1"/>
  <c r="L78" i="1" s="1"/>
  <c r="J54" i="1"/>
  <c r="K54" i="1"/>
  <c r="L54" i="1" s="1"/>
  <c r="J34" i="1"/>
  <c r="K34" i="1"/>
  <c r="L34" i="1" s="1"/>
  <c r="J30" i="1"/>
  <c r="K30" i="1"/>
  <c r="L30" i="1" s="1"/>
  <c r="J22" i="1"/>
  <c r="K22" i="1"/>
  <c r="L22" i="1" s="1"/>
  <c r="J6" i="1"/>
  <c r="K6" i="1"/>
  <c r="L6" i="1" s="1"/>
  <c r="K11" i="1"/>
  <c r="L11" i="1" s="1"/>
  <c r="K299" i="1"/>
  <c r="L299" i="1" s="1"/>
  <c r="K428" i="1"/>
  <c r="L428" i="1" s="1"/>
  <c r="K471" i="1"/>
  <c r="L471" i="1" s="1"/>
  <c r="J469" i="1"/>
  <c r="K469" i="1"/>
  <c r="L469" i="1" s="1"/>
  <c r="J461" i="1"/>
  <c r="K461" i="1"/>
  <c r="L461" i="1" s="1"/>
  <c r="J457" i="1"/>
  <c r="K457" i="1"/>
  <c r="L457" i="1" s="1"/>
  <c r="J409" i="1"/>
  <c r="K409" i="1"/>
  <c r="L409" i="1" s="1"/>
  <c r="J389" i="1"/>
  <c r="K389" i="1"/>
  <c r="L389" i="1" s="1"/>
  <c r="J353" i="1"/>
  <c r="K353" i="1"/>
  <c r="L353" i="1" s="1"/>
  <c r="J345" i="1"/>
  <c r="K345" i="1"/>
  <c r="L345" i="1" s="1"/>
  <c r="J333" i="1"/>
  <c r="K333" i="1"/>
  <c r="L333" i="1" s="1"/>
  <c r="J325" i="1"/>
  <c r="K325" i="1"/>
  <c r="L325" i="1" s="1"/>
  <c r="J317" i="1"/>
  <c r="K317" i="1"/>
  <c r="L317" i="1" s="1"/>
  <c r="J305" i="1"/>
  <c r="K305" i="1"/>
  <c r="L305" i="1" s="1"/>
  <c r="J297" i="1"/>
  <c r="K297" i="1"/>
  <c r="L297" i="1" s="1"/>
  <c r="J293" i="1"/>
  <c r="K293" i="1"/>
  <c r="L293" i="1" s="1"/>
  <c r="J261" i="1"/>
  <c r="K261" i="1"/>
  <c r="L261" i="1" s="1"/>
  <c r="J253" i="1"/>
  <c r="K253" i="1"/>
  <c r="L253" i="1" s="1"/>
  <c r="J249" i="1"/>
  <c r="K249" i="1"/>
  <c r="L249" i="1" s="1"/>
  <c r="J225" i="1"/>
  <c r="K225" i="1"/>
  <c r="L225" i="1" s="1"/>
  <c r="J209" i="1"/>
  <c r="K209" i="1"/>
  <c r="L209" i="1" s="1"/>
  <c r="J205" i="1"/>
  <c r="K205" i="1"/>
  <c r="L205" i="1" s="1"/>
  <c r="J197" i="1"/>
  <c r="K197" i="1"/>
  <c r="L197" i="1" s="1"/>
  <c r="J185" i="1"/>
  <c r="K185" i="1"/>
  <c r="L185" i="1" s="1"/>
  <c r="J157" i="1"/>
  <c r="K157" i="1"/>
  <c r="L157" i="1" s="1"/>
  <c r="J149" i="1"/>
  <c r="K149" i="1"/>
  <c r="L149" i="1" s="1"/>
  <c r="J133" i="1"/>
  <c r="K133" i="1"/>
  <c r="L133" i="1" s="1"/>
  <c r="J129" i="1"/>
  <c r="K129" i="1"/>
  <c r="L129" i="1" s="1"/>
  <c r="J121" i="1"/>
  <c r="K121" i="1"/>
  <c r="L121" i="1" s="1"/>
  <c r="J117" i="1"/>
  <c r="K117" i="1"/>
  <c r="L117" i="1" s="1"/>
  <c r="J113" i="1"/>
  <c r="K113" i="1"/>
  <c r="L113" i="1" s="1"/>
  <c r="J73" i="1"/>
  <c r="K73" i="1"/>
  <c r="L73" i="1" s="1"/>
  <c r="J69" i="1"/>
  <c r="K69" i="1"/>
  <c r="L69" i="1" s="1"/>
  <c r="J65" i="1"/>
  <c r="K65" i="1"/>
  <c r="L65" i="1" s="1"/>
  <c r="J41" i="1"/>
  <c r="K41" i="1"/>
  <c r="L41" i="1" s="1"/>
  <c r="J33" i="1"/>
  <c r="K33" i="1"/>
  <c r="L33" i="1" s="1"/>
  <c r="J17" i="1"/>
  <c r="K17" i="1"/>
  <c r="L17" i="1" s="1"/>
  <c r="J13" i="1"/>
  <c r="K13" i="1"/>
  <c r="L13" i="1" s="1"/>
  <c r="J9" i="1"/>
  <c r="K9" i="1"/>
  <c r="L9" i="1" s="1"/>
  <c r="K12" i="1"/>
  <c r="L12" i="1" s="1"/>
  <c r="K20" i="1"/>
  <c r="L20" i="1" s="1"/>
  <c r="K31" i="1"/>
  <c r="L31" i="1" s="1"/>
  <c r="K43" i="1"/>
  <c r="L43" i="1" s="1"/>
  <c r="K48" i="1"/>
  <c r="L48" i="1" s="1"/>
  <c r="K103" i="1"/>
  <c r="L103" i="1" s="1"/>
  <c r="K111" i="1"/>
  <c r="L111" i="1" s="1"/>
  <c r="K116" i="1"/>
  <c r="L116" i="1" s="1"/>
  <c r="K232" i="1"/>
  <c r="L232" i="1" s="1"/>
  <c r="K263" i="1"/>
  <c r="L263" i="1" s="1"/>
  <c r="K268" i="1"/>
  <c r="L268" i="1" s="1"/>
  <c r="K288" i="1"/>
  <c r="L288" i="1" s="1"/>
  <c r="K335" i="1"/>
  <c r="L335" i="1" s="1"/>
  <c r="K340" i="1"/>
  <c r="L340" i="1" s="1"/>
  <c r="K387" i="1"/>
  <c r="L387" i="1" s="1"/>
  <c r="K392" i="1"/>
  <c r="L392" i="1" s="1"/>
  <c r="K404" i="1"/>
  <c r="L404" i="1" s="1"/>
  <c r="K435" i="1"/>
  <c r="L435" i="1" s="1"/>
  <c r="K472" i="1"/>
  <c r="L472" i="1" s="1"/>
  <c r="J454" i="1"/>
  <c r="K454" i="1"/>
  <c r="L454" i="1" s="1"/>
  <c r="J402" i="1"/>
  <c r="K402" i="1"/>
  <c r="L402" i="1" s="1"/>
  <c r="J398" i="1"/>
  <c r="K398" i="1"/>
  <c r="L398" i="1" s="1"/>
  <c r="J342" i="1"/>
  <c r="K342" i="1"/>
  <c r="L342" i="1" s="1"/>
  <c r="J214" i="1"/>
  <c r="K214" i="1"/>
  <c r="L214" i="1" s="1"/>
  <c r="J170" i="1"/>
  <c r="K170" i="1"/>
  <c r="L170" i="1" s="1"/>
  <c r="J134" i="1"/>
  <c r="K134" i="1"/>
  <c r="L134" i="1" s="1"/>
  <c r="J38" i="1"/>
  <c r="K38" i="1"/>
  <c r="L38" i="1" s="1"/>
  <c r="J10" i="1"/>
  <c r="K10" i="1"/>
  <c r="L10" i="1" s="1"/>
  <c r="K7" i="1"/>
  <c r="L7" i="1" s="1"/>
  <c r="K15" i="1"/>
  <c r="L15" i="1" s="1"/>
  <c r="K27" i="1"/>
  <c r="L27" i="1" s="1"/>
  <c r="K44" i="1"/>
  <c r="L44" i="1" s="1"/>
  <c r="K87" i="1"/>
  <c r="L87" i="1" s="1"/>
  <c r="K124" i="1"/>
  <c r="L124" i="1" s="1"/>
  <c r="K143" i="1"/>
  <c r="L143" i="1" s="1"/>
  <c r="K148" i="1"/>
  <c r="L148" i="1" s="1"/>
  <c r="K155" i="1"/>
  <c r="L155" i="1" s="1"/>
  <c r="K176" i="1"/>
  <c r="L176" i="1" s="1"/>
  <c r="K196" i="1"/>
  <c r="L196" i="1" s="1"/>
  <c r="K223" i="1"/>
  <c r="L223" i="1" s="1"/>
  <c r="K247" i="1"/>
  <c r="L247" i="1" s="1"/>
  <c r="K331" i="1"/>
  <c r="L331" i="1" s="1"/>
  <c r="K336" i="1"/>
  <c r="L336" i="1" s="1"/>
  <c r="K347" i="1"/>
  <c r="L347" i="1" s="1"/>
  <c r="K412" i="1"/>
  <c r="L412" i="1" s="1"/>
  <c r="J321" i="1"/>
  <c r="J301" i="1"/>
  <c r="J285" i="1"/>
  <c r="J221" i="1"/>
  <c r="J213" i="1"/>
  <c r="J173" i="1"/>
  <c r="J161" i="1"/>
  <c r="J141" i="1"/>
  <c r="J105" i="1"/>
  <c r="J101" i="1"/>
  <c r="J97" i="1"/>
  <c r="J89" i="1"/>
  <c r="J85" i="1"/>
  <c r="J81" i="1"/>
  <c r="J61" i="1"/>
  <c r="J57" i="1"/>
  <c r="J49" i="1"/>
  <c r="J446" i="1"/>
  <c r="J442" i="1"/>
  <c r="J430" i="1"/>
  <c r="J410" i="1"/>
  <c r="J406" i="1"/>
  <c r="J390" i="1"/>
  <c r="J294" i="1"/>
  <c r="J290" i="1"/>
  <c r="J226" i="1"/>
  <c r="J222" i="1"/>
  <c r="J218" i="1"/>
  <c r="J206" i="1"/>
  <c r="J198" i="1"/>
  <c r="J186" i="1"/>
  <c r="J174" i="1"/>
  <c r="J166" i="1"/>
  <c r="J162" i="1"/>
  <c r="J158" i="1"/>
  <c r="J150" i="1"/>
  <c r="J138" i="1"/>
  <c r="J130" i="1"/>
  <c r="J126" i="1"/>
  <c r="J122" i="1"/>
  <c r="J114" i="1"/>
  <c r="J110" i="1"/>
  <c r="J106" i="1"/>
  <c r="J98" i="1"/>
  <c r="J86" i="1"/>
  <c r="J74" i="1"/>
  <c r="J70" i="1"/>
  <c r="J62" i="1"/>
  <c r="J473" i="1"/>
  <c r="J465" i="1"/>
  <c r="J445" i="1"/>
  <c r="J433" i="1"/>
  <c r="J425" i="1"/>
  <c r="J421" i="1"/>
  <c r="J417" i="1"/>
  <c r="J405" i="1"/>
  <c r="J385" i="1"/>
  <c r="J377" i="1"/>
  <c r="J373" i="1"/>
  <c r="J369" i="1"/>
  <c r="J361" i="1"/>
  <c r="J313" i="1"/>
  <c r="J309" i="1"/>
  <c r="J289" i="1"/>
  <c r="J281" i="1"/>
  <c r="J277" i="1"/>
  <c r="J245" i="1"/>
  <c r="J229" i="1"/>
  <c r="J193" i="1"/>
  <c r="J177" i="1"/>
  <c r="J153" i="1"/>
  <c r="J137" i="1"/>
  <c r="J109" i="1"/>
  <c r="J456" i="1"/>
  <c r="J448" i="1"/>
  <c r="J444" i="1"/>
  <c r="J440" i="1"/>
  <c r="J436" i="1"/>
  <c r="J420" i="1"/>
  <c r="J408" i="1"/>
  <c r="J400" i="1"/>
  <c r="J396" i="1"/>
  <c r="J388" i="1"/>
  <c r="J376" i="1"/>
  <c r="J356" i="1"/>
  <c r="J348" i="1"/>
  <c r="J332" i="1"/>
  <c r="J328" i="1"/>
  <c r="J316" i="1"/>
  <c r="J312" i="1"/>
  <c r="J304" i="1"/>
  <c r="J300" i="1"/>
  <c r="J292" i="1"/>
  <c r="J280" i="1"/>
  <c r="J272" i="1"/>
  <c r="J264" i="1"/>
  <c r="J260" i="1"/>
  <c r="J256" i="1"/>
  <c r="J248" i="1"/>
  <c r="J244" i="1"/>
  <c r="J240" i="1"/>
  <c r="J228" i="1"/>
  <c r="J212" i="1"/>
  <c r="J208" i="1"/>
  <c r="J188" i="1"/>
  <c r="J180" i="1"/>
  <c r="J172" i="1"/>
  <c r="J168" i="1"/>
  <c r="J164" i="1"/>
  <c r="J156" i="1"/>
  <c r="J152" i="1"/>
  <c r="J144" i="1"/>
  <c r="J132" i="1"/>
  <c r="J128" i="1"/>
  <c r="J112" i="1"/>
  <c r="J108" i="1"/>
  <c r="J104" i="1"/>
  <c r="J80" i="1"/>
  <c r="J76" i="1"/>
  <c r="J72" i="1"/>
  <c r="J64" i="1"/>
  <c r="J56" i="1"/>
  <c r="J474" i="1"/>
  <c r="J462" i="1"/>
  <c r="J450" i="1"/>
  <c r="J438" i="1"/>
  <c r="J426" i="1"/>
  <c r="J394" i="1"/>
  <c r="J386" i="1"/>
  <c r="J382" i="1"/>
  <c r="J370" i="1"/>
  <c r="J366" i="1"/>
  <c r="J358" i="1"/>
  <c r="J354" i="1"/>
  <c r="J314" i="1"/>
  <c r="J286" i="1"/>
  <c r="J274" i="1"/>
  <c r="J266" i="1"/>
  <c r="J250" i="1"/>
  <c r="J441" i="1"/>
  <c r="J437" i="1"/>
  <c r="J413" i="1"/>
  <c r="J401" i="1"/>
  <c r="J397" i="1"/>
  <c r="J365" i="1"/>
  <c r="J341" i="1"/>
  <c r="J475" i="1"/>
  <c r="J451" i="1"/>
  <c r="J431" i="1"/>
  <c r="J427" i="1"/>
  <c r="J423" i="1"/>
  <c r="J399" i="1"/>
  <c r="J391" i="1"/>
  <c r="J375" i="1"/>
  <c r="J367" i="1"/>
  <c r="J359" i="1"/>
  <c r="J355" i="1"/>
  <c r="J351" i="1"/>
  <c r="J327" i="1"/>
  <c r="J319" i="1"/>
  <c r="J303" i="1"/>
  <c r="J287" i="1"/>
  <c r="J279" i="1"/>
  <c r="J275" i="1"/>
  <c r="J259" i="1"/>
  <c r="J251" i="1"/>
  <c r="J243" i="1"/>
  <c r="J239" i="1"/>
  <c r="J235" i="1"/>
  <c r="J211" i="1"/>
  <c r="J207" i="1"/>
  <c r="J203" i="1"/>
  <c r="J199" i="1"/>
  <c r="J195" i="1"/>
  <c r="J191" i="1"/>
  <c r="J187" i="1"/>
  <c r="J179" i="1"/>
  <c r="J167" i="1"/>
  <c r="J159" i="1"/>
  <c r="J147" i="1"/>
  <c r="J135" i="1"/>
  <c r="J131" i="1"/>
  <c r="J115" i="1"/>
  <c r="J95" i="1"/>
  <c r="J91" i="1"/>
  <c r="J83" i="1"/>
  <c r="J79" i="1"/>
  <c r="J75" i="1"/>
  <c r="J67" i="1"/>
  <c r="J59" i="1"/>
  <c r="J51" i="1"/>
  <c r="K2" i="1"/>
  <c r="L2" i="1" s="1"/>
  <c r="L253" i="8"/>
  <c r="L249" i="8"/>
  <c r="L245" i="8"/>
  <c r="L241" i="8"/>
  <c r="L251" i="8"/>
  <c r="L247" i="8"/>
  <c r="L243" i="8"/>
  <c r="J255" i="8"/>
  <c r="L239" i="8"/>
  <c r="L254" i="8"/>
  <c r="L250" i="8"/>
  <c r="L246" i="8"/>
  <c r="L242" i="8"/>
  <c r="K255" i="8"/>
  <c r="I255" i="5"/>
  <c r="I1490" i="1"/>
  <c r="K1490" i="1" s="1"/>
  <c r="L1490" i="1" s="1"/>
  <c r="I1488" i="1"/>
  <c r="I1486" i="1"/>
  <c r="K1486" i="1" s="1"/>
  <c r="L1486" i="1" s="1"/>
  <c r="I1485" i="1"/>
  <c r="K1485" i="1" s="1"/>
  <c r="L1485" i="1" s="1"/>
  <c r="I1484" i="1"/>
  <c r="K1484" i="1" s="1"/>
  <c r="L1484" i="1" s="1"/>
  <c r="I1483" i="1"/>
  <c r="I1481" i="1"/>
  <c r="K1481" i="1" s="1"/>
  <c r="L1481" i="1" s="1"/>
  <c r="I1480" i="1"/>
  <c r="K1480" i="1" s="1"/>
  <c r="L1480" i="1" s="1"/>
  <c r="I1478" i="1"/>
  <c r="K1478" i="1" s="1"/>
  <c r="L1478" i="1" s="1"/>
  <c r="I1477" i="1"/>
  <c r="K1477" i="1" s="1"/>
  <c r="L1477" i="1" s="1"/>
  <c r="I1474" i="1"/>
  <c r="K1474" i="1" s="1"/>
  <c r="L1474" i="1" s="1"/>
  <c r="I1473" i="1"/>
  <c r="K1473" i="1" s="1"/>
  <c r="L1473" i="1" s="1"/>
  <c r="I1471" i="1"/>
  <c r="K1471" i="1" s="1"/>
  <c r="L1471" i="1" s="1"/>
  <c r="I1469" i="1"/>
  <c r="I1468" i="1"/>
  <c r="K1468" i="1" s="1"/>
  <c r="L1468" i="1" s="1"/>
  <c r="I1466" i="1"/>
  <c r="K1466" i="1" s="1"/>
  <c r="L1466" i="1" s="1"/>
  <c r="I1463" i="1"/>
  <c r="K1463" i="1" s="1"/>
  <c r="L1463" i="1" s="1"/>
  <c r="I1461" i="1"/>
  <c r="K1461" i="1" s="1"/>
  <c r="L1461" i="1" s="1"/>
  <c r="I1460" i="1"/>
  <c r="K1460" i="1" s="1"/>
  <c r="L1460" i="1" s="1"/>
  <c r="I1458" i="1"/>
  <c r="K1458" i="1" s="1"/>
  <c r="L1458" i="1" s="1"/>
  <c r="I1457" i="1"/>
  <c r="K1457" i="1" s="1"/>
  <c r="L1457" i="1" s="1"/>
  <c r="I1456" i="1"/>
  <c r="I1455" i="1"/>
  <c r="K1455" i="1" s="1"/>
  <c r="L1455" i="1" s="1"/>
  <c r="I1454" i="1"/>
  <c r="K1454" i="1" s="1"/>
  <c r="L1454" i="1" s="1"/>
  <c r="I1453" i="1"/>
  <c r="K1453" i="1" s="1"/>
  <c r="L1453" i="1" s="1"/>
  <c r="I1451" i="1"/>
  <c r="K1451" i="1" s="1"/>
  <c r="L1451" i="1" s="1"/>
  <c r="I1450" i="1"/>
  <c r="K1450" i="1" s="1"/>
  <c r="L1450" i="1" s="1"/>
  <c r="I1447" i="1"/>
  <c r="K1447" i="1" s="1"/>
  <c r="L1447" i="1" s="1"/>
  <c r="I1445" i="1"/>
  <c r="K1445" i="1" s="1"/>
  <c r="L1445" i="1" s="1"/>
  <c r="I1444" i="1"/>
  <c r="I1443" i="1"/>
  <c r="K1443" i="1" s="1"/>
  <c r="L1443" i="1" s="1"/>
  <c r="I1441" i="1"/>
  <c r="K1441" i="1" s="1"/>
  <c r="L1441" i="1" s="1"/>
  <c r="I1440" i="1"/>
  <c r="K1440" i="1" s="1"/>
  <c r="L1440" i="1" s="1"/>
  <c r="I1438" i="1"/>
  <c r="I1437" i="1"/>
  <c r="K1437" i="1" s="1"/>
  <c r="L1437" i="1" s="1"/>
  <c r="I1435" i="1"/>
  <c r="K1435" i="1" s="1"/>
  <c r="L1435" i="1" s="1"/>
  <c r="I1434" i="1"/>
  <c r="K1434" i="1" s="1"/>
  <c r="L1434" i="1" s="1"/>
  <c r="I1433" i="1"/>
  <c r="I1431" i="1"/>
  <c r="K1431" i="1" s="1"/>
  <c r="L1431" i="1" s="1"/>
  <c r="I1430" i="1"/>
  <c r="K1430" i="1" s="1"/>
  <c r="L1430" i="1" s="1"/>
  <c r="I1429" i="1"/>
  <c r="K1429" i="1" s="1"/>
  <c r="L1429" i="1" s="1"/>
  <c r="I1428" i="1"/>
  <c r="I1427" i="1"/>
  <c r="K1427" i="1" s="1"/>
  <c r="L1427" i="1" s="1"/>
  <c r="I1426" i="1"/>
  <c r="K1426" i="1" s="1"/>
  <c r="L1426" i="1" s="1"/>
  <c r="I1423" i="1"/>
  <c r="K1423" i="1" s="1"/>
  <c r="L1423" i="1" s="1"/>
  <c r="I1421" i="1"/>
  <c r="K1421" i="1" s="1"/>
  <c r="L1421" i="1" s="1"/>
  <c r="I1419" i="1"/>
  <c r="K1419" i="1" s="1"/>
  <c r="L1419" i="1" s="1"/>
  <c r="I1418" i="1"/>
  <c r="K1418" i="1" s="1"/>
  <c r="L1418" i="1" s="1"/>
  <c r="I1417" i="1"/>
  <c r="K1417" i="1" s="1"/>
  <c r="L1417" i="1" s="1"/>
  <c r="I1415" i="1"/>
  <c r="I1414" i="1"/>
  <c r="K1414" i="1" s="1"/>
  <c r="L1414" i="1" s="1"/>
  <c r="I1413" i="1"/>
  <c r="K1413" i="1" s="1"/>
  <c r="L1413" i="1" s="1"/>
  <c r="I1412" i="1"/>
  <c r="K1412" i="1" s="1"/>
  <c r="L1412" i="1" s="1"/>
  <c r="I1411" i="1"/>
  <c r="K1411" i="1" s="1"/>
  <c r="L1411" i="1" s="1"/>
  <c r="I1410" i="1"/>
  <c r="K1410" i="1" s="1"/>
  <c r="L1410" i="1" s="1"/>
  <c r="I1409" i="1"/>
  <c r="K1409" i="1" s="1"/>
  <c r="L1409" i="1" s="1"/>
  <c r="I1407" i="1"/>
  <c r="K1407" i="1" s="1"/>
  <c r="L1407" i="1" s="1"/>
  <c r="I1405" i="1"/>
  <c r="I1404" i="1"/>
  <c r="K1404" i="1" s="1"/>
  <c r="L1404" i="1" s="1"/>
  <c r="I1403" i="1"/>
  <c r="K1403" i="1" s="1"/>
  <c r="L1403" i="1" s="1"/>
  <c r="I1402" i="1"/>
  <c r="K1402" i="1" s="1"/>
  <c r="L1402" i="1" s="1"/>
  <c r="I1400" i="1"/>
  <c r="K1400" i="1" s="1"/>
  <c r="L1400" i="1" s="1"/>
  <c r="I1398" i="1"/>
  <c r="K1398" i="1" s="1"/>
  <c r="L1398" i="1" s="1"/>
  <c r="I1397" i="1"/>
  <c r="K1397" i="1" s="1"/>
  <c r="L1397" i="1" s="1"/>
  <c r="I1395" i="1"/>
  <c r="K1395" i="1" s="1"/>
  <c r="L1395" i="1" s="1"/>
  <c r="I1394" i="1"/>
  <c r="I1392" i="1"/>
  <c r="K1392" i="1" s="1"/>
  <c r="L1392" i="1" s="1"/>
  <c r="I1391" i="1"/>
  <c r="K1391" i="1" s="1"/>
  <c r="L1391" i="1" s="1"/>
  <c r="I1389" i="1"/>
  <c r="K1389" i="1" s="1"/>
  <c r="L1389" i="1" s="1"/>
  <c r="I1387" i="1"/>
  <c r="I1385" i="1"/>
  <c r="K1385" i="1" s="1"/>
  <c r="L1385" i="1" s="1"/>
  <c r="I1383" i="1"/>
  <c r="K1383" i="1" s="1"/>
  <c r="L1383" i="1" s="1"/>
  <c r="I1382" i="1"/>
  <c r="K1382" i="1" s="1"/>
  <c r="L1382" i="1" s="1"/>
  <c r="I1380" i="1"/>
  <c r="K1380" i="1" s="1"/>
  <c r="L1380" i="1" s="1"/>
  <c r="I1379" i="1"/>
  <c r="K1379" i="1" s="1"/>
  <c r="L1379" i="1" s="1"/>
  <c r="I1378" i="1"/>
  <c r="K1378" i="1" s="1"/>
  <c r="L1378" i="1" s="1"/>
  <c r="I1377" i="1"/>
  <c r="K1377" i="1" s="1"/>
  <c r="L1377" i="1" s="1"/>
  <c r="I1374" i="1"/>
  <c r="I1373" i="1"/>
  <c r="K1373" i="1" s="1"/>
  <c r="L1373" i="1" s="1"/>
  <c r="I1372" i="1"/>
  <c r="K1372" i="1" s="1"/>
  <c r="L1372" i="1" s="1"/>
  <c r="I1370" i="1"/>
  <c r="K1370" i="1" s="1"/>
  <c r="L1370" i="1" s="1"/>
  <c r="I1369" i="1"/>
  <c r="K1369" i="1" s="1"/>
  <c r="L1369" i="1" s="1"/>
  <c r="I1367" i="1"/>
  <c r="K1367" i="1" s="1"/>
  <c r="L1367" i="1" s="1"/>
  <c r="I1365" i="1"/>
  <c r="K1365" i="1" s="1"/>
  <c r="L1365" i="1" s="1"/>
  <c r="I1363" i="1"/>
  <c r="K1363" i="1" s="1"/>
  <c r="L1363" i="1" s="1"/>
  <c r="I1362" i="1"/>
  <c r="I1360" i="1"/>
  <c r="K1360" i="1" s="1"/>
  <c r="L1360" i="1" s="1"/>
  <c r="I1358" i="1"/>
  <c r="K1358" i="1" s="1"/>
  <c r="L1358" i="1" s="1"/>
  <c r="I1356" i="1"/>
  <c r="K1356" i="1" s="1"/>
  <c r="L1356" i="1" s="1"/>
  <c r="I1354" i="1"/>
  <c r="I1353" i="1"/>
  <c r="K1353" i="1" s="1"/>
  <c r="L1353" i="1" s="1"/>
  <c r="I1351" i="1"/>
  <c r="K1351" i="1" s="1"/>
  <c r="L1351" i="1" s="1"/>
  <c r="I1350" i="1"/>
  <c r="K1350" i="1" s="1"/>
  <c r="L1350" i="1" s="1"/>
  <c r="I1348" i="1"/>
  <c r="I1347" i="1"/>
  <c r="K1347" i="1" s="1"/>
  <c r="L1347" i="1" s="1"/>
  <c r="I1346" i="1"/>
  <c r="K1346" i="1" s="1"/>
  <c r="L1346" i="1" s="1"/>
  <c r="I1345" i="1"/>
  <c r="K1345" i="1" s="1"/>
  <c r="L1345" i="1" s="1"/>
  <c r="I1344" i="1"/>
  <c r="I1342" i="1"/>
  <c r="K1342" i="1" s="1"/>
  <c r="L1342" i="1" s="1"/>
  <c r="I1341" i="1"/>
  <c r="K1341" i="1" s="1"/>
  <c r="L1341" i="1" s="1"/>
  <c r="I1340" i="1"/>
  <c r="K1340" i="1" s="1"/>
  <c r="L1340" i="1" s="1"/>
  <c r="I1339" i="1"/>
  <c r="I1337" i="1"/>
  <c r="K1337" i="1" s="1"/>
  <c r="L1337" i="1" s="1"/>
  <c r="I1336" i="1"/>
  <c r="K1336" i="1" s="1"/>
  <c r="L1336" i="1" s="1"/>
  <c r="I1335" i="1"/>
  <c r="K1335" i="1" s="1"/>
  <c r="L1335" i="1" s="1"/>
  <c r="I1334" i="1"/>
  <c r="I1333" i="1"/>
  <c r="K1333" i="1" s="1"/>
  <c r="L1333" i="1" s="1"/>
  <c r="I1331" i="1"/>
  <c r="K1331" i="1" s="1"/>
  <c r="L1331" i="1" s="1"/>
  <c r="I1330" i="1"/>
  <c r="K1330" i="1" s="1"/>
  <c r="L1330" i="1" s="1"/>
  <c r="I1329" i="1"/>
  <c r="K1329" i="1" s="1"/>
  <c r="L1329" i="1" s="1"/>
  <c r="I1328" i="1"/>
  <c r="K1328" i="1" s="1"/>
  <c r="L1328" i="1" s="1"/>
  <c r="I1327" i="1"/>
  <c r="K1327" i="1" s="1"/>
  <c r="L1327" i="1" s="1"/>
  <c r="I1326" i="1"/>
  <c r="K1326" i="1" s="1"/>
  <c r="L1326" i="1" s="1"/>
  <c r="I1325" i="1"/>
  <c r="I1323" i="1"/>
  <c r="K1323" i="1" s="1"/>
  <c r="L1323" i="1" s="1"/>
  <c r="I1321" i="1"/>
  <c r="K1321" i="1" s="1"/>
  <c r="L1321" i="1" s="1"/>
  <c r="I1319" i="1"/>
  <c r="K1319" i="1" s="1"/>
  <c r="L1319" i="1" s="1"/>
  <c r="I1318" i="1"/>
  <c r="K1318" i="1" s="1"/>
  <c r="L1318" i="1" s="1"/>
  <c r="I1317" i="1"/>
  <c r="K1317" i="1" s="1"/>
  <c r="L1317" i="1" s="1"/>
  <c r="I1316" i="1"/>
  <c r="K1316" i="1" s="1"/>
  <c r="L1316" i="1" s="1"/>
  <c r="I1315" i="1"/>
  <c r="K1315" i="1" s="1"/>
  <c r="L1315" i="1" s="1"/>
  <c r="I1314" i="1"/>
  <c r="I1313" i="1"/>
  <c r="K1313" i="1" s="1"/>
  <c r="L1313" i="1" s="1"/>
  <c r="I1311" i="1"/>
  <c r="K1311" i="1" s="1"/>
  <c r="L1311" i="1" s="1"/>
  <c r="I1309" i="1"/>
  <c r="K1309" i="1" s="1"/>
  <c r="L1309" i="1" s="1"/>
  <c r="I1307" i="1"/>
  <c r="I1306" i="1"/>
  <c r="K1306" i="1" s="1"/>
  <c r="L1306" i="1" s="1"/>
  <c r="I1305" i="1"/>
  <c r="K1305" i="1" s="1"/>
  <c r="L1305" i="1" s="1"/>
  <c r="I1304" i="1"/>
  <c r="K1304" i="1" s="1"/>
  <c r="L1304" i="1" s="1"/>
  <c r="I1303" i="1"/>
  <c r="I1302" i="1"/>
  <c r="K1302" i="1" s="1"/>
  <c r="L1302" i="1" s="1"/>
  <c r="I1299" i="1"/>
  <c r="K1299" i="1" s="1"/>
  <c r="L1299" i="1" s="1"/>
  <c r="I1298" i="1"/>
  <c r="K1298" i="1" s="1"/>
  <c r="L1298" i="1" s="1"/>
  <c r="I1297" i="1"/>
  <c r="I1295" i="1"/>
  <c r="K1295" i="1" s="1"/>
  <c r="L1295" i="1" s="1"/>
  <c r="I1293" i="1"/>
  <c r="K1293" i="1" s="1"/>
  <c r="L1293" i="1" s="1"/>
  <c r="I1292" i="1"/>
  <c r="K1292" i="1" s="1"/>
  <c r="L1292" i="1" s="1"/>
  <c r="I1291" i="1"/>
  <c r="K1291" i="1" s="1"/>
  <c r="L1291" i="1" s="1"/>
  <c r="I1289" i="1"/>
  <c r="K1289" i="1" s="1"/>
  <c r="L1289" i="1" s="1"/>
  <c r="I1288" i="1"/>
  <c r="K1288" i="1" s="1"/>
  <c r="L1288" i="1" s="1"/>
  <c r="I1287" i="1"/>
  <c r="K1287" i="1" s="1"/>
  <c r="L1287" i="1" s="1"/>
  <c r="I1285" i="1"/>
  <c r="I1284" i="1"/>
  <c r="K1284" i="1" s="1"/>
  <c r="L1284" i="1" s="1"/>
  <c r="I1282" i="1"/>
  <c r="K1282" i="1" s="1"/>
  <c r="L1282" i="1" s="1"/>
  <c r="I1281" i="1"/>
  <c r="K1281" i="1" s="1"/>
  <c r="L1281" i="1" s="1"/>
  <c r="I1280" i="1"/>
  <c r="K1280" i="1" s="1"/>
  <c r="L1280" i="1" s="1"/>
  <c r="I1279" i="1"/>
  <c r="K1279" i="1" s="1"/>
  <c r="L1279" i="1" s="1"/>
  <c r="I1277" i="1"/>
  <c r="K1277" i="1" s="1"/>
  <c r="L1277" i="1" s="1"/>
  <c r="I1276" i="1"/>
  <c r="K1276" i="1" s="1"/>
  <c r="L1276" i="1" s="1"/>
  <c r="I1275" i="1"/>
  <c r="K1275" i="1" s="1"/>
  <c r="L1275" i="1" s="1"/>
  <c r="I1274" i="1"/>
  <c r="K1274" i="1" s="1"/>
  <c r="L1274" i="1" s="1"/>
  <c r="I1273" i="1"/>
  <c r="K1273" i="1" s="1"/>
  <c r="L1273" i="1" s="1"/>
  <c r="I1272" i="1"/>
  <c r="K1272" i="1" s="1"/>
  <c r="L1272" i="1" s="1"/>
  <c r="I1270" i="1"/>
  <c r="I1269" i="1"/>
  <c r="K1269" i="1" s="1"/>
  <c r="L1269" i="1" s="1"/>
  <c r="I1267" i="1"/>
  <c r="K1267" i="1" s="1"/>
  <c r="L1267" i="1" s="1"/>
  <c r="I1265" i="1"/>
  <c r="K1265" i="1" s="1"/>
  <c r="L1265" i="1" s="1"/>
  <c r="I1264" i="1"/>
  <c r="I1263" i="1"/>
  <c r="K1263" i="1" s="1"/>
  <c r="L1263" i="1" s="1"/>
  <c r="I1261" i="1"/>
  <c r="K1261" i="1" s="1"/>
  <c r="L1261" i="1" s="1"/>
  <c r="I1259" i="1"/>
  <c r="K1259" i="1" s="1"/>
  <c r="L1259" i="1" s="1"/>
  <c r="I1258" i="1"/>
  <c r="K1258" i="1" s="1"/>
  <c r="L1258" i="1" s="1"/>
  <c r="I1257" i="1"/>
  <c r="K1257" i="1" s="1"/>
  <c r="L1257" i="1" s="1"/>
  <c r="I1256" i="1"/>
  <c r="K1256" i="1" s="1"/>
  <c r="L1256" i="1" s="1"/>
  <c r="I1255" i="1"/>
  <c r="K1255" i="1" s="1"/>
  <c r="L1255" i="1" s="1"/>
  <c r="I1254" i="1"/>
  <c r="I1251" i="1"/>
  <c r="K1251" i="1" s="1"/>
  <c r="L1251" i="1" s="1"/>
  <c r="I1249" i="1"/>
  <c r="K1249" i="1" s="1"/>
  <c r="L1249" i="1" s="1"/>
  <c r="I1248" i="1"/>
  <c r="K1248" i="1" s="1"/>
  <c r="L1248" i="1" s="1"/>
  <c r="I1247" i="1"/>
  <c r="I1245" i="1"/>
  <c r="K1245" i="1" s="1"/>
  <c r="L1245" i="1" s="1"/>
  <c r="I1244" i="1"/>
  <c r="K1244" i="1" s="1"/>
  <c r="L1244" i="1" s="1"/>
  <c r="I1243" i="1"/>
  <c r="K1243" i="1" s="1"/>
  <c r="L1243" i="1" s="1"/>
  <c r="I1242" i="1"/>
  <c r="K1242" i="1" s="1"/>
  <c r="L1242" i="1" s="1"/>
  <c r="I1241" i="1"/>
  <c r="K1241" i="1" s="1"/>
  <c r="L1241" i="1" s="1"/>
  <c r="I1239" i="1"/>
  <c r="K1239" i="1" s="1"/>
  <c r="L1239" i="1" s="1"/>
  <c r="I1238" i="1"/>
  <c r="K1238" i="1" s="1"/>
  <c r="L1238" i="1" s="1"/>
  <c r="I1237" i="1"/>
  <c r="I1236" i="1"/>
  <c r="K1236" i="1" s="1"/>
  <c r="L1236" i="1" s="1"/>
  <c r="I1235" i="1"/>
  <c r="K1235" i="1" s="1"/>
  <c r="L1235" i="1" s="1"/>
  <c r="I1233" i="1"/>
  <c r="K1233" i="1" s="1"/>
  <c r="L1233" i="1" s="1"/>
  <c r="I1232" i="1"/>
  <c r="K1232" i="1" s="1"/>
  <c r="L1232" i="1" s="1"/>
  <c r="I1228" i="1"/>
  <c r="K1228" i="1" s="1"/>
  <c r="L1228" i="1" s="1"/>
  <c r="I1227" i="1"/>
  <c r="K1227" i="1" s="1"/>
  <c r="L1227" i="1" s="1"/>
  <c r="I1226" i="1"/>
  <c r="K1226" i="1" s="1"/>
  <c r="L1226" i="1" s="1"/>
  <c r="I1225" i="1"/>
  <c r="I1223" i="1"/>
  <c r="K1223" i="1" s="1"/>
  <c r="L1223" i="1" s="1"/>
  <c r="I1222" i="1"/>
  <c r="K1222" i="1" s="1"/>
  <c r="L1222" i="1" s="1"/>
  <c r="I1221" i="1"/>
  <c r="K1221" i="1" s="1"/>
  <c r="L1221" i="1" s="1"/>
  <c r="I1220" i="1"/>
  <c r="I1219" i="1"/>
  <c r="K1219" i="1" s="1"/>
  <c r="L1219" i="1" s="1"/>
  <c r="I1217" i="1"/>
  <c r="K1217" i="1" s="1"/>
  <c r="L1217" i="1" s="1"/>
  <c r="I1216" i="1"/>
  <c r="K1216" i="1" s="1"/>
  <c r="L1216" i="1" s="1"/>
  <c r="I1215" i="1"/>
  <c r="I1213" i="1"/>
  <c r="K1213" i="1" s="1"/>
  <c r="L1213" i="1" s="1"/>
  <c r="I1212" i="1"/>
  <c r="K1212" i="1" s="1"/>
  <c r="L1212" i="1" s="1"/>
  <c r="I1211" i="1"/>
  <c r="K1211" i="1" s="1"/>
  <c r="L1211" i="1" s="1"/>
  <c r="I1209" i="1"/>
  <c r="I1208" i="1"/>
  <c r="K1208" i="1" s="1"/>
  <c r="L1208" i="1" s="1"/>
  <c r="I1207" i="1"/>
  <c r="K1207" i="1" s="1"/>
  <c r="L1207" i="1" s="1"/>
  <c r="I1206" i="1"/>
  <c r="K1206" i="1" s="1"/>
  <c r="L1206" i="1" s="1"/>
  <c r="I1205" i="1"/>
  <c r="K1205" i="1" s="1"/>
  <c r="L1205" i="1" s="1"/>
  <c r="I1204" i="1"/>
  <c r="K1204" i="1" s="1"/>
  <c r="L1204" i="1" s="1"/>
  <c r="I1203" i="1"/>
  <c r="K1203" i="1" s="1"/>
  <c r="L1203" i="1" s="1"/>
  <c r="I1202" i="1"/>
  <c r="K1202" i="1" s="1"/>
  <c r="L1202" i="1" s="1"/>
  <c r="I1199" i="1"/>
  <c r="I1198" i="1"/>
  <c r="K1198" i="1" s="1"/>
  <c r="L1198" i="1" s="1"/>
  <c r="I1197" i="1"/>
  <c r="K1197" i="1" s="1"/>
  <c r="L1197" i="1" s="1"/>
  <c r="I1196" i="1"/>
  <c r="K1196" i="1" s="1"/>
  <c r="L1196" i="1" s="1"/>
  <c r="I1194" i="1"/>
  <c r="K1194" i="1" s="1"/>
  <c r="L1194" i="1" s="1"/>
  <c r="I1192" i="1"/>
  <c r="K1192" i="1" s="1"/>
  <c r="L1192" i="1" s="1"/>
  <c r="I1191" i="1"/>
  <c r="K1191" i="1" s="1"/>
  <c r="L1191" i="1" s="1"/>
  <c r="I1190" i="1"/>
  <c r="K1190" i="1" s="1"/>
  <c r="L1190" i="1" s="1"/>
  <c r="I1189" i="1"/>
  <c r="I1188" i="1"/>
  <c r="K1188" i="1" s="1"/>
  <c r="L1188" i="1" s="1"/>
  <c r="I1187" i="1"/>
  <c r="K1187" i="1" s="1"/>
  <c r="L1187" i="1" s="1"/>
  <c r="I1185" i="1"/>
  <c r="K1185" i="1" s="1"/>
  <c r="L1185" i="1" s="1"/>
  <c r="I1184" i="1"/>
  <c r="I1183" i="1"/>
  <c r="K1183" i="1" s="1"/>
  <c r="L1183" i="1" s="1"/>
  <c r="I1182" i="1"/>
  <c r="K1182" i="1" s="1"/>
  <c r="L1182" i="1" s="1"/>
  <c r="I1180" i="1"/>
  <c r="K1180" i="1" s="1"/>
  <c r="L1180" i="1" s="1"/>
  <c r="I1178" i="1"/>
  <c r="I1177" i="1"/>
  <c r="K1177" i="1" s="1"/>
  <c r="L1177" i="1" s="1"/>
  <c r="I1175" i="1"/>
  <c r="K1175" i="1" s="1"/>
  <c r="L1175" i="1" s="1"/>
  <c r="I1173" i="1"/>
  <c r="K1173" i="1" s="1"/>
  <c r="L1173" i="1" s="1"/>
  <c r="I1171" i="1"/>
  <c r="I1169" i="1"/>
  <c r="K1169" i="1" s="1"/>
  <c r="L1169" i="1" s="1"/>
  <c r="I1168" i="1"/>
  <c r="K1168" i="1" s="1"/>
  <c r="L1168" i="1" s="1"/>
  <c r="I1167" i="1"/>
  <c r="K1167" i="1" s="1"/>
  <c r="L1167" i="1" s="1"/>
  <c r="I1166" i="1"/>
  <c r="I1164" i="1"/>
  <c r="I1163" i="1"/>
  <c r="K1163" i="1" s="1"/>
  <c r="L1163" i="1" s="1"/>
  <c r="I1162" i="1"/>
  <c r="K1162" i="1" s="1"/>
  <c r="L1162" i="1" s="1"/>
  <c r="I1161" i="1"/>
  <c r="I1160" i="1"/>
  <c r="K1160" i="1" s="1"/>
  <c r="L1160" i="1" s="1"/>
  <c r="I1159" i="1"/>
  <c r="K1159" i="1" s="1"/>
  <c r="L1159" i="1" s="1"/>
  <c r="I1158" i="1"/>
  <c r="K1158" i="1" s="1"/>
  <c r="L1158" i="1" s="1"/>
  <c r="I1157" i="1"/>
  <c r="K1157" i="1" s="1"/>
  <c r="L1157" i="1" s="1"/>
  <c r="I1155" i="1"/>
  <c r="K1155" i="1" s="1"/>
  <c r="L1155" i="1" s="1"/>
  <c r="I1152" i="1"/>
  <c r="K1152" i="1" s="1"/>
  <c r="L1152" i="1" s="1"/>
  <c r="I1151" i="1"/>
  <c r="K1151" i="1" s="1"/>
  <c r="L1151" i="1" s="1"/>
  <c r="I1150" i="1"/>
  <c r="I1149" i="1"/>
  <c r="K1149" i="1" s="1"/>
  <c r="L1149" i="1" s="1"/>
  <c r="I1148" i="1"/>
  <c r="K1148" i="1" s="1"/>
  <c r="L1148" i="1" s="1"/>
  <c r="I1146" i="1"/>
  <c r="K1146" i="1" s="1"/>
  <c r="L1146" i="1" s="1"/>
  <c r="I1144" i="1"/>
  <c r="K1144" i="1" s="1"/>
  <c r="L1144" i="1" s="1"/>
  <c r="I1143" i="1"/>
  <c r="K1143" i="1" s="1"/>
  <c r="L1143" i="1" s="1"/>
  <c r="I1142" i="1"/>
  <c r="K1142" i="1" s="1"/>
  <c r="L1142" i="1" s="1"/>
  <c r="I1140" i="1"/>
  <c r="K1140" i="1" s="1"/>
  <c r="L1140" i="1" s="1"/>
  <c r="I1137" i="1"/>
  <c r="I1135" i="1"/>
  <c r="K1135" i="1" s="1"/>
  <c r="L1135" i="1" s="1"/>
  <c r="I1134" i="1"/>
  <c r="K1134" i="1" s="1"/>
  <c r="L1134" i="1" s="1"/>
  <c r="I1132" i="1"/>
  <c r="K1132" i="1" s="1"/>
  <c r="L1132" i="1" s="1"/>
  <c r="I1131" i="1"/>
  <c r="I1129" i="1"/>
  <c r="K1129" i="1" s="1"/>
  <c r="L1129" i="1" s="1"/>
  <c r="I1127" i="1"/>
  <c r="K1127" i="1" s="1"/>
  <c r="L1127" i="1" s="1"/>
  <c r="I1125" i="1"/>
  <c r="K1125" i="1" s="1"/>
  <c r="L1125" i="1" s="1"/>
  <c r="I1123" i="1"/>
  <c r="I1122" i="1"/>
  <c r="K1122" i="1" s="1"/>
  <c r="L1122" i="1" s="1"/>
  <c r="I1120" i="1"/>
  <c r="K1120" i="1" s="1"/>
  <c r="L1120" i="1" s="1"/>
  <c r="I1118" i="1"/>
  <c r="K1118" i="1" s="1"/>
  <c r="L1118" i="1" s="1"/>
  <c r="I1117" i="1"/>
  <c r="I1115" i="1"/>
  <c r="K1115" i="1" s="1"/>
  <c r="L1115" i="1" s="1"/>
  <c r="I1112" i="1"/>
  <c r="K1112" i="1" s="1"/>
  <c r="L1112" i="1" s="1"/>
  <c r="I1111" i="1"/>
  <c r="K1111" i="1" s="1"/>
  <c r="L1111" i="1" s="1"/>
  <c r="I1109" i="1"/>
  <c r="K1109" i="1" s="1"/>
  <c r="L1109" i="1" s="1"/>
  <c r="I1108" i="1"/>
  <c r="K1108" i="1" s="1"/>
  <c r="L1108" i="1" s="1"/>
  <c r="I1107" i="1"/>
  <c r="K1107" i="1" s="1"/>
  <c r="L1107" i="1" s="1"/>
  <c r="I1105" i="1"/>
  <c r="K1105" i="1" s="1"/>
  <c r="L1105" i="1" s="1"/>
  <c r="I1104" i="1"/>
  <c r="I1103" i="1"/>
  <c r="K1103" i="1" s="1"/>
  <c r="L1103" i="1" s="1"/>
  <c r="I1101" i="1"/>
  <c r="K1101" i="1" s="1"/>
  <c r="L1101" i="1" s="1"/>
  <c r="I1099" i="1"/>
  <c r="K1099" i="1" s="1"/>
  <c r="L1099" i="1" s="1"/>
  <c r="I1098" i="1"/>
  <c r="K1098" i="1" s="1"/>
  <c r="L1098" i="1" s="1"/>
  <c r="I1095" i="1"/>
  <c r="K1095" i="1" s="1"/>
  <c r="L1095" i="1" s="1"/>
  <c r="I1094" i="1"/>
  <c r="K1094" i="1" s="1"/>
  <c r="L1094" i="1" s="1"/>
  <c r="I1093" i="1"/>
  <c r="K1093" i="1" s="1"/>
  <c r="L1093" i="1" s="1"/>
  <c r="I1092" i="1"/>
  <c r="I1091" i="1"/>
  <c r="K1091" i="1" s="1"/>
  <c r="L1091" i="1" s="1"/>
  <c r="I1090" i="1"/>
  <c r="K1090" i="1" s="1"/>
  <c r="L1090" i="1" s="1"/>
  <c r="I1088" i="1"/>
  <c r="K1088" i="1" s="1"/>
  <c r="L1088" i="1" s="1"/>
  <c r="I1087" i="1"/>
  <c r="I1086" i="1"/>
  <c r="K1086" i="1" s="1"/>
  <c r="L1086" i="1" s="1"/>
  <c r="I1084" i="1"/>
  <c r="K1084" i="1" s="1"/>
  <c r="L1084" i="1" s="1"/>
  <c r="I1083" i="1"/>
  <c r="K1083" i="1" s="1"/>
  <c r="L1083" i="1" s="1"/>
  <c r="I1082" i="1"/>
  <c r="I1080" i="1"/>
  <c r="K1080" i="1" s="1"/>
  <c r="L1080" i="1" s="1"/>
  <c r="I1079" i="1"/>
  <c r="K1079" i="1" s="1"/>
  <c r="L1079" i="1" s="1"/>
  <c r="I1076" i="1"/>
  <c r="K1076" i="1" s="1"/>
  <c r="L1076" i="1" s="1"/>
  <c r="I1075" i="1"/>
  <c r="I1073" i="1"/>
  <c r="K1073" i="1" s="1"/>
  <c r="L1073" i="1" s="1"/>
  <c r="I1072" i="1"/>
  <c r="K1072" i="1" s="1"/>
  <c r="L1072" i="1" s="1"/>
  <c r="I1071" i="1"/>
  <c r="K1071" i="1" s="1"/>
  <c r="L1071" i="1" s="1"/>
  <c r="I1070" i="1"/>
  <c r="I1068" i="1"/>
  <c r="K1068" i="1" s="1"/>
  <c r="L1068" i="1" s="1"/>
  <c r="I1065" i="1"/>
  <c r="K1065" i="1" s="1"/>
  <c r="L1065" i="1" s="1"/>
  <c r="I1063" i="1"/>
  <c r="K1063" i="1" s="1"/>
  <c r="L1063" i="1" s="1"/>
  <c r="I1062" i="1"/>
  <c r="I1058" i="1"/>
  <c r="K1058" i="1" s="1"/>
  <c r="L1058" i="1" s="1"/>
  <c r="I1057" i="1"/>
  <c r="K1057" i="1" s="1"/>
  <c r="L1057" i="1" s="1"/>
  <c r="I1056" i="1"/>
  <c r="K1056" i="1" s="1"/>
  <c r="L1056" i="1" s="1"/>
  <c r="I1055" i="1"/>
  <c r="K1055" i="1" s="1"/>
  <c r="L1055" i="1" s="1"/>
  <c r="I1054" i="1"/>
  <c r="K1054" i="1" s="1"/>
  <c r="L1054" i="1" s="1"/>
  <c r="I1051" i="1"/>
  <c r="K1051" i="1" s="1"/>
  <c r="L1051" i="1" s="1"/>
  <c r="I1050" i="1"/>
  <c r="K1050" i="1" s="1"/>
  <c r="L1050" i="1" s="1"/>
  <c r="I1049" i="1"/>
  <c r="I1048" i="1"/>
  <c r="K1048" i="1" s="1"/>
  <c r="L1048" i="1" s="1"/>
  <c r="I1046" i="1"/>
  <c r="K1046" i="1" s="1"/>
  <c r="L1046" i="1" s="1"/>
  <c r="I1045" i="1"/>
  <c r="K1045" i="1" s="1"/>
  <c r="L1045" i="1" s="1"/>
  <c r="I1043" i="1"/>
  <c r="K1043" i="1" s="1"/>
  <c r="L1043" i="1" s="1"/>
  <c r="I1041" i="1"/>
  <c r="K1041" i="1" s="1"/>
  <c r="L1041" i="1" s="1"/>
  <c r="I1040" i="1"/>
  <c r="K1040" i="1" s="1"/>
  <c r="L1040" i="1" s="1"/>
  <c r="I1038" i="1"/>
  <c r="K1038" i="1" s="1"/>
  <c r="L1038" i="1" s="1"/>
  <c r="I1037" i="1"/>
  <c r="I1035" i="1"/>
  <c r="K1035" i="1" s="1"/>
  <c r="L1035" i="1" s="1"/>
  <c r="I1032" i="1"/>
  <c r="K1032" i="1" s="1"/>
  <c r="L1032" i="1" s="1"/>
  <c r="I1031" i="1"/>
  <c r="K1031" i="1" s="1"/>
  <c r="L1031" i="1" s="1"/>
  <c r="I1028" i="1"/>
  <c r="K1028" i="1" s="1"/>
  <c r="L1028" i="1" s="1"/>
  <c r="I1027" i="1"/>
  <c r="K1027" i="1" s="1"/>
  <c r="L1027" i="1" s="1"/>
  <c r="I1025" i="1"/>
  <c r="K1025" i="1" s="1"/>
  <c r="L1025" i="1" s="1"/>
  <c r="I1024" i="1"/>
  <c r="K1024" i="1" s="1"/>
  <c r="L1024" i="1" s="1"/>
  <c r="I1023" i="1"/>
  <c r="I1022" i="1"/>
  <c r="K1022" i="1" s="1"/>
  <c r="L1022" i="1" s="1"/>
  <c r="I1021" i="1"/>
  <c r="K1021" i="1" s="1"/>
  <c r="L1021" i="1" s="1"/>
  <c r="I1020" i="1"/>
  <c r="K1020" i="1" s="1"/>
  <c r="L1020" i="1" s="1"/>
  <c r="I1017" i="1"/>
  <c r="I1014" i="1"/>
  <c r="K1014" i="1" s="1"/>
  <c r="L1014" i="1" s="1"/>
  <c r="I1013" i="1"/>
  <c r="K1013" i="1" s="1"/>
  <c r="L1013" i="1" s="1"/>
  <c r="I1012" i="1"/>
  <c r="K1012" i="1" s="1"/>
  <c r="L1012" i="1" s="1"/>
  <c r="I1011" i="1"/>
  <c r="K1011" i="1" s="1"/>
  <c r="L1011" i="1" s="1"/>
  <c r="I1010" i="1"/>
  <c r="K1010" i="1" s="1"/>
  <c r="L1010" i="1" s="1"/>
  <c r="I1009" i="1"/>
  <c r="K1009" i="1" s="1"/>
  <c r="L1009" i="1" s="1"/>
  <c r="I1007" i="1"/>
  <c r="K1007" i="1" s="1"/>
  <c r="L1007" i="1" s="1"/>
  <c r="I1006" i="1"/>
  <c r="I1004" i="1"/>
  <c r="K1004" i="1" s="1"/>
  <c r="L1004" i="1" s="1"/>
  <c r="I1003" i="1"/>
  <c r="K1003" i="1" s="1"/>
  <c r="L1003" i="1" s="1"/>
  <c r="I1001" i="1"/>
  <c r="K1001" i="1" s="1"/>
  <c r="L1001" i="1" s="1"/>
  <c r="I999" i="1"/>
  <c r="K999" i="1" s="1"/>
  <c r="L999" i="1" s="1"/>
  <c r="I998" i="1"/>
  <c r="K998" i="1" s="1"/>
  <c r="L998" i="1" s="1"/>
  <c r="I996" i="1"/>
  <c r="K996" i="1" s="1"/>
  <c r="L996" i="1" s="1"/>
  <c r="I995" i="1"/>
  <c r="K995" i="1" s="1"/>
  <c r="L995" i="1" s="1"/>
  <c r="I994" i="1"/>
  <c r="I993" i="1"/>
  <c r="K993" i="1" s="1"/>
  <c r="L993" i="1" s="1"/>
  <c r="I991" i="1"/>
  <c r="K991" i="1" s="1"/>
  <c r="L991" i="1" s="1"/>
  <c r="I988" i="1"/>
  <c r="K988" i="1" s="1"/>
  <c r="L988" i="1" s="1"/>
  <c r="I987" i="1"/>
  <c r="I986" i="1"/>
  <c r="K986" i="1" s="1"/>
  <c r="L986" i="1" s="1"/>
  <c r="I985" i="1"/>
  <c r="K985" i="1" s="1"/>
  <c r="L985" i="1" s="1"/>
  <c r="I984" i="1"/>
  <c r="K984" i="1" s="1"/>
  <c r="L984" i="1" s="1"/>
  <c r="I983" i="1"/>
  <c r="K983" i="1" s="1"/>
  <c r="L983" i="1" s="1"/>
  <c r="I982" i="1"/>
  <c r="K982" i="1" s="1"/>
  <c r="L982" i="1" s="1"/>
  <c r="I981" i="1"/>
  <c r="K981" i="1" s="1"/>
  <c r="L981" i="1" s="1"/>
  <c r="I979" i="1"/>
  <c r="K979" i="1" s="1"/>
  <c r="L979" i="1" s="1"/>
  <c r="I978" i="1"/>
  <c r="I976" i="1"/>
  <c r="K976" i="1" s="1"/>
  <c r="L976" i="1" s="1"/>
  <c r="I975" i="1"/>
  <c r="K975" i="1" s="1"/>
  <c r="L975" i="1" s="1"/>
  <c r="I974" i="1"/>
  <c r="K974" i="1" s="1"/>
  <c r="L974" i="1" s="1"/>
  <c r="I973" i="1"/>
  <c r="K973" i="1" s="1"/>
  <c r="L973" i="1" s="1"/>
  <c r="I971" i="1"/>
  <c r="K971" i="1" s="1"/>
  <c r="L971" i="1" s="1"/>
  <c r="I970" i="1"/>
  <c r="K970" i="1" s="1"/>
  <c r="L970" i="1" s="1"/>
  <c r="I969" i="1"/>
  <c r="K969" i="1" s="1"/>
  <c r="L969" i="1" s="1"/>
  <c r="I968" i="1"/>
  <c r="I965" i="1"/>
  <c r="K965" i="1" s="1"/>
  <c r="L965" i="1" s="1"/>
  <c r="I964" i="1"/>
  <c r="K964" i="1" s="1"/>
  <c r="L964" i="1" s="1"/>
  <c r="I962" i="1"/>
  <c r="K962" i="1" s="1"/>
  <c r="L962" i="1" s="1"/>
  <c r="I961" i="1"/>
  <c r="K961" i="1" s="1"/>
  <c r="L961" i="1" s="1"/>
  <c r="I960" i="1"/>
  <c r="K960" i="1" s="1"/>
  <c r="L960" i="1" s="1"/>
  <c r="I959" i="1"/>
  <c r="K959" i="1" s="1"/>
  <c r="L959" i="1" s="1"/>
  <c r="I957" i="1"/>
  <c r="K957" i="1" s="1"/>
  <c r="L957" i="1" s="1"/>
  <c r="I954" i="1"/>
  <c r="I953" i="1"/>
  <c r="K953" i="1" s="1"/>
  <c r="L953" i="1" s="1"/>
  <c r="I951" i="1"/>
  <c r="K951" i="1" s="1"/>
  <c r="L951" i="1" s="1"/>
  <c r="I949" i="1"/>
  <c r="K949" i="1" s="1"/>
  <c r="L949" i="1" s="1"/>
  <c r="I947" i="1"/>
  <c r="K947" i="1" s="1"/>
  <c r="L947" i="1" s="1"/>
  <c r="I946" i="1"/>
  <c r="K946" i="1" s="1"/>
  <c r="L946" i="1" s="1"/>
  <c r="I945" i="1"/>
  <c r="K945" i="1" s="1"/>
  <c r="L945" i="1" s="1"/>
  <c r="I944" i="1"/>
  <c r="K944" i="1" s="1"/>
  <c r="L944" i="1" s="1"/>
  <c r="I943" i="1"/>
  <c r="K943" i="1" s="1"/>
  <c r="L943" i="1" s="1"/>
  <c r="I942" i="1"/>
  <c r="K942" i="1" s="1"/>
  <c r="L942" i="1" s="1"/>
  <c r="I938" i="1"/>
  <c r="K938" i="1" s="1"/>
  <c r="L938" i="1" s="1"/>
  <c r="I936" i="1"/>
  <c r="K936" i="1" s="1"/>
  <c r="L936" i="1" s="1"/>
  <c r="I935" i="1"/>
  <c r="I933" i="1"/>
  <c r="K933" i="1" s="1"/>
  <c r="L933" i="1" s="1"/>
  <c r="I932" i="1"/>
  <c r="K932" i="1" s="1"/>
  <c r="L932" i="1" s="1"/>
  <c r="I931" i="1"/>
  <c r="K931" i="1" s="1"/>
  <c r="L931" i="1" s="1"/>
  <c r="I929" i="1"/>
  <c r="I928" i="1"/>
  <c r="K928" i="1" s="1"/>
  <c r="L928" i="1" s="1"/>
  <c r="I926" i="1"/>
  <c r="I924" i="1"/>
  <c r="K924" i="1" s="1"/>
  <c r="L924" i="1" s="1"/>
  <c r="I923" i="1"/>
  <c r="I922" i="1"/>
  <c r="K922" i="1" s="1"/>
  <c r="L922" i="1" s="1"/>
  <c r="I921" i="1"/>
  <c r="I920" i="1"/>
  <c r="K920" i="1" s="1"/>
  <c r="L920" i="1" s="1"/>
  <c r="I918" i="1"/>
  <c r="K918" i="1" s="1"/>
  <c r="L918" i="1" s="1"/>
  <c r="I917" i="1"/>
  <c r="K917" i="1" s="1"/>
  <c r="L917" i="1" s="1"/>
  <c r="I916" i="1"/>
  <c r="I915" i="1"/>
  <c r="K915" i="1" s="1"/>
  <c r="L915" i="1" s="1"/>
  <c r="I913" i="1"/>
  <c r="I912" i="1"/>
  <c r="K912" i="1" s="1"/>
  <c r="L912" i="1" s="1"/>
  <c r="I911" i="1"/>
  <c r="K911" i="1" s="1"/>
  <c r="L911" i="1" s="1"/>
  <c r="I909" i="1"/>
  <c r="K909" i="1" s="1"/>
  <c r="L909" i="1" s="1"/>
  <c r="I908" i="1"/>
  <c r="K908" i="1" s="1"/>
  <c r="L908" i="1" s="1"/>
  <c r="I907" i="1"/>
  <c r="K907" i="1" s="1"/>
  <c r="L907" i="1" s="1"/>
  <c r="I906" i="1"/>
  <c r="K906" i="1" s="1"/>
  <c r="L906" i="1" s="1"/>
  <c r="I904" i="1"/>
  <c r="K904" i="1" s="1"/>
  <c r="L904" i="1" s="1"/>
  <c r="I903" i="1"/>
  <c r="I902" i="1"/>
  <c r="K902" i="1" s="1"/>
  <c r="L902" i="1" s="1"/>
  <c r="I901" i="1"/>
  <c r="K901" i="1" s="1"/>
  <c r="L901" i="1" s="1"/>
  <c r="I899" i="1"/>
  <c r="K899" i="1" s="1"/>
  <c r="L899" i="1" s="1"/>
  <c r="I898" i="1"/>
  <c r="K898" i="1" s="1"/>
  <c r="L898" i="1" s="1"/>
  <c r="I897" i="1"/>
  <c r="K897" i="1" s="1"/>
  <c r="L897" i="1" s="1"/>
  <c r="I896" i="1"/>
  <c r="K896" i="1" s="1"/>
  <c r="L896" i="1" s="1"/>
  <c r="I895" i="1"/>
  <c r="K895" i="1" s="1"/>
  <c r="L895" i="1" s="1"/>
  <c r="I894" i="1"/>
  <c r="I893" i="1"/>
  <c r="K893" i="1" s="1"/>
  <c r="L893" i="1" s="1"/>
  <c r="I892" i="1"/>
  <c r="K892" i="1" s="1"/>
  <c r="L892" i="1" s="1"/>
  <c r="I891" i="1"/>
  <c r="K891" i="1" s="1"/>
  <c r="L891" i="1" s="1"/>
  <c r="I890" i="1"/>
  <c r="K890" i="1" s="1"/>
  <c r="L890" i="1" s="1"/>
  <c r="I886" i="1"/>
  <c r="K886" i="1" s="1"/>
  <c r="L886" i="1" s="1"/>
  <c r="I885" i="1"/>
  <c r="K885" i="1" s="1"/>
  <c r="L885" i="1" s="1"/>
  <c r="I884" i="1"/>
  <c r="K884" i="1" s="1"/>
  <c r="L884" i="1" s="1"/>
  <c r="I883" i="1"/>
  <c r="K883" i="1" s="1"/>
  <c r="L883" i="1" s="1"/>
  <c r="I882" i="1"/>
  <c r="K882" i="1" s="1"/>
  <c r="L882" i="1" s="1"/>
  <c r="I878" i="1"/>
  <c r="I876" i="1"/>
  <c r="K876" i="1" s="1"/>
  <c r="L876" i="1" s="1"/>
  <c r="I875" i="1"/>
  <c r="I873" i="1"/>
  <c r="K873" i="1" s="1"/>
  <c r="L873" i="1" s="1"/>
  <c r="I871" i="1"/>
  <c r="K871" i="1" s="1"/>
  <c r="L871" i="1" s="1"/>
  <c r="I869" i="1"/>
  <c r="K869" i="1" s="1"/>
  <c r="L869" i="1" s="1"/>
  <c r="I867" i="1"/>
  <c r="K867" i="1" s="1"/>
  <c r="L867" i="1" s="1"/>
  <c r="I865" i="1"/>
  <c r="K865" i="1" s="1"/>
  <c r="L865" i="1" s="1"/>
  <c r="I864" i="1"/>
  <c r="K864" i="1" s="1"/>
  <c r="L864" i="1" s="1"/>
  <c r="I863" i="1"/>
  <c r="K863" i="1" s="1"/>
  <c r="L863" i="1" s="1"/>
  <c r="I862" i="1"/>
  <c r="I861" i="1"/>
  <c r="K861" i="1" s="1"/>
  <c r="L861" i="1" s="1"/>
  <c r="I860" i="1"/>
  <c r="K860" i="1" s="1"/>
  <c r="L860" i="1" s="1"/>
  <c r="I859" i="1"/>
  <c r="K859" i="1" s="1"/>
  <c r="L859" i="1" s="1"/>
  <c r="I857" i="1"/>
  <c r="K857" i="1" s="1"/>
  <c r="L857" i="1" s="1"/>
  <c r="I856" i="1"/>
  <c r="K856" i="1" s="1"/>
  <c r="L856" i="1" s="1"/>
  <c r="I855" i="1"/>
  <c r="K855" i="1" s="1"/>
  <c r="L855" i="1" s="1"/>
  <c r="I852" i="1"/>
  <c r="K852" i="1" s="1"/>
  <c r="L852" i="1" s="1"/>
  <c r="I851" i="1"/>
  <c r="I849" i="1"/>
  <c r="K849" i="1" s="1"/>
  <c r="L849" i="1" s="1"/>
  <c r="I848" i="1"/>
  <c r="I847" i="1"/>
  <c r="K847" i="1" s="1"/>
  <c r="L847" i="1" s="1"/>
  <c r="I846" i="1"/>
  <c r="K846" i="1" s="1"/>
  <c r="L846" i="1" s="1"/>
  <c r="I844" i="1"/>
  <c r="K844" i="1" s="1"/>
  <c r="L844" i="1" s="1"/>
  <c r="I842" i="1"/>
  <c r="I840" i="1"/>
  <c r="K840" i="1" s="1"/>
  <c r="L840" i="1" s="1"/>
  <c r="I839" i="1"/>
  <c r="I838" i="1"/>
  <c r="K838" i="1" s="1"/>
  <c r="L838" i="1" s="1"/>
  <c r="I836" i="1"/>
  <c r="I835" i="1"/>
  <c r="K835" i="1" s="1"/>
  <c r="L835" i="1" s="1"/>
  <c r="I833" i="1"/>
  <c r="K833" i="1" s="1"/>
  <c r="L833" i="1" s="1"/>
  <c r="I832" i="1"/>
  <c r="I829" i="1"/>
  <c r="K829" i="1" s="1"/>
  <c r="L829" i="1" s="1"/>
  <c r="I828" i="1"/>
  <c r="K828" i="1" s="1"/>
  <c r="L828" i="1" s="1"/>
  <c r="I826" i="1"/>
  <c r="K826" i="1" s="1"/>
  <c r="L826" i="1" s="1"/>
  <c r="I825" i="1"/>
  <c r="K825" i="1" s="1"/>
  <c r="L825" i="1" s="1"/>
  <c r="I824" i="1"/>
  <c r="K824" i="1" s="1"/>
  <c r="L824" i="1" s="1"/>
  <c r="I822" i="1"/>
  <c r="K822" i="1" s="1"/>
  <c r="L822" i="1" s="1"/>
  <c r="I820" i="1"/>
  <c r="I819" i="1"/>
  <c r="K819" i="1" s="1"/>
  <c r="L819" i="1" s="1"/>
  <c r="I818" i="1"/>
  <c r="K818" i="1" s="1"/>
  <c r="L818" i="1" s="1"/>
  <c r="I817" i="1"/>
  <c r="K817" i="1" s="1"/>
  <c r="L817" i="1" s="1"/>
  <c r="I816" i="1"/>
  <c r="K816" i="1" s="1"/>
  <c r="L816" i="1" s="1"/>
  <c r="I814" i="1"/>
  <c r="K814" i="1" s="1"/>
  <c r="L814" i="1" s="1"/>
  <c r="I812" i="1"/>
  <c r="K812" i="1" s="1"/>
  <c r="L812" i="1" s="1"/>
  <c r="I811" i="1"/>
  <c r="K811" i="1" s="1"/>
  <c r="L811" i="1" s="1"/>
  <c r="I810" i="1"/>
  <c r="K810" i="1" s="1"/>
  <c r="L810" i="1" s="1"/>
  <c r="I808" i="1"/>
  <c r="K808" i="1" s="1"/>
  <c r="L808" i="1" s="1"/>
  <c r="I806" i="1"/>
  <c r="K806" i="1" s="1"/>
  <c r="L806" i="1" s="1"/>
  <c r="I804" i="1"/>
  <c r="K804" i="1" s="1"/>
  <c r="L804" i="1" s="1"/>
  <c r="I803" i="1"/>
  <c r="K803" i="1" s="1"/>
  <c r="L803" i="1" s="1"/>
  <c r="I801" i="1"/>
  <c r="K801" i="1" s="1"/>
  <c r="L801" i="1" s="1"/>
  <c r="I797" i="1"/>
  <c r="K797" i="1" s="1"/>
  <c r="L797" i="1" s="1"/>
  <c r="I794" i="1"/>
  <c r="K794" i="1" s="1"/>
  <c r="L794" i="1" s="1"/>
  <c r="I792" i="1"/>
  <c r="I790" i="1"/>
  <c r="K790" i="1" s="1"/>
  <c r="L790" i="1" s="1"/>
  <c r="I788" i="1"/>
  <c r="K788" i="1" s="1"/>
  <c r="L788" i="1" s="1"/>
  <c r="I786" i="1"/>
  <c r="K786" i="1" s="1"/>
  <c r="L786" i="1" s="1"/>
  <c r="I784" i="1"/>
  <c r="K784" i="1" s="1"/>
  <c r="L784" i="1" s="1"/>
  <c r="I781" i="1"/>
  <c r="K781" i="1" s="1"/>
  <c r="L781" i="1" s="1"/>
  <c r="I780" i="1"/>
  <c r="K780" i="1" s="1"/>
  <c r="L780" i="1" s="1"/>
  <c r="I779" i="1"/>
  <c r="K779" i="1" s="1"/>
  <c r="L779" i="1" s="1"/>
  <c r="I778" i="1"/>
  <c r="I776" i="1"/>
  <c r="K776" i="1" s="1"/>
  <c r="L776" i="1" s="1"/>
  <c r="I774" i="1"/>
  <c r="K774" i="1" s="1"/>
  <c r="L774" i="1" s="1"/>
  <c r="I772" i="1"/>
  <c r="K772" i="1" s="1"/>
  <c r="L772" i="1" s="1"/>
  <c r="I770" i="1"/>
  <c r="K770" i="1" s="1"/>
  <c r="L770" i="1" s="1"/>
  <c r="I769" i="1"/>
  <c r="K769" i="1" s="1"/>
  <c r="L769" i="1" s="1"/>
  <c r="I767" i="1"/>
  <c r="K767" i="1" s="1"/>
  <c r="L767" i="1" s="1"/>
  <c r="I764" i="1"/>
  <c r="K764" i="1" s="1"/>
  <c r="L764" i="1" s="1"/>
  <c r="I761" i="1"/>
  <c r="K761" i="1" s="1"/>
  <c r="L761" i="1" s="1"/>
  <c r="I759" i="1"/>
  <c r="K759" i="1" s="1"/>
  <c r="L759" i="1" s="1"/>
  <c r="I758" i="1"/>
  <c r="K758" i="1" s="1"/>
  <c r="L758" i="1" s="1"/>
  <c r="I755" i="1"/>
  <c r="K755" i="1" s="1"/>
  <c r="L755" i="1" s="1"/>
  <c r="I753" i="1"/>
  <c r="I751" i="1"/>
  <c r="K751" i="1" s="1"/>
  <c r="L751" i="1" s="1"/>
  <c r="I749" i="1"/>
  <c r="K749" i="1" s="1"/>
  <c r="L749" i="1" s="1"/>
  <c r="I748" i="1"/>
  <c r="K748" i="1" s="1"/>
  <c r="L748" i="1" s="1"/>
  <c r="I747" i="1"/>
  <c r="K747" i="1" s="1"/>
  <c r="L747" i="1" s="1"/>
  <c r="I744" i="1"/>
  <c r="K744" i="1" s="1"/>
  <c r="L744" i="1" s="1"/>
  <c r="I742" i="1"/>
  <c r="K742" i="1" s="1"/>
  <c r="L742" i="1" s="1"/>
  <c r="I740" i="1"/>
  <c r="K740" i="1" s="1"/>
  <c r="L740" i="1" s="1"/>
  <c r="I738" i="1"/>
  <c r="I737" i="1"/>
  <c r="K737" i="1" s="1"/>
  <c r="L737" i="1" s="1"/>
  <c r="I735" i="1"/>
  <c r="K735" i="1" s="1"/>
  <c r="L735" i="1" s="1"/>
  <c r="I733" i="1"/>
  <c r="K733" i="1" s="1"/>
  <c r="L733" i="1" s="1"/>
  <c r="I732" i="1"/>
  <c r="K732" i="1" s="1"/>
  <c r="L732" i="1" s="1"/>
  <c r="I731" i="1"/>
  <c r="K731" i="1" s="1"/>
  <c r="L731" i="1" s="1"/>
  <c r="I729" i="1"/>
  <c r="K729" i="1" s="1"/>
  <c r="L729" i="1" s="1"/>
  <c r="I728" i="1"/>
  <c r="K728" i="1" s="1"/>
  <c r="L728" i="1" s="1"/>
  <c r="I726" i="1"/>
  <c r="I724" i="1"/>
  <c r="K724" i="1" s="1"/>
  <c r="L724" i="1" s="1"/>
  <c r="I721" i="1"/>
  <c r="K721" i="1" s="1"/>
  <c r="L721" i="1" s="1"/>
  <c r="I720" i="1"/>
  <c r="K720" i="1" s="1"/>
  <c r="L720" i="1" s="1"/>
  <c r="I718" i="1"/>
  <c r="K718" i="1" s="1"/>
  <c r="L718" i="1" s="1"/>
  <c r="I717" i="1"/>
  <c r="K717" i="1" s="1"/>
  <c r="L717" i="1" s="1"/>
  <c r="I716" i="1"/>
  <c r="K716" i="1" s="1"/>
  <c r="L716" i="1" s="1"/>
  <c r="I714" i="1"/>
  <c r="K714" i="1" s="1"/>
  <c r="L714" i="1" s="1"/>
  <c r="I711" i="1"/>
  <c r="I710" i="1"/>
  <c r="K710" i="1" s="1"/>
  <c r="L710" i="1" s="1"/>
  <c r="I709" i="1"/>
  <c r="K709" i="1" s="1"/>
  <c r="L709" i="1" s="1"/>
  <c r="I708" i="1"/>
  <c r="K708" i="1" s="1"/>
  <c r="L708" i="1" s="1"/>
  <c r="I707" i="1"/>
  <c r="I705" i="1"/>
  <c r="K705" i="1" s="1"/>
  <c r="L705" i="1" s="1"/>
  <c r="I703" i="1"/>
  <c r="K703" i="1" s="1"/>
  <c r="L703" i="1" s="1"/>
  <c r="I700" i="1"/>
  <c r="K700" i="1" s="1"/>
  <c r="L700" i="1" s="1"/>
  <c r="I699" i="1"/>
  <c r="K699" i="1" s="1"/>
  <c r="L699" i="1" s="1"/>
  <c r="I698" i="1"/>
  <c r="K698" i="1" s="1"/>
  <c r="L698" i="1" s="1"/>
  <c r="I696" i="1"/>
  <c r="K696" i="1" s="1"/>
  <c r="L696" i="1" s="1"/>
  <c r="I695" i="1"/>
  <c r="K695" i="1" s="1"/>
  <c r="L695" i="1" s="1"/>
  <c r="I694" i="1"/>
  <c r="I693" i="1"/>
  <c r="K693" i="1" s="1"/>
  <c r="L693" i="1" s="1"/>
  <c r="I692" i="1"/>
  <c r="K692" i="1" s="1"/>
  <c r="L692" i="1" s="1"/>
  <c r="I691" i="1"/>
  <c r="K691" i="1" s="1"/>
  <c r="L691" i="1" s="1"/>
  <c r="I690" i="1"/>
  <c r="K690" i="1" s="1"/>
  <c r="L690" i="1" s="1"/>
  <c r="I688" i="1"/>
  <c r="K688" i="1" s="1"/>
  <c r="L688" i="1" s="1"/>
  <c r="I687" i="1"/>
  <c r="K687" i="1" s="1"/>
  <c r="L687" i="1" s="1"/>
  <c r="I686" i="1"/>
  <c r="K686" i="1" s="1"/>
  <c r="L686" i="1" s="1"/>
  <c r="I685" i="1"/>
  <c r="I684" i="1"/>
  <c r="K684" i="1" s="1"/>
  <c r="L684" i="1" s="1"/>
  <c r="I683" i="1"/>
  <c r="K683" i="1" s="1"/>
  <c r="L683" i="1" s="1"/>
  <c r="I681" i="1"/>
  <c r="K681" i="1" s="1"/>
  <c r="L681" i="1" s="1"/>
  <c r="I680" i="1"/>
  <c r="K680" i="1" s="1"/>
  <c r="L680" i="1" s="1"/>
  <c r="I678" i="1"/>
  <c r="K678" i="1" s="1"/>
  <c r="L678" i="1" s="1"/>
  <c r="I677" i="1"/>
  <c r="K677" i="1" s="1"/>
  <c r="L677" i="1" s="1"/>
  <c r="I676" i="1"/>
  <c r="K676" i="1" s="1"/>
  <c r="L676" i="1" s="1"/>
  <c r="I674" i="1"/>
  <c r="I672" i="1"/>
  <c r="I670" i="1"/>
  <c r="K670" i="1" s="1"/>
  <c r="L670" i="1" s="1"/>
  <c r="I668" i="1"/>
  <c r="K668" i="1" s="1"/>
  <c r="L668" i="1" s="1"/>
  <c r="I667" i="1"/>
  <c r="K667" i="1" s="1"/>
  <c r="L667" i="1" s="1"/>
  <c r="I665" i="1"/>
  <c r="K665" i="1" s="1"/>
  <c r="L665" i="1" s="1"/>
  <c r="I664" i="1"/>
  <c r="K664" i="1" s="1"/>
  <c r="L664" i="1" s="1"/>
  <c r="I663" i="1"/>
  <c r="K663" i="1" s="1"/>
  <c r="L663" i="1" s="1"/>
  <c r="I661" i="1"/>
  <c r="K661" i="1" s="1"/>
  <c r="L661" i="1" s="1"/>
  <c r="I660" i="1"/>
  <c r="K660" i="1" s="1"/>
  <c r="L660" i="1" s="1"/>
  <c r="I659" i="1"/>
  <c r="K659" i="1" s="1"/>
  <c r="L659" i="1" s="1"/>
  <c r="I657" i="1"/>
  <c r="K657" i="1" s="1"/>
  <c r="L657" i="1" s="1"/>
  <c r="I656" i="1"/>
  <c r="K656" i="1" s="1"/>
  <c r="L656" i="1" s="1"/>
  <c r="I655" i="1"/>
  <c r="K655" i="1" s="1"/>
  <c r="L655" i="1" s="1"/>
  <c r="I654" i="1"/>
  <c r="K654" i="1" s="1"/>
  <c r="L654" i="1" s="1"/>
  <c r="I653" i="1"/>
  <c r="K653" i="1" s="1"/>
  <c r="L653" i="1" s="1"/>
  <c r="I652" i="1"/>
  <c r="I651" i="1"/>
  <c r="K651" i="1" s="1"/>
  <c r="L651" i="1" s="1"/>
  <c r="I650" i="1"/>
  <c r="K650" i="1" s="1"/>
  <c r="L650" i="1" s="1"/>
  <c r="I649" i="1"/>
  <c r="K649" i="1" s="1"/>
  <c r="L649" i="1" s="1"/>
  <c r="I647" i="1"/>
  <c r="K647" i="1" s="1"/>
  <c r="L647" i="1" s="1"/>
  <c r="I645" i="1"/>
  <c r="K645" i="1" s="1"/>
  <c r="L645" i="1" s="1"/>
  <c r="I643" i="1"/>
  <c r="K643" i="1" s="1"/>
  <c r="L643" i="1" s="1"/>
  <c r="I642" i="1"/>
  <c r="K642" i="1" s="1"/>
  <c r="L642" i="1" s="1"/>
  <c r="I641" i="1"/>
  <c r="I640" i="1"/>
  <c r="I639" i="1"/>
  <c r="K639" i="1" s="1"/>
  <c r="L639" i="1" s="1"/>
  <c r="I638" i="1"/>
  <c r="K638" i="1" s="1"/>
  <c r="L638" i="1" s="1"/>
  <c r="I637" i="1"/>
  <c r="K637" i="1" s="1"/>
  <c r="L637" i="1" s="1"/>
  <c r="I636" i="1"/>
  <c r="K636" i="1" s="1"/>
  <c r="L636" i="1" s="1"/>
  <c r="I635" i="1"/>
  <c r="K635" i="1" s="1"/>
  <c r="L635" i="1" s="1"/>
  <c r="I634" i="1"/>
  <c r="K634" i="1" s="1"/>
  <c r="L634" i="1" s="1"/>
  <c r="I632" i="1"/>
  <c r="I630" i="1"/>
  <c r="K630" i="1" s="1"/>
  <c r="L630" i="1" s="1"/>
  <c r="K629" i="1"/>
  <c r="L629" i="1" s="1"/>
  <c r="I628" i="1"/>
  <c r="K628" i="1" s="1"/>
  <c r="L628" i="1" s="1"/>
  <c r="I627" i="1"/>
  <c r="K627" i="1" s="1"/>
  <c r="L627" i="1" s="1"/>
  <c r="I626" i="1"/>
  <c r="K626" i="1" s="1"/>
  <c r="L626" i="1" s="1"/>
  <c r="I625" i="1"/>
  <c r="K625" i="1" s="1"/>
  <c r="L625" i="1" s="1"/>
  <c r="I623" i="1"/>
  <c r="K623" i="1" s="1"/>
  <c r="L623" i="1" s="1"/>
  <c r="I622" i="1"/>
  <c r="K622" i="1" s="1"/>
  <c r="L622" i="1" s="1"/>
  <c r="I619" i="1"/>
  <c r="K619" i="1" s="1"/>
  <c r="L619" i="1" s="1"/>
  <c r="I618" i="1"/>
  <c r="I617" i="1"/>
  <c r="K617" i="1" s="1"/>
  <c r="L617" i="1" s="1"/>
  <c r="I615" i="1"/>
  <c r="I614" i="1"/>
  <c r="K614" i="1" s="1"/>
  <c r="L614" i="1" s="1"/>
  <c r="I613" i="1"/>
  <c r="K613" i="1" s="1"/>
  <c r="L613" i="1" s="1"/>
  <c r="I612" i="1"/>
  <c r="K612" i="1" s="1"/>
  <c r="L612" i="1" s="1"/>
  <c r="I611" i="1"/>
  <c r="K611" i="1" s="1"/>
  <c r="L611" i="1" s="1"/>
  <c r="I610" i="1"/>
  <c r="K610" i="1" s="1"/>
  <c r="L610" i="1" s="1"/>
  <c r="I609" i="1"/>
  <c r="K609" i="1" s="1"/>
  <c r="L609" i="1" s="1"/>
  <c r="I607" i="1"/>
  <c r="K607" i="1" s="1"/>
  <c r="L607" i="1" s="1"/>
  <c r="I605" i="1"/>
  <c r="I604" i="1"/>
  <c r="K604" i="1" s="1"/>
  <c r="L604" i="1" s="1"/>
  <c r="I603" i="1"/>
  <c r="K603" i="1" s="1"/>
  <c r="L603" i="1" s="1"/>
  <c r="I602" i="1"/>
  <c r="K602" i="1" s="1"/>
  <c r="L602" i="1" s="1"/>
  <c r="I601" i="1"/>
  <c r="K601" i="1" s="1"/>
  <c r="L601" i="1" s="1"/>
  <c r="I599" i="1"/>
  <c r="K599" i="1" s="1"/>
  <c r="L599" i="1" s="1"/>
  <c r="I597" i="1"/>
  <c r="K597" i="1" s="1"/>
  <c r="L597" i="1" s="1"/>
  <c r="I595" i="1"/>
  <c r="K595" i="1" s="1"/>
  <c r="L595" i="1" s="1"/>
  <c r="I593" i="1"/>
  <c r="I592" i="1"/>
  <c r="K592" i="1" s="1"/>
  <c r="L592" i="1" s="1"/>
  <c r="I590" i="1"/>
  <c r="K590" i="1" s="1"/>
  <c r="L590" i="1" s="1"/>
  <c r="I589" i="1"/>
  <c r="K589" i="1" s="1"/>
  <c r="L589" i="1" s="1"/>
  <c r="I588" i="1"/>
  <c r="K588" i="1" s="1"/>
  <c r="L588" i="1" s="1"/>
  <c r="I587" i="1"/>
  <c r="K587" i="1" s="1"/>
  <c r="L587" i="1" s="1"/>
  <c r="I586" i="1"/>
  <c r="K586" i="1" s="1"/>
  <c r="L586" i="1" s="1"/>
  <c r="I585" i="1"/>
  <c r="K585" i="1" s="1"/>
  <c r="L585" i="1" s="1"/>
  <c r="I584" i="1"/>
  <c r="K584" i="1" s="1"/>
  <c r="L584" i="1" s="1"/>
  <c r="I583" i="1"/>
  <c r="K583" i="1" s="1"/>
  <c r="L583" i="1" s="1"/>
  <c r="I580" i="1"/>
  <c r="K580" i="1" s="1"/>
  <c r="L580" i="1" s="1"/>
  <c r="I579" i="1"/>
  <c r="K579" i="1" s="1"/>
  <c r="L579" i="1" s="1"/>
  <c r="I578" i="1"/>
  <c r="K578" i="1" s="1"/>
  <c r="L578" i="1" s="1"/>
  <c r="I576" i="1"/>
  <c r="I575" i="1"/>
  <c r="K575" i="1" s="1"/>
  <c r="L575" i="1" s="1"/>
  <c r="I574" i="1"/>
  <c r="K574" i="1" s="1"/>
  <c r="L574" i="1" s="1"/>
  <c r="I573" i="1"/>
  <c r="K573" i="1" s="1"/>
  <c r="L573" i="1" s="1"/>
  <c r="I572" i="1"/>
  <c r="K572" i="1" s="1"/>
  <c r="L572" i="1" s="1"/>
  <c r="I570" i="1"/>
  <c r="K570" i="1" s="1"/>
  <c r="L570" i="1" s="1"/>
  <c r="I569" i="1"/>
  <c r="K569" i="1" s="1"/>
  <c r="L569" i="1" s="1"/>
  <c r="I568" i="1"/>
  <c r="I567" i="1"/>
  <c r="K567" i="1" s="1"/>
  <c r="L567" i="1" s="1"/>
  <c r="I566" i="1"/>
  <c r="K566" i="1" s="1"/>
  <c r="L566" i="1" s="1"/>
  <c r="I565" i="1"/>
  <c r="K565" i="1" s="1"/>
  <c r="L565" i="1" s="1"/>
  <c r="I563" i="1"/>
  <c r="K563" i="1" s="1"/>
  <c r="L563" i="1" s="1"/>
  <c r="I562" i="1"/>
  <c r="K562" i="1" s="1"/>
  <c r="L562" i="1" s="1"/>
  <c r="I561" i="1"/>
  <c r="K561" i="1" s="1"/>
  <c r="L561" i="1" s="1"/>
  <c r="I560" i="1"/>
  <c r="K560" i="1" s="1"/>
  <c r="L560" i="1" s="1"/>
  <c r="I559" i="1"/>
  <c r="I558" i="1"/>
  <c r="K558" i="1" s="1"/>
  <c r="L558" i="1" s="1"/>
  <c r="I557" i="1"/>
  <c r="K557" i="1" s="1"/>
  <c r="L557" i="1" s="1"/>
  <c r="I556" i="1"/>
  <c r="K556" i="1" s="1"/>
  <c r="L556" i="1" s="1"/>
  <c r="I554" i="1"/>
  <c r="K554" i="1" s="1"/>
  <c r="L554" i="1" s="1"/>
  <c r="I553" i="1"/>
  <c r="K553" i="1" s="1"/>
  <c r="L553" i="1" s="1"/>
  <c r="I552" i="1"/>
  <c r="K552" i="1" s="1"/>
  <c r="L552" i="1" s="1"/>
  <c r="I550" i="1"/>
  <c r="K550" i="1" s="1"/>
  <c r="L550" i="1" s="1"/>
  <c r="I548" i="1"/>
  <c r="K548" i="1" s="1"/>
  <c r="L548" i="1" s="1"/>
  <c r="I546" i="1"/>
  <c r="K546" i="1" s="1"/>
  <c r="L546" i="1" s="1"/>
  <c r="I543" i="1"/>
  <c r="K543" i="1" s="1"/>
  <c r="L543" i="1" s="1"/>
  <c r="I542" i="1"/>
  <c r="K542" i="1" s="1"/>
  <c r="L542" i="1" s="1"/>
  <c r="I541" i="1"/>
  <c r="K541" i="1" s="1"/>
  <c r="L541" i="1" s="1"/>
  <c r="I540" i="1"/>
  <c r="I539" i="1"/>
  <c r="K539" i="1" s="1"/>
  <c r="L539" i="1" s="1"/>
  <c r="I538" i="1"/>
  <c r="K538" i="1" s="1"/>
  <c r="L538" i="1" s="1"/>
  <c r="I536" i="1"/>
  <c r="K536" i="1" s="1"/>
  <c r="L536" i="1" s="1"/>
  <c r="I535" i="1"/>
  <c r="K535" i="1" s="1"/>
  <c r="L535" i="1" s="1"/>
  <c r="I533" i="1"/>
  <c r="K533" i="1" s="1"/>
  <c r="L533" i="1" s="1"/>
  <c r="I531" i="1"/>
  <c r="K531" i="1" s="1"/>
  <c r="L531" i="1" s="1"/>
  <c r="I529" i="1"/>
  <c r="K529" i="1" s="1"/>
  <c r="L529" i="1" s="1"/>
  <c r="I528" i="1"/>
  <c r="K528" i="1" s="1"/>
  <c r="L528" i="1" s="1"/>
  <c r="I525" i="1"/>
  <c r="I523" i="1"/>
  <c r="K523" i="1" s="1"/>
  <c r="L523" i="1" s="1"/>
  <c r="I522" i="1"/>
  <c r="K522" i="1" s="1"/>
  <c r="L522" i="1" s="1"/>
  <c r="I520" i="1"/>
  <c r="K520" i="1" s="1"/>
  <c r="L520" i="1" s="1"/>
  <c r="I519" i="1"/>
  <c r="K519" i="1" s="1"/>
  <c r="L519" i="1" s="1"/>
  <c r="I517" i="1"/>
  <c r="K517" i="1" s="1"/>
  <c r="L517" i="1" s="1"/>
  <c r="I515" i="1"/>
  <c r="I514" i="1"/>
  <c r="K514" i="1" s="1"/>
  <c r="L514" i="1" s="1"/>
  <c r="I512" i="1"/>
  <c r="K512" i="1" s="1"/>
  <c r="L512" i="1" s="1"/>
  <c r="I511" i="1"/>
  <c r="K511" i="1" s="1"/>
  <c r="L511" i="1" s="1"/>
  <c r="I510" i="1"/>
  <c r="K510" i="1" s="1"/>
  <c r="L510" i="1" s="1"/>
  <c r="I509" i="1"/>
  <c r="K509" i="1" s="1"/>
  <c r="L509" i="1" s="1"/>
  <c r="I508" i="1"/>
  <c r="I507" i="1"/>
  <c r="K507" i="1" s="1"/>
  <c r="L507" i="1" s="1"/>
  <c r="I506" i="1"/>
  <c r="K506" i="1" s="1"/>
  <c r="L506" i="1" s="1"/>
  <c r="I505" i="1"/>
  <c r="K505" i="1" s="1"/>
  <c r="L505" i="1" s="1"/>
  <c r="I503" i="1"/>
  <c r="K503" i="1" s="1"/>
  <c r="L503" i="1" s="1"/>
  <c r="I501" i="1"/>
  <c r="K501" i="1" s="1"/>
  <c r="L501" i="1" s="1"/>
  <c r="I500" i="1"/>
  <c r="K500" i="1" s="1"/>
  <c r="L500" i="1" s="1"/>
  <c r="I499" i="1"/>
  <c r="K499" i="1" s="1"/>
  <c r="L499" i="1" s="1"/>
  <c r="I498" i="1"/>
  <c r="I497" i="1"/>
  <c r="K497" i="1" s="1"/>
  <c r="L497" i="1" s="1"/>
  <c r="I496" i="1"/>
  <c r="K496" i="1" s="1"/>
  <c r="L496" i="1" s="1"/>
  <c r="I495" i="1"/>
  <c r="K495" i="1" s="1"/>
  <c r="L495" i="1" s="1"/>
  <c r="I493" i="1"/>
  <c r="I491" i="1"/>
  <c r="K491" i="1" s="1"/>
  <c r="L491" i="1" s="1"/>
  <c r="I490" i="1"/>
  <c r="K490" i="1" s="1"/>
  <c r="L490" i="1" s="1"/>
  <c r="I489" i="1"/>
  <c r="K489" i="1" s="1"/>
  <c r="L489" i="1" s="1"/>
  <c r="I487" i="1"/>
  <c r="K487" i="1" s="1"/>
  <c r="L487" i="1" s="1"/>
  <c r="I484" i="1"/>
  <c r="K484" i="1" s="1"/>
  <c r="L484" i="1" s="1"/>
  <c r="I482" i="1"/>
  <c r="I481" i="1"/>
  <c r="K481" i="1" s="1"/>
  <c r="L481" i="1" s="1"/>
  <c r="I480" i="1"/>
  <c r="I479" i="1"/>
  <c r="K479" i="1" s="1"/>
  <c r="L479" i="1" s="1"/>
  <c r="I1491" i="1"/>
  <c r="K1491" i="1" s="1"/>
  <c r="L1491" i="1" s="1"/>
  <c r="I1489" i="1"/>
  <c r="K1489" i="1" s="1"/>
  <c r="L1489" i="1" s="1"/>
  <c r="I1487" i="1"/>
  <c r="K1487" i="1" s="1"/>
  <c r="L1487" i="1" s="1"/>
  <c r="I1482" i="1"/>
  <c r="K1482" i="1" s="1"/>
  <c r="L1482" i="1" s="1"/>
  <c r="I1479" i="1"/>
  <c r="K1479" i="1" s="1"/>
  <c r="L1479" i="1" s="1"/>
  <c r="I1476" i="1"/>
  <c r="K1476" i="1" s="1"/>
  <c r="L1476" i="1" s="1"/>
  <c r="I1475" i="1"/>
  <c r="K1475" i="1" s="1"/>
  <c r="L1475" i="1" s="1"/>
  <c r="I1472" i="1"/>
  <c r="K1472" i="1" s="1"/>
  <c r="L1472" i="1" s="1"/>
  <c r="I1470" i="1"/>
  <c r="K1470" i="1" s="1"/>
  <c r="L1470" i="1" s="1"/>
  <c r="I1467" i="1"/>
  <c r="K1467" i="1" s="1"/>
  <c r="L1467" i="1" s="1"/>
  <c r="I1465" i="1"/>
  <c r="K1465" i="1" s="1"/>
  <c r="L1465" i="1" s="1"/>
  <c r="I1464" i="1"/>
  <c r="K1464" i="1" s="1"/>
  <c r="L1464" i="1" s="1"/>
  <c r="I1462" i="1"/>
  <c r="K1462" i="1" s="1"/>
  <c r="L1462" i="1" s="1"/>
  <c r="I1459" i="1"/>
  <c r="K1459" i="1" s="1"/>
  <c r="L1459" i="1" s="1"/>
  <c r="I1452" i="1"/>
  <c r="K1452" i="1" s="1"/>
  <c r="L1452" i="1" s="1"/>
  <c r="I1449" i="1"/>
  <c r="K1449" i="1" s="1"/>
  <c r="L1449" i="1" s="1"/>
  <c r="I1448" i="1"/>
  <c r="K1448" i="1" s="1"/>
  <c r="L1448" i="1" s="1"/>
  <c r="I1446" i="1"/>
  <c r="K1446" i="1" s="1"/>
  <c r="L1446" i="1" s="1"/>
  <c r="I1442" i="1"/>
  <c r="K1442" i="1" s="1"/>
  <c r="L1442" i="1" s="1"/>
  <c r="I1439" i="1"/>
  <c r="K1439" i="1" s="1"/>
  <c r="L1439" i="1" s="1"/>
  <c r="I1436" i="1"/>
  <c r="K1436" i="1" s="1"/>
  <c r="L1436" i="1" s="1"/>
  <c r="I1432" i="1"/>
  <c r="K1432" i="1" s="1"/>
  <c r="L1432" i="1" s="1"/>
  <c r="I1425" i="1"/>
  <c r="K1425" i="1" s="1"/>
  <c r="L1425" i="1" s="1"/>
  <c r="I1424" i="1"/>
  <c r="K1424" i="1" s="1"/>
  <c r="L1424" i="1" s="1"/>
  <c r="I1422" i="1"/>
  <c r="K1422" i="1" s="1"/>
  <c r="L1422" i="1" s="1"/>
  <c r="I1420" i="1"/>
  <c r="K1420" i="1" s="1"/>
  <c r="L1420" i="1" s="1"/>
  <c r="I1416" i="1"/>
  <c r="K1416" i="1" s="1"/>
  <c r="L1416" i="1" s="1"/>
  <c r="I1408" i="1"/>
  <c r="K1408" i="1" s="1"/>
  <c r="L1408" i="1" s="1"/>
  <c r="I1406" i="1"/>
  <c r="K1406" i="1" s="1"/>
  <c r="L1406" i="1" s="1"/>
  <c r="I1401" i="1"/>
  <c r="K1401" i="1" s="1"/>
  <c r="L1401" i="1" s="1"/>
  <c r="I1399" i="1"/>
  <c r="K1399" i="1" s="1"/>
  <c r="L1399" i="1" s="1"/>
  <c r="I1396" i="1"/>
  <c r="K1396" i="1" s="1"/>
  <c r="L1396" i="1" s="1"/>
  <c r="I1393" i="1"/>
  <c r="K1393" i="1" s="1"/>
  <c r="L1393" i="1" s="1"/>
  <c r="I1388" i="1"/>
  <c r="K1388" i="1" s="1"/>
  <c r="L1388" i="1" s="1"/>
  <c r="I1386" i="1"/>
  <c r="K1386" i="1" s="1"/>
  <c r="L1386" i="1" s="1"/>
  <c r="I1384" i="1"/>
  <c r="K1384" i="1" s="1"/>
  <c r="L1384" i="1" s="1"/>
  <c r="I1381" i="1"/>
  <c r="K1381" i="1" s="1"/>
  <c r="L1381" i="1" s="1"/>
  <c r="I1376" i="1"/>
  <c r="K1376" i="1" s="1"/>
  <c r="L1376" i="1" s="1"/>
  <c r="I1375" i="1"/>
  <c r="K1375" i="1" s="1"/>
  <c r="L1375" i="1" s="1"/>
  <c r="I1371" i="1"/>
  <c r="K1371" i="1" s="1"/>
  <c r="L1371" i="1" s="1"/>
  <c r="I1368" i="1"/>
  <c r="K1368" i="1" s="1"/>
  <c r="L1368" i="1" s="1"/>
  <c r="I1366" i="1"/>
  <c r="K1366" i="1" s="1"/>
  <c r="L1366" i="1" s="1"/>
  <c r="I1364" i="1"/>
  <c r="K1364" i="1" s="1"/>
  <c r="L1364" i="1" s="1"/>
  <c r="I1361" i="1"/>
  <c r="K1361" i="1" s="1"/>
  <c r="L1361" i="1" s="1"/>
  <c r="I1359" i="1"/>
  <c r="K1359" i="1" s="1"/>
  <c r="L1359" i="1" s="1"/>
  <c r="I1357" i="1"/>
  <c r="K1357" i="1" s="1"/>
  <c r="L1357" i="1" s="1"/>
  <c r="I1355" i="1"/>
  <c r="K1355" i="1" s="1"/>
  <c r="L1355" i="1" s="1"/>
  <c r="I1352" i="1"/>
  <c r="K1352" i="1" s="1"/>
  <c r="L1352" i="1" s="1"/>
  <c r="I1349" i="1"/>
  <c r="K1349" i="1" s="1"/>
  <c r="L1349" i="1" s="1"/>
  <c r="I1343" i="1"/>
  <c r="K1343" i="1" s="1"/>
  <c r="L1343" i="1" s="1"/>
  <c r="I1338" i="1"/>
  <c r="K1338" i="1" s="1"/>
  <c r="L1338" i="1" s="1"/>
  <c r="I1332" i="1"/>
  <c r="K1332" i="1" s="1"/>
  <c r="L1332" i="1" s="1"/>
  <c r="I1324" i="1"/>
  <c r="K1324" i="1" s="1"/>
  <c r="L1324" i="1" s="1"/>
  <c r="I1322" i="1"/>
  <c r="K1322" i="1" s="1"/>
  <c r="L1322" i="1" s="1"/>
  <c r="I1320" i="1"/>
  <c r="K1320" i="1" s="1"/>
  <c r="L1320" i="1" s="1"/>
  <c r="I1312" i="1"/>
  <c r="K1312" i="1" s="1"/>
  <c r="L1312" i="1" s="1"/>
  <c r="I1310" i="1"/>
  <c r="K1310" i="1" s="1"/>
  <c r="L1310" i="1" s="1"/>
  <c r="I1308" i="1"/>
  <c r="K1308" i="1" s="1"/>
  <c r="L1308" i="1" s="1"/>
  <c r="I1301" i="1"/>
  <c r="I1300" i="1"/>
  <c r="K1300" i="1" s="1"/>
  <c r="L1300" i="1" s="1"/>
  <c r="I1296" i="1"/>
  <c r="K1296" i="1" s="1"/>
  <c r="L1296" i="1" s="1"/>
  <c r="I1294" i="1"/>
  <c r="K1294" i="1" s="1"/>
  <c r="L1294" i="1" s="1"/>
  <c r="I1290" i="1"/>
  <c r="K1290" i="1" s="1"/>
  <c r="L1290" i="1" s="1"/>
  <c r="I1286" i="1"/>
  <c r="K1286" i="1" s="1"/>
  <c r="L1286" i="1" s="1"/>
  <c r="I1283" i="1"/>
  <c r="K1283" i="1" s="1"/>
  <c r="L1283" i="1" s="1"/>
  <c r="I1278" i="1"/>
  <c r="K1278" i="1" s="1"/>
  <c r="L1278" i="1" s="1"/>
  <c r="I1271" i="1"/>
  <c r="K1271" i="1" s="1"/>
  <c r="L1271" i="1" s="1"/>
  <c r="I1268" i="1"/>
  <c r="K1268" i="1" s="1"/>
  <c r="L1268" i="1" s="1"/>
  <c r="I1266" i="1"/>
  <c r="K1266" i="1" s="1"/>
  <c r="L1266" i="1" s="1"/>
  <c r="I1262" i="1"/>
  <c r="K1262" i="1" s="1"/>
  <c r="L1262" i="1" s="1"/>
  <c r="I1260" i="1"/>
  <c r="K1260" i="1" s="1"/>
  <c r="L1260" i="1" s="1"/>
  <c r="I1253" i="1"/>
  <c r="K1253" i="1" s="1"/>
  <c r="L1253" i="1" s="1"/>
  <c r="I1250" i="1"/>
  <c r="K1250" i="1" s="1"/>
  <c r="L1250" i="1" s="1"/>
  <c r="I1246" i="1"/>
  <c r="K1246" i="1" s="1"/>
  <c r="L1246" i="1" s="1"/>
  <c r="I1240" i="1"/>
  <c r="K1240" i="1" s="1"/>
  <c r="L1240" i="1" s="1"/>
  <c r="I1234" i="1"/>
  <c r="I1231" i="1"/>
  <c r="K1231" i="1" s="1"/>
  <c r="L1231" i="1" s="1"/>
  <c r="I1224" i="1"/>
  <c r="K1224" i="1" s="1"/>
  <c r="L1224" i="1" s="1"/>
  <c r="I1218" i="1"/>
  <c r="K1218" i="1" s="1"/>
  <c r="L1218" i="1" s="1"/>
  <c r="I1214" i="1"/>
  <c r="I1210" i="1"/>
  <c r="K1210" i="1" s="1"/>
  <c r="L1210" i="1" s="1"/>
  <c r="I1201" i="1"/>
  <c r="K1201" i="1" s="1"/>
  <c r="L1201" i="1" s="1"/>
  <c r="I1200" i="1"/>
  <c r="K1200" i="1" s="1"/>
  <c r="L1200" i="1" s="1"/>
  <c r="I1195" i="1"/>
  <c r="K1195" i="1" s="1"/>
  <c r="L1195" i="1" s="1"/>
  <c r="I1193" i="1"/>
  <c r="K1193" i="1" s="1"/>
  <c r="L1193" i="1" s="1"/>
  <c r="I1186" i="1"/>
  <c r="K1186" i="1" s="1"/>
  <c r="L1186" i="1" s="1"/>
  <c r="I1181" i="1"/>
  <c r="K1181" i="1" s="1"/>
  <c r="L1181" i="1" s="1"/>
  <c r="I1179" i="1"/>
  <c r="K1179" i="1" s="1"/>
  <c r="L1179" i="1" s="1"/>
  <c r="I1176" i="1"/>
  <c r="K1176" i="1" s="1"/>
  <c r="L1176" i="1" s="1"/>
  <c r="I1174" i="1"/>
  <c r="K1174" i="1" s="1"/>
  <c r="L1174" i="1" s="1"/>
  <c r="I1172" i="1"/>
  <c r="I1170" i="1"/>
  <c r="I1165" i="1"/>
  <c r="K1165" i="1" s="1"/>
  <c r="L1165" i="1" s="1"/>
  <c r="I1147" i="1"/>
  <c r="K1147" i="1" s="1"/>
  <c r="L1147" i="1" s="1"/>
  <c r="I1145" i="1"/>
  <c r="K1145" i="1" s="1"/>
  <c r="L1145" i="1" s="1"/>
  <c r="I1141" i="1"/>
  <c r="I1139" i="1"/>
  <c r="I1136" i="1"/>
  <c r="K1136" i="1" s="1"/>
  <c r="L1136" i="1" s="1"/>
  <c r="I1133" i="1"/>
  <c r="K1133" i="1" s="1"/>
  <c r="L1133" i="1" s="1"/>
  <c r="I1128" i="1"/>
  <c r="K1128" i="1" s="1"/>
  <c r="L1128" i="1" s="1"/>
  <c r="I1126" i="1"/>
  <c r="K1126" i="1" s="1"/>
  <c r="L1126" i="1" s="1"/>
  <c r="I1124" i="1"/>
  <c r="K1124" i="1" s="1"/>
  <c r="L1124" i="1" s="1"/>
  <c r="I1121" i="1"/>
  <c r="I1119" i="1"/>
  <c r="K1119" i="1" s="1"/>
  <c r="L1119" i="1" s="1"/>
  <c r="I1114" i="1"/>
  <c r="K1114" i="1" s="1"/>
  <c r="L1114" i="1" s="1"/>
  <c r="I1106" i="1"/>
  <c r="K1106" i="1" s="1"/>
  <c r="L1106" i="1" s="1"/>
  <c r="I1102" i="1"/>
  <c r="K1102" i="1" s="1"/>
  <c r="L1102" i="1" s="1"/>
  <c r="I1100" i="1"/>
  <c r="K1100" i="1" s="1"/>
  <c r="L1100" i="1" s="1"/>
  <c r="I1089" i="1"/>
  <c r="K1089" i="1" s="1"/>
  <c r="L1089" i="1" s="1"/>
  <c r="I1081" i="1"/>
  <c r="K1081" i="1" s="1"/>
  <c r="L1081" i="1" s="1"/>
  <c r="I1078" i="1"/>
  <c r="I1077" i="1"/>
  <c r="K1077" i="1" s="1"/>
  <c r="L1077" i="1" s="1"/>
  <c r="I1069" i="1"/>
  <c r="K1069" i="1" s="1"/>
  <c r="L1069" i="1" s="1"/>
  <c r="I1067" i="1"/>
  <c r="K1067" i="1" s="1"/>
  <c r="L1067" i="1" s="1"/>
  <c r="I1064" i="1"/>
  <c r="K1064" i="1" s="1"/>
  <c r="L1064" i="1" s="1"/>
  <c r="I1061" i="1"/>
  <c r="K1061" i="1" s="1"/>
  <c r="L1061" i="1" s="1"/>
  <c r="I1053" i="1"/>
  <c r="K1053" i="1" s="1"/>
  <c r="L1053" i="1" s="1"/>
  <c r="I1047" i="1"/>
  <c r="K1047" i="1" s="1"/>
  <c r="L1047" i="1" s="1"/>
  <c r="I1044" i="1"/>
  <c r="K1044" i="1" s="1"/>
  <c r="L1044" i="1" s="1"/>
  <c r="I1042" i="1"/>
  <c r="K1042" i="1" s="1"/>
  <c r="L1042" i="1" s="1"/>
  <c r="I1039" i="1"/>
  <c r="K1039" i="1" s="1"/>
  <c r="L1039" i="1" s="1"/>
  <c r="I1036" i="1"/>
  <c r="K1036" i="1" s="1"/>
  <c r="L1036" i="1" s="1"/>
  <c r="I1034" i="1"/>
  <c r="K1034" i="1" s="1"/>
  <c r="L1034" i="1" s="1"/>
  <c r="I1030" i="1"/>
  <c r="K1030" i="1" s="1"/>
  <c r="L1030" i="1" s="1"/>
  <c r="I1019" i="1"/>
  <c r="K1019" i="1" s="1"/>
  <c r="L1019" i="1" s="1"/>
  <c r="I1016" i="1"/>
  <c r="K1016" i="1" s="1"/>
  <c r="L1016" i="1" s="1"/>
  <c r="I1008" i="1"/>
  <c r="K1008" i="1" s="1"/>
  <c r="L1008" i="1" s="1"/>
  <c r="I1002" i="1"/>
  <c r="I992" i="1"/>
  <c r="K992" i="1" s="1"/>
  <c r="L992" i="1" s="1"/>
  <c r="I990" i="1"/>
  <c r="K990" i="1" s="1"/>
  <c r="L990" i="1" s="1"/>
  <c r="I977" i="1"/>
  <c r="K977" i="1" s="1"/>
  <c r="L977" i="1" s="1"/>
  <c r="I972" i="1"/>
  <c r="K972" i="1" s="1"/>
  <c r="L972" i="1" s="1"/>
  <c r="I967" i="1"/>
  <c r="I963" i="1"/>
  <c r="K963" i="1" s="1"/>
  <c r="L963" i="1" s="1"/>
  <c r="I958" i="1"/>
  <c r="I956" i="1"/>
  <c r="K956" i="1" s="1"/>
  <c r="L956" i="1" s="1"/>
  <c r="I950" i="1"/>
  <c r="K950" i="1" s="1"/>
  <c r="L950" i="1" s="1"/>
  <c r="I941" i="1"/>
  <c r="K941" i="1" s="1"/>
  <c r="L941" i="1" s="1"/>
  <c r="I937" i="1"/>
  <c r="K937" i="1" s="1"/>
  <c r="L937" i="1" s="1"/>
  <c r="I934" i="1"/>
  <c r="I930" i="1"/>
  <c r="K930" i="1" s="1"/>
  <c r="L930" i="1" s="1"/>
  <c r="I925" i="1"/>
  <c r="K925" i="1" s="1"/>
  <c r="L925" i="1" s="1"/>
  <c r="I919" i="1"/>
  <c r="K919" i="1" s="1"/>
  <c r="L919" i="1" s="1"/>
  <c r="I900" i="1"/>
  <c r="I889" i="1"/>
  <c r="K889" i="1" s="1"/>
  <c r="L889" i="1" s="1"/>
  <c r="I881" i="1"/>
  <c r="K881" i="1" s="1"/>
  <c r="L881" i="1" s="1"/>
  <c r="I879" i="1"/>
  <c r="K879" i="1" s="1"/>
  <c r="L879" i="1" s="1"/>
  <c r="I877" i="1"/>
  <c r="K877" i="1" s="1"/>
  <c r="L877" i="1" s="1"/>
  <c r="I874" i="1"/>
  <c r="I872" i="1"/>
  <c r="K872" i="1" s="1"/>
  <c r="L872" i="1" s="1"/>
  <c r="I870" i="1"/>
  <c r="K870" i="1" s="1"/>
  <c r="L870" i="1" s="1"/>
  <c r="I866" i="1"/>
  <c r="K866" i="1" s="1"/>
  <c r="L866" i="1" s="1"/>
  <c r="I858" i="1"/>
  <c r="K858" i="1" s="1"/>
  <c r="L858" i="1" s="1"/>
  <c r="I854" i="1"/>
  <c r="K854" i="1" s="1"/>
  <c r="L854" i="1" s="1"/>
  <c r="I853" i="1"/>
  <c r="K853" i="1" s="1"/>
  <c r="L853" i="1" s="1"/>
  <c r="I850" i="1"/>
  <c r="K850" i="1" s="1"/>
  <c r="L850" i="1" s="1"/>
  <c r="I845" i="1"/>
  <c r="K845" i="1" s="1"/>
  <c r="L845" i="1" s="1"/>
  <c r="I843" i="1"/>
  <c r="K843" i="1" s="1"/>
  <c r="L843" i="1" s="1"/>
  <c r="I841" i="1"/>
  <c r="K841" i="1" s="1"/>
  <c r="L841" i="1" s="1"/>
  <c r="I837" i="1"/>
  <c r="I834" i="1"/>
  <c r="K834" i="1" s="1"/>
  <c r="L834" i="1" s="1"/>
  <c r="I831" i="1"/>
  <c r="K831" i="1" s="1"/>
  <c r="L831" i="1" s="1"/>
  <c r="I827" i="1"/>
  <c r="K827" i="1" s="1"/>
  <c r="L827" i="1" s="1"/>
  <c r="I823" i="1"/>
  <c r="K823" i="1" s="1"/>
  <c r="L823" i="1" s="1"/>
  <c r="I821" i="1"/>
  <c r="K821" i="1" s="1"/>
  <c r="L821" i="1" s="1"/>
  <c r="I815" i="1"/>
  <c r="K815" i="1" s="1"/>
  <c r="L815" i="1" s="1"/>
  <c r="I813" i="1"/>
  <c r="K813" i="1" s="1"/>
  <c r="L813" i="1" s="1"/>
  <c r="I809" i="1"/>
  <c r="K809" i="1" s="1"/>
  <c r="L809" i="1" s="1"/>
  <c r="I807" i="1"/>
  <c r="K807" i="1" s="1"/>
  <c r="L807" i="1" s="1"/>
  <c r="I805" i="1"/>
  <c r="K805" i="1" s="1"/>
  <c r="L805" i="1" s="1"/>
  <c r="I802" i="1"/>
  <c r="K802" i="1" s="1"/>
  <c r="L802" i="1" s="1"/>
  <c r="I800" i="1"/>
  <c r="K800" i="1" s="1"/>
  <c r="L800" i="1" s="1"/>
  <c r="I799" i="1"/>
  <c r="K799" i="1" s="1"/>
  <c r="L799" i="1" s="1"/>
  <c r="I798" i="1"/>
  <c r="K798" i="1" s="1"/>
  <c r="L798" i="1" s="1"/>
  <c r="I796" i="1"/>
  <c r="K796" i="1" s="1"/>
  <c r="L796" i="1" s="1"/>
  <c r="I795" i="1"/>
  <c r="K795" i="1" s="1"/>
  <c r="L795" i="1" s="1"/>
  <c r="I793" i="1"/>
  <c r="K793" i="1" s="1"/>
  <c r="L793" i="1" s="1"/>
  <c r="I791" i="1"/>
  <c r="K791" i="1" s="1"/>
  <c r="L791" i="1" s="1"/>
  <c r="I789" i="1"/>
  <c r="K789" i="1" s="1"/>
  <c r="L789" i="1" s="1"/>
  <c r="I787" i="1"/>
  <c r="K787" i="1" s="1"/>
  <c r="L787" i="1" s="1"/>
  <c r="I785" i="1"/>
  <c r="K785" i="1" s="1"/>
  <c r="L785" i="1" s="1"/>
  <c r="I783" i="1"/>
  <c r="K783" i="1" s="1"/>
  <c r="L783" i="1" s="1"/>
  <c r="I782" i="1"/>
  <c r="K782" i="1" s="1"/>
  <c r="L782" i="1" s="1"/>
  <c r="I777" i="1"/>
  <c r="I775" i="1"/>
  <c r="K775" i="1" s="1"/>
  <c r="L775" i="1" s="1"/>
  <c r="I773" i="1"/>
  <c r="K773" i="1" s="1"/>
  <c r="L773" i="1" s="1"/>
  <c r="I771" i="1"/>
  <c r="K771" i="1" s="1"/>
  <c r="L771" i="1" s="1"/>
  <c r="I768" i="1"/>
  <c r="K768" i="1" s="1"/>
  <c r="L768" i="1" s="1"/>
  <c r="I766" i="1"/>
  <c r="K766" i="1" s="1"/>
  <c r="L766" i="1" s="1"/>
  <c r="I765" i="1"/>
  <c r="K765" i="1" s="1"/>
  <c r="L765" i="1" s="1"/>
  <c r="I763" i="1"/>
  <c r="K763" i="1" s="1"/>
  <c r="L763" i="1" s="1"/>
  <c r="I762" i="1"/>
  <c r="K762" i="1" s="1"/>
  <c r="L762" i="1" s="1"/>
  <c r="I760" i="1"/>
  <c r="K760" i="1" s="1"/>
  <c r="L760" i="1" s="1"/>
  <c r="I757" i="1"/>
  <c r="K757" i="1" s="1"/>
  <c r="L757" i="1" s="1"/>
  <c r="I756" i="1"/>
  <c r="K756" i="1" s="1"/>
  <c r="L756" i="1" s="1"/>
  <c r="I754" i="1"/>
  <c r="K754" i="1" s="1"/>
  <c r="L754" i="1" s="1"/>
  <c r="I752" i="1"/>
  <c r="K752" i="1" s="1"/>
  <c r="L752" i="1" s="1"/>
  <c r="I750" i="1"/>
  <c r="K750" i="1" s="1"/>
  <c r="L750" i="1" s="1"/>
  <c r="I746" i="1"/>
  <c r="K746" i="1" s="1"/>
  <c r="L746" i="1" s="1"/>
  <c r="I745" i="1"/>
  <c r="K745" i="1" s="1"/>
  <c r="L745" i="1" s="1"/>
  <c r="I743" i="1"/>
  <c r="K743" i="1" s="1"/>
  <c r="L743" i="1" s="1"/>
  <c r="I741" i="1"/>
  <c r="K741" i="1" s="1"/>
  <c r="L741" i="1" s="1"/>
  <c r="I739" i="1"/>
  <c r="K739" i="1" s="1"/>
  <c r="L739" i="1" s="1"/>
  <c r="I736" i="1"/>
  <c r="I734" i="1"/>
  <c r="K734" i="1" s="1"/>
  <c r="L734" i="1" s="1"/>
  <c r="I730" i="1"/>
  <c r="K730" i="1" s="1"/>
  <c r="L730" i="1" s="1"/>
  <c r="I727" i="1"/>
  <c r="K727" i="1" s="1"/>
  <c r="L727" i="1" s="1"/>
  <c r="I725" i="1"/>
  <c r="K725" i="1" s="1"/>
  <c r="L725" i="1" s="1"/>
  <c r="I723" i="1"/>
  <c r="K723" i="1" s="1"/>
  <c r="L723" i="1" s="1"/>
  <c r="I722" i="1"/>
  <c r="K722" i="1" s="1"/>
  <c r="L722" i="1" s="1"/>
  <c r="I719" i="1"/>
  <c r="K719" i="1" s="1"/>
  <c r="L719" i="1" s="1"/>
  <c r="I715" i="1"/>
  <c r="K715" i="1" s="1"/>
  <c r="L715" i="1" s="1"/>
  <c r="I713" i="1"/>
  <c r="K713" i="1" s="1"/>
  <c r="L713" i="1" s="1"/>
  <c r="I712" i="1"/>
  <c r="K712" i="1" s="1"/>
  <c r="L712" i="1" s="1"/>
  <c r="I706" i="1"/>
  <c r="K706" i="1" s="1"/>
  <c r="L706" i="1" s="1"/>
  <c r="I704" i="1"/>
  <c r="K704" i="1" s="1"/>
  <c r="L704" i="1" s="1"/>
  <c r="I702" i="1"/>
  <c r="K702" i="1" s="1"/>
  <c r="L702" i="1" s="1"/>
  <c r="I701" i="1"/>
  <c r="K701" i="1" s="1"/>
  <c r="L701" i="1" s="1"/>
  <c r="I697" i="1"/>
  <c r="K697" i="1" s="1"/>
  <c r="L697" i="1" s="1"/>
  <c r="I689" i="1"/>
  <c r="K689" i="1" s="1"/>
  <c r="L689" i="1" s="1"/>
  <c r="I682" i="1"/>
  <c r="I679" i="1"/>
  <c r="K679" i="1" s="1"/>
  <c r="L679" i="1" s="1"/>
  <c r="I675" i="1"/>
  <c r="K675" i="1" s="1"/>
  <c r="L675" i="1" s="1"/>
  <c r="I673" i="1"/>
  <c r="K673" i="1" s="1"/>
  <c r="L673" i="1" s="1"/>
  <c r="I671" i="1"/>
  <c r="K671" i="1" s="1"/>
  <c r="L671" i="1" s="1"/>
  <c r="I669" i="1"/>
  <c r="K669" i="1" s="1"/>
  <c r="L669" i="1" s="1"/>
  <c r="I666" i="1"/>
  <c r="K666" i="1" s="1"/>
  <c r="L666" i="1" s="1"/>
  <c r="I662" i="1"/>
  <c r="K662" i="1" s="1"/>
  <c r="L662" i="1" s="1"/>
  <c r="I658" i="1"/>
  <c r="K658" i="1" s="1"/>
  <c r="L658" i="1" s="1"/>
  <c r="I648" i="1"/>
  <c r="K648" i="1" s="1"/>
  <c r="L648" i="1" s="1"/>
  <c r="I646" i="1"/>
  <c r="K646" i="1" s="1"/>
  <c r="L646" i="1" s="1"/>
  <c r="I644" i="1"/>
  <c r="K644" i="1" s="1"/>
  <c r="L644" i="1" s="1"/>
  <c r="I633" i="1"/>
  <c r="K633" i="1" s="1"/>
  <c r="L633" i="1" s="1"/>
  <c r="I631" i="1"/>
  <c r="K631" i="1" s="1"/>
  <c r="L631" i="1" s="1"/>
  <c r="I621" i="1"/>
  <c r="K621" i="1" s="1"/>
  <c r="L621" i="1" s="1"/>
  <c r="I620" i="1"/>
  <c r="K620" i="1" s="1"/>
  <c r="L620" i="1" s="1"/>
  <c r="I616" i="1"/>
  <c r="K616" i="1" s="1"/>
  <c r="L616" i="1" s="1"/>
  <c r="I608" i="1"/>
  <c r="K608" i="1" s="1"/>
  <c r="L608" i="1" s="1"/>
  <c r="I606" i="1"/>
  <c r="K606" i="1" s="1"/>
  <c r="L606" i="1" s="1"/>
  <c r="I600" i="1"/>
  <c r="K600" i="1" s="1"/>
  <c r="L600" i="1" s="1"/>
  <c r="I598" i="1"/>
  <c r="K598" i="1" s="1"/>
  <c r="L598" i="1" s="1"/>
  <c r="I596" i="1"/>
  <c r="K596" i="1" s="1"/>
  <c r="L596" i="1" s="1"/>
  <c r="I594" i="1"/>
  <c r="K594" i="1" s="1"/>
  <c r="L594" i="1" s="1"/>
  <c r="I591" i="1"/>
  <c r="K591" i="1" s="1"/>
  <c r="L591" i="1" s="1"/>
  <c r="I582" i="1"/>
  <c r="K582" i="1" s="1"/>
  <c r="L582" i="1" s="1"/>
  <c r="I577" i="1"/>
  <c r="K577" i="1" s="1"/>
  <c r="L577" i="1" s="1"/>
  <c r="I571" i="1"/>
  <c r="K571" i="1" s="1"/>
  <c r="L571" i="1" s="1"/>
  <c r="I564" i="1"/>
  <c r="K564" i="1" s="1"/>
  <c r="L564" i="1" s="1"/>
  <c r="I551" i="1"/>
  <c r="K551" i="1" s="1"/>
  <c r="L551" i="1" s="1"/>
  <c r="I549" i="1"/>
  <c r="K549" i="1" s="1"/>
  <c r="L549" i="1" s="1"/>
  <c r="I544" i="1"/>
  <c r="K544" i="1" s="1"/>
  <c r="L544" i="1" s="1"/>
  <c r="I537" i="1"/>
  <c r="K537" i="1" s="1"/>
  <c r="L537" i="1" s="1"/>
  <c r="I534" i="1"/>
  <c r="K534" i="1" s="1"/>
  <c r="L534" i="1" s="1"/>
  <c r="I532" i="1"/>
  <c r="K532" i="1" s="1"/>
  <c r="L532" i="1" s="1"/>
  <c r="I530" i="1"/>
  <c r="K530" i="1" s="1"/>
  <c r="L530" i="1" s="1"/>
  <c r="I527" i="1"/>
  <c r="K527" i="1" s="1"/>
  <c r="L527" i="1" s="1"/>
  <c r="I526" i="1"/>
  <c r="K526" i="1" s="1"/>
  <c r="L526" i="1" s="1"/>
  <c r="I524" i="1"/>
  <c r="K524" i="1" s="1"/>
  <c r="L524" i="1" s="1"/>
  <c r="I521" i="1"/>
  <c r="K521" i="1" s="1"/>
  <c r="L521" i="1" s="1"/>
  <c r="I518" i="1"/>
  <c r="K518" i="1" s="1"/>
  <c r="L518" i="1" s="1"/>
  <c r="I516" i="1"/>
  <c r="K516" i="1" s="1"/>
  <c r="L516" i="1" s="1"/>
  <c r="I513" i="1"/>
  <c r="K513" i="1" s="1"/>
  <c r="L513" i="1" s="1"/>
  <c r="I502" i="1"/>
  <c r="K502" i="1" s="1"/>
  <c r="L502" i="1" s="1"/>
  <c r="I494" i="1"/>
  <c r="K494" i="1" s="1"/>
  <c r="L494" i="1" s="1"/>
  <c r="I492" i="1"/>
  <c r="K492" i="1" s="1"/>
  <c r="L492" i="1" s="1"/>
  <c r="I488" i="1"/>
  <c r="K488" i="1" s="1"/>
  <c r="L488" i="1" s="1"/>
  <c r="I486" i="1"/>
  <c r="K486" i="1" s="1"/>
  <c r="L486" i="1" s="1"/>
  <c r="I483" i="1"/>
  <c r="K483" i="1" s="1"/>
  <c r="L483" i="1" s="1"/>
  <c r="I1492" i="1" l="1"/>
  <c r="I1520" i="1" s="1"/>
  <c r="J958" i="1"/>
  <c r="K958" i="1"/>
  <c r="L958" i="1" s="1"/>
  <c r="J1078" i="1"/>
  <c r="K1078" i="1"/>
  <c r="L1078" i="1" s="1"/>
  <c r="J1172" i="1"/>
  <c r="K1172" i="1"/>
  <c r="L1172" i="1" s="1"/>
  <c r="J1301" i="1"/>
  <c r="K1301" i="1"/>
  <c r="L1301" i="1" s="1"/>
  <c r="J1121" i="1"/>
  <c r="K1121" i="1"/>
  <c r="L1121" i="1" s="1"/>
  <c r="J682" i="1"/>
  <c r="K682" i="1"/>
  <c r="L682" i="1" s="1"/>
  <c r="J874" i="1"/>
  <c r="K874" i="1"/>
  <c r="L874" i="1" s="1"/>
  <c r="J967" i="1"/>
  <c r="K967" i="1"/>
  <c r="L967" i="1" s="1"/>
  <c r="J1139" i="1"/>
  <c r="K1139" i="1"/>
  <c r="L1139" i="1" s="1"/>
  <c r="J736" i="1"/>
  <c r="K736" i="1"/>
  <c r="L736" i="1" s="1"/>
  <c r="J777" i="1"/>
  <c r="K777" i="1"/>
  <c r="L777" i="1" s="1"/>
  <c r="J837" i="1"/>
  <c r="K837" i="1"/>
  <c r="L837" i="1" s="1"/>
  <c r="J900" i="1"/>
  <c r="K900" i="1"/>
  <c r="L900" i="1" s="1"/>
  <c r="J934" i="1"/>
  <c r="K934" i="1"/>
  <c r="L934" i="1" s="1"/>
  <c r="J1002" i="1"/>
  <c r="K1002" i="1"/>
  <c r="L1002" i="1" s="1"/>
  <c r="J1141" i="1"/>
  <c r="K1141" i="1"/>
  <c r="L1141" i="1" s="1"/>
  <c r="J1170" i="1"/>
  <c r="K1170" i="1"/>
  <c r="L1170" i="1" s="1"/>
  <c r="J1214" i="1"/>
  <c r="K1214" i="1"/>
  <c r="L1214" i="1" s="1"/>
  <c r="J1234" i="1"/>
  <c r="K1234" i="1"/>
  <c r="L1234" i="1" s="1"/>
  <c r="J480" i="1"/>
  <c r="K480" i="1"/>
  <c r="L480" i="1" s="1"/>
  <c r="J493" i="1"/>
  <c r="K493" i="1"/>
  <c r="L493" i="1" s="1"/>
  <c r="J525" i="1"/>
  <c r="K525" i="1"/>
  <c r="L525" i="1" s="1"/>
  <c r="J618" i="1"/>
  <c r="K618" i="1"/>
  <c r="L618" i="1" s="1"/>
  <c r="J836" i="1"/>
  <c r="K836" i="1"/>
  <c r="L836" i="1" s="1"/>
  <c r="J842" i="1"/>
  <c r="K842" i="1"/>
  <c r="L842" i="1" s="1"/>
  <c r="J848" i="1"/>
  <c r="K848" i="1"/>
  <c r="L848" i="1" s="1"/>
  <c r="J878" i="1"/>
  <c r="K878" i="1"/>
  <c r="L878" i="1" s="1"/>
  <c r="J916" i="1"/>
  <c r="K916" i="1"/>
  <c r="L916" i="1" s="1"/>
  <c r="J921" i="1"/>
  <c r="K921" i="1"/>
  <c r="L921" i="1" s="1"/>
  <c r="J926" i="1"/>
  <c r="K926" i="1"/>
  <c r="L926" i="1" s="1"/>
  <c r="J498" i="1"/>
  <c r="K498" i="1"/>
  <c r="L498" i="1" s="1"/>
  <c r="J508" i="1"/>
  <c r="K508" i="1"/>
  <c r="L508" i="1" s="1"/>
  <c r="J540" i="1"/>
  <c r="K540" i="1"/>
  <c r="L540" i="1" s="1"/>
  <c r="J576" i="1"/>
  <c r="K576" i="1"/>
  <c r="L576" i="1" s="1"/>
  <c r="J640" i="1"/>
  <c r="K640" i="1"/>
  <c r="L640" i="1" s="1"/>
  <c r="J672" i="1"/>
  <c r="K672" i="1"/>
  <c r="L672" i="1" s="1"/>
  <c r="J832" i="1"/>
  <c r="K832" i="1"/>
  <c r="L832" i="1" s="1"/>
  <c r="J1164" i="1"/>
  <c r="K1164" i="1"/>
  <c r="L1164" i="1" s="1"/>
  <c r="J482" i="1"/>
  <c r="K482" i="1"/>
  <c r="L482" i="1" s="1"/>
  <c r="J515" i="1"/>
  <c r="K515" i="1"/>
  <c r="L515" i="1" s="1"/>
  <c r="J559" i="1"/>
  <c r="K559" i="1"/>
  <c r="L559" i="1" s="1"/>
  <c r="J568" i="1"/>
  <c r="K568" i="1"/>
  <c r="L568" i="1" s="1"/>
  <c r="J593" i="1"/>
  <c r="K593" i="1"/>
  <c r="L593" i="1" s="1"/>
  <c r="J605" i="1"/>
  <c r="K605" i="1"/>
  <c r="L605" i="1" s="1"/>
  <c r="J615" i="1"/>
  <c r="K615" i="1"/>
  <c r="L615" i="1" s="1"/>
  <c r="J632" i="1"/>
  <c r="K632" i="1"/>
  <c r="L632" i="1" s="1"/>
  <c r="J641" i="1"/>
  <c r="K641" i="1"/>
  <c r="L641" i="1" s="1"/>
  <c r="J652" i="1"/>
  <c r="K652" i="1"/>
  <c r="L652" i="1" s="1"/>
  <c r="J674" i="1"/>
  <c r="K674" i="1"/>
  <c r="L674" i="1" s="1"/>
  <c r="J685" i="1"/>
  <c r="K685" i="1"/>
  <c r="L685" i="1" s="1"/>
  <c r="J694" i="1"/>
  <c r="K694" i="1"/>
  <c r="L694" i="1" s="1"/>
  <c r="J707" i="1"/>
  <c r="K707" i="1"/>
  <c r="L707" i="1" s="1"/>
  <c r="J711" i="1"/>
  <c r="K711" i="1"/>
  <c r="L711" i="1" s="1"/>
  <c r="J726" i="1"/>
  <c r="K726" i="1"/>
  <c r="L726" i="1" s="1"/>
  <c r="J738" i="1"/>
  <c r="K738" i="1"/>
  <c r="L738" i="1" s="1"/>
  <c r="J753" i="1"/>
  <c r="K753" i="1"/>
  <c r="L753" i="1" s="1"/>
  <c r="J778" i="1"/>
  <c r="K778" i="1"/>
  <c r="L778" i="1" s="1"/>
  <c r="J792" i="1"/>
  <c r="K792" i="1"/>
  <c r="L792" i="1" s="1"/>
  <c r="J820" i="1"/>
  <c r="K820" i="1"/>
  <c r="L820" i="1" s="1"/>
  <c r="J839" i="1"/>
  <c r="K839" i="1"/>
  <c r="L839" i="1" s="1"/>
  <c r="J851" i="1"/>
  <c r="K851" i="1"/>
  <c r="L851" i="1" s="1"/>
  <c r="J862" i="1"/>
  <c r="K862" i="1"/>
  <c r="L862" i="1" s="1"/>
  <c r="J875" i="1"/>
  <c r="K875" i="1"/>
  <c r="L875" i="1" s="1"/>
  <c r="J894" i="1"/>
  <c r="K894" i="1"/>
  <c r="L894" i="1" s="1"/>
  <c r="J903" i="1"/>
  <c r="K903" i="1"/>
  <c r="L903" i="1" s="1"/>
  <c r="J913" i="1"/>
  <c r="K913" i="1"/>
  <c r="L913" i="1" s="1"/>
  <c r="J923" i="1"/>
  <c r="K923" i="1"/>
  <c r="L923" i="1" s="1"/>
  <c r="J929" i="1"/>
  <c r="K929" i="1"/>
  <c r="L929" i="1" s="1"/>
  <c r="J935" i="1"/>
  <c r="K935" i="1"/>
  <c r="L935" i="1" s="1"/>
  <c r="J954" i="1"/>
  <c r="K954" i="1"/>
  <c r="L954" i="1" s="1"/>
  <c r="J968" i="1"/>
  <c r="K968" i="1"/>
  <c r="L968" i="1" s="1"/>
  <c r="J978" i="1"/>
  <c r="K978" i="1"/>
  <c r="L978" i="1" s="1"/>
  <c r="J987" i="1"/>
  <c r="K987" i="1"/>
  <c r="L987" i="1" s="1"/>
  <c r="J994" i="1"/>
  <c r="K994" i="1"/>
  <c r="L994" i="1" s="1"/>
  <c r="J1006" i="1"/>
  <c r="K1006" i="1"/>
  <c r="L1006" i="1" s="1"/>
  <c r="J1017" i="1"/>
  <c r="K1017" i="1"/>
  <c r="L1017" i="1" s="1"/>
  <c r="J1023" i="1"/>
  <c r="K1023" i="1"/>
  <c r="L1023" i="1" s="1"/>
  <c r="J1037" i="1"/>
  <c r="K1037" i="1"/>
  <c r="L1037" i="1" s="1"/>
  <c r="J1049" i="1"/>
  <c r="K1049" i="1"/>
  <c r="L1049" i="1" s="1"/>
  <c r="J1062" i="1"/>
  <c r="K1062" i="1"/>
  <c r="L1062" i="1" s="1"/>
  <c r="J1070" i="1"/>
  <c r="K1070" i="1"/>
  <c r="L1070" i="1" s="1"/>
  <c r="J1075" i="1"/>
  <c r="K1075" i="1"/>
  <c r="L1075" i="1" s="1"/>
  <c r="J1082" i="1"/>
  <c r="K1082" i="1"/>
  <c r="L1082" i="1" s="1"/>
  <c r="J1087" i="1"/>
  <c r="K1087" i="1"/>
  <c r="L1087" i="1" s="1"/>
  <c r="J1092" i="1"/>
  <c r="K1092" i="1"/>
  <c r="L1092" i="1" s="1"/>
  <c r="J1104" i="1"/>
  <c r="K1104" i="1"/>
  <c r="L1104" i="1" s="1"/>
  <c r="J1117" i="1"/>
  <c r="K1117" i="1"/>
  <c r="L1117" i="1" s="1"/>
  <c r="J1123" i="1"/>
  <c r="K1123" i="1"/>
  <c r="L1123" i="1" s="1"/>
  <c r="J1131" i="1"/>
  <c r="K1131" i="1"/>
  <c r="L1131" i="1" s="1"/>
  <c r="J1137" i="1"/>
  <c r="K1137" i="1"/>
  <c r="L1137" i="1" s="1"/>
  <c r="J1150" i="1"/>
  <c r="K1150" i="1"/>
  <c r="L1150" i="1" s="1"/>
  <c r="J1161" i="1"/>
  <c r="K1161" i="1"/>
  <c r="L1161" i="1" s="1"/>
  <c r="J1166" i="1"/>
  <c r="K1166" i="1"/>
  <c r="L1166" i="1" s="1"/>
  <c r="J1171" i="1"/>
  <c r="K1171" i="1"/>
  <c r="L1171" i="1" s="1"/>
  <c r="J1178" i="1"/>
  <c r="K1178" i="1"/>
  <c r="L1178" i="1" s="1"/>
  <c r="J1184" i="1"/>
  <c r="K1184" i="1"/>
  <c r="L1184" i="1" s="1"/>
  <c r="J1189" i="1"/>
  <c r="K1189" i="1"/>
  <c r="L1189" i="1" s="1"/>
  <c r="J1199" i="1"/>
  <c r="K1199" i="1"/>
  <c r="L1199" i="1" s="1"/>
  <c r="J1209" i="1"/>
  <c r="K1209" i="1"/>
  <c r="L1209" i="1" s="1"/>
  <c r="J1215" i="1"/>
  <c r="K1215" i="1"/>
  <c r="L1215" i="1" s="1"/>
  <c r="J1220" i="1"/>
  <c r="K1220" i="1"/>
  <c r="L1220" i="1" s="1"/>
  <c r="J1225" i="1"/>
  <c r="K1225" i="1"/>
  <c r="L1225" i="1" s="1"/>
  <c r="J1237" i="1"/>
  <c r="K1237" i="1"/>
  <c r="L1237" i="1" s="1"/>
  <c r="J1247" i="1"/>
  <c r="K1247" i="1"/>
  <c r="L1247" i="1" s="1"/>
  <c r="J1254" i="1"/>
  <c r="K1254" i="1"/>
  <c r="L1254" i="1" s="1"/>
  <c r="J1264" i="1"/>
  <c r="K1264" i="1"/>
  <c r="L1264" i="1" s="1"/>
  <c r="J1270" i="1"/>
  <c r="K1270" i="1"/>
  <c r="L1270" i="1" s="1"/>
  <c r="J1285" i="1"/>
  <c r="K1285" i="1"/>
  <c r="L1285" i="1" s="1"/>
  <c r="J1297" i="1"/>
  <c r="K1297" i="1"/>
  <c r="L1297" i="1" s="1"/>
  <c r="J1303" i="1"/>
  <c r="K1303" i="1"/>
  <c r="L1303" i="1" s="1"/>
  <c r="J1307" i="1"/>
  <c r="K1307" i="1"/>
  <c r="L1307" i="1" s="1"/>
  <c r="J1314" i="1"/>
  <c r="K1314" i="1"/>
  <c r="L1314" i="1" s="1"/>
  <c r="J1325" i="1"/>
  <c r="K1325" i="1"/>
  <c r="L1325" i="1" s="1"/>
  <c r="J1334" i="1"/>
  <c r="K1334" i="1"/>
  <c r="L1334" i="1" s="1"/>
  <c r="J1339" i="1"/>
  <c r="K1339" i="1"/>
  <c r="L1339" i="1" s="1"/>
  <c r="J1344" i="1"/>
  <c r="K1344" i="1"/>
  <c r="L1344" i="1" s="1"/>
  <c r="J1348" i="1"/>
  <c r="K1348" i="1"/>
  <c r="L1348" i="1" s="1"/>
  <c r="J1354" i="1"/>
  <c r="K1354" i="1"/>
  <c r="L1354" i="1" s="1"/>
  <c r="J1362" i="1"/>
  <c r="K1362" i="1"/>
  <c r="L1362" i="1" s="1"/>
  <c r="J1374" i="1"/>
  <c r="K1374" i="1"/>
  <c r="L1374" i="1" s="1"/>
  <c r="J1387" i="1"/>
  <c r="K1387" i="1"/>
  <c r="L1387" i="1" s="1"/>
  <c r="J1394" i="1"/>
  <c r="K1394" i="1"/>
  <c r="L1394" i="1" s="1"/>
  <c r="J1405" i="1"/>
  <c r="K1405" i="1"/>
  <c r="L1405" i="1" s="1"/>
  <c r="J1415" i="1"/>
  <c r="K1415" i="1"/>
  <c r="L1415" i="1" s="1"/>
  <c r="J1428" i="1"/>
  <c r="K1428" i="1"/>
  <c r="L1428" i="1" s="1"/>
  <c r="J1433" i="1"/>
  <c r="K1433" i="1"/>
  <c r="L1433" i="1" s="1"/>
  <c r="J1438" i="1"/>
  <c r="K1438" i="1"/>
  <c r="L1438" i="1" s="1"/>
  <c r="J1444" i="1"/>
  <c r="K1444" i="1"/>
  <c r="L1444" i="1" s="1"/>
  <c r="J1456" i="1"/>
  <c r="K1456" i="1"/>
  <c r="L1456" i="1" s="1"/>
  <c r="J1469" i="1"/>
  <c r="K1469" i="1"/>
  <c r="L1469" i="1" s="1"/>
  <c r="J1483" i="1"/>
  <c r="K1483" i="1"/>
  <c r="L1483" i="1" s="1"/>
  <c r="J1488" i="1"/>
  <c r="K1488" i="1"/>
  <c r="L1488" i="1" s="1"/>
  <c r="J1398" i="1"/>
  <c r="J930" i="1"/>
  <c r="J810" i="1"/>
  <c r="J833" i="1"/>
  <c r="J1028" i="1"/>
  <c r="J1258" i="1"/>
  <c r="J1275" i="1"/>
  <c r="J1400" i="1"/>
  <c r="J1451" i="1"/>
  <c r="J1250" i="1"/>
  <c r="J762" i="1"/>
  <c r="J809" i="1"/>
  <c r="J821" i="1"/>
  <c r="J841" i="1"/>
  <c r="J521" i="1"/>
  <c r="J544" i="1"/>
  <c r="J606" i="1"/>
  <c r="J666" i="1"/>
  <c r="J697" i="1"/>
  <c r="J727" i="1"/>
  <c r="J763" i="1"/>
  <c r="J782" i="1"/>
  <c r="J802" i="1"/>
  <c r="J879" i="1"/>
  <c r="J937" i="1"/>
  <c r="J1034" i="1"/>
  <c r="J1064" i="1"/>
  <c r="J1102" i="1"/>
  <c r="J1145" i="1"/>
  <c r="J1218" i="1"/>
  <c r="J1271" i="1"/>
  <c r="J1355" i="1"/>
  <c r="J1386" i="1"/>
  <c r="J1416" i="1"/>
  <c r="J1452" i="1"/>
  <c r="J1487" i="1"/>
  <c r="J539" i="1"/>
  <c r="J543" i="1"/>
  <c r="J557" i="1"/>
  <c r="J566" i="1"/>
  <c r="J575" i="1"/>
  <c r="J590" i="1"/>
  <c r="J609" i="1"/>
  <c r="J625" i="1"/>
  <c r="J639" i="1"/>
  <c r="J650" i="1"/>
  <c r="J664" i="1"/>
  <c r="J683" i="1"/>
  <c r="J703" i="1"/>
  <c r="J709" i="1"/>
  <c r="J729" i="1"/>
  <c r="J749" i="1"/>
  <c r="J767" i="1"/>
  <c r="J797" i="1"/>
  <c r="J824" i="1"/>
  <c r="J829" i="1"/>
  <c r="J864" i="1"/>
  <c r="J885" i="1"/>
  <c r="J896" i="1"/>
  <c r="J911" i="1"/>
  <c r="J945" i="1"/>
  <c r="J959" i="1"/>
  <c r="J981" i="1"/>
  <c r="J991" i="1"/>
  <c r="J1003" i="1"/>
  <c r="J1021" i="1"/>
  <c r="J1040" i="1"/>
  <c r="J1057" i="1"/>
  <c r="J1072" i="1"/>
  <c r="J1090" i="1"/>
  <c r="J1101" i="1"/>
  <c r="J1120" i="1"/>
  <c r="J1142" i="1"/>
  <c r="J1152" i="1"/>
  <c r="J1168" i="1"/>
  <c r="J1187" i="1"/>
  <c r="J1203" i="1"/>
  <c r="J1212" i="1"/>
  <c r="J1235" i="1"/>
  <c r="J1249" i="1"/>
  <c r="J1261" i="1"/>
  <c r="J1277" i="1"/>
  <c r="J1288" i="1"/>
  <c r="J1305" i="1"/>
  <c r="J1321" i="1"/>
  <c r="J1336" i="1"/>
  <c r="J1346" i="1"/>
  <c r="J1365" i="1"/>
  <c r="J1378" i="1"/>
  <c r="J1397" i="1"/>
  <c r="J1413" i="1"/>
  <c r="J1430" i="1"/>
  <c r="J1441" i="1"/>
  <c r="J1458" i="1"/>
  <c r="J1485" i="1"/>
  <c r="J513" i="1"/>
  <c r="J549" i="1"/>
  <c r="J596" i="1"/>
  <c r="J679" i="1"/>
  <c r="J712" i="1"/>
  <c r="J741" i="1"/>
  <c r="J765" i="1"/>
  <c r="J783" i="1"/>
  <c r="J805" i="1"/>
  <c r="J854" i="1"/>
  <c r="J925" i="1"/>
  <c r="J963" i="1"/>
  <c r="J1016" i="1"/>
  <c r="J1067" i="1"/>
  <c r="J1106" i="1"/>
  <c r="J1147" i="1"/>
  <c r="J1186" i="1"/>
  <c r="J1246" i="1"/>
  <c r="J1294" i="1"/>
  <c r="J1322" i="1"/>
  <c r="J1366" i="1"/>
  <c r="J1401" i="1"/>
  <c r="J1432" i="1"/>
  <c r="J1467" i="1"/>
  <c r="J1489" i="1"/>
  <c r="J489" i="1"/>
  <c r="J505" i="1"/>
  <c r="J528" i="1"/>
  <c r="J546" i="1"/>
  <c r="J553" i="1"/>
  <c r="J567" i="1"/>
  <c r="J583" i="1"/>
  <c r="J592" i="1"/>
  <c r="J610" i="1"/>
  <c r="J626" i="1"/>
  <c r="J651" i="1"/>
  <c r="J665" i="1"/>
  <c r="J684" i="1"/>
  <c r="J693" i="1"/>
  <c r="J717" i="1"/>
  <c r="J737" i="1"/>
  <c r="J751" i="1"/>
  <c r="J769" i="1"/>
  <c r="J781" i="1"/>
  <c r="J790" i="1"/>
  <c r="J801" i="1"/>
  <c r="J808" i="1"/>
  <c r="J814" i="1"/>
  <c r="J819" i="1"/>
  <c r="J825" i="1"/>
  <c r="J838" i="1"/>
  <c r="J844" i="1"/>
  <c r="J849" i="1"/>
  <c r="J856" i="1"/>
  <c r="J861" i="1"/>
  <c r="J865" i="1"/>
  <c r="J873" i="1"/>
  <c r="J882" i="1"/>
  <c r="J886" i="1"/>
  <c r="J893" i="1"/>
  <c r="J897" i="1"/>
  <c r="J902" i="1"/>
  <c r="J907" i="1"/>
  <c r="J912" i="1"/>
  <c r="J917" i="1"/>
  <c r="J922" i="1"/>
  <c r="J928" i="1"/>
  <c r="J933" i="1"/>
  <c r="J942" i="1"/>
  <c r="J946" i="1"/>
  <c r="J953" i="1"/>
  <c r="J960" i="1"/>
  <c r="J965" i="1"/>
  <c r="J971" i="1"/>
  <c r="J976" i="1"/>
  <c r="J982" i="1"/>
  <c r="J986" i="1"/>
  <c r="J993" i="1"/>
  <c r="J998" i="1"/>
  <c r="J1004" i="1"/>
  <c r="J1010" i="1"/>
  <c r="J1014" i="1"/>
  <c r="J1022" i="1"/>
  <c r="J1027" i="1"/>
  <c r="J1035" i="1"/>
  <c r="J1041" i="1"/>
  <c r="J1048" i="1"/>
  <c r="J1054" i="1"/>
  <c r="J1058" i="1"/>
  <c r="J1068" i="1"/>
  <c r="J1073" i="1"/>
  <c r="J1080" i="1"/>
  <c r="J1086" i="1"/>
  <c r="J1091" i="1"/>
  <c r="J1095" i="1"/>
  <c r="J1103" i="1"/>
  <c r="J1108" i="1"/>
  <c r="J1115" i="1"/>
  <c r="J1122" i="1"/>
  <c r="J1129" i="1"/>
  <c r="J1135" i="1"/>
  <c r="J1143" i="1"/>
  <c r="J1149" i="1"/>
  <c r="J1155" i="1"/>
  <c r="J1160" i="1"/>
  <c r="J1169" i="1"/>
  <c r="J1177" i="1"/>
  <c r="J1183" i="1"/>
  <c r="J1188" i="1"/>
  <c r="J1192" i="1"/>
  <c r="J1198" i="1"/>
  <c r="J1204" i="1"/>
  <c r="J1208" i="1"/>
  <c r="J1213" i="1"/>
  <c r="J1219" i="1"/>
  <c r="J1223" i="1"/>
  <c r="J1228" i="1"/>
  <c r="J1236" i="1"/>
  <c r="J1241" i="1"/>
  <c r="J1245" i="1"/>
  <c r="J1251" i="1"/>
  <c r="J1257" i="1"/>
  <c r="J1263" i="1"/>
  <c r="J1269" i="1"/>
  <c r="J1274" i="1"/>
  <c r="J1279" i="1"/>
  <c r="J1284" i="1"/>
  <c r="J1289" i="1"/>
  <c r="J1295" i="1"/>
  <c r="J1302" i="1"/>
  <c r="J1306" i="1"/>
  <c r="J1313" i="1"/>
  <c r="J1317" i="1"/>
  <c r="J1323" i="1"/>
  <c r="J1328" i="1"/>
  <c r="J1333" i="1"/>
  <c r="J1337" i="1"/>
  <c r="J1342" i="1"/>
  <c r="J1347" i="1"/>
  <c r="J1353" i="1"/>
  <c r="J1360" i="1"/>
  <c r="J1367" i="1"/>
  <c r="J1373" i="1"/>
  <c r="J1379" i="1"/>
  <c r="J1385" i="1"/>
  <c r="J1392" i="1"/>
  <c r="J1404" i="1"/>
  <c r="J1410" i="1"/>
  <c r="J1414" i="1"/>
  <c r="J1419" i="1"/>
  <c r="J1427" i="1"/>
  <c r="J1431" i="1"/>
  <c r="J1437" i="1"/>
  <c r="J1443" i="1"/>
  <c r="J1450" i="1"/>
  <c r="J1455" i="1"/>
  <c r="J1460" i="1"/>
  <c r="J1468" i="1"/>
  <c r="J1474" i="1"/>
  <c r="J1481" i="1"/>
  <c r="J1486" i="1"/>
  <c r="J502" i="1"/>
  <c r="J594" i="1"/>
  <c r="J646" i="1"/>
  <c r="J719" i="1"/>
  <c r="J746" i="1"/>
  <c r="J789" i="1"/>
  <c r="J813" i="1"/>
  <c r="J853" i="1"/>
  <c r="J919" i="1"/>
  <c r="J977" i="1"/>
  <c r="J1133" i="1"/>
  <c r="J1181" i="1"/>
  <c r="J1240" i="1"/>
  <c r="J1320" i="1"/>
  <c r="J1375" i="1"/>
  <c r="J1442" i="1"/>
  <c r="J519" i="1"/>
  <c r="J580" i="1"/>
  <c r="J597" i="1"/>
  <c r="J629" i="1"/>
  <c r="J654" i="1"/>
  <c r="J670" i="1"/>
  <c r="J692" i="1"/>
  <c r="J721" i="1"/>
  <c r="J742" i="1"/>
  <c r="J774" i="1"/>
  <c r="J788" i="1"/>
  <c r="J812" i="1"/>
  <c r="J860" i="1"/>
  <c r="J906" i="1"/>
  <c r="J938" i="1"/>
  <c r="J970" i="1"/>
  <c r="J985" i="1"/>
  <c r="J1013" i="1"/>
  <c r="J1032" i="1"/>
  <c r="J1051" i="1"/>
  <c r="J1084" i="1"/>
  <c r="J1112" i="1"/>
  <c r="J1134" i="1"/>
  <c r="J1163" i="1"/>
  <c r="J1182" i="1"/>
  <c r="J1197" i="1"/>
  <c r="J1222" i="1"/>
  <c r="J1239" i="1"/>
  <c r="J1256" i="1"/>
  <c r="J1273" i="1"/>
  <c r="J1299" i="1"/>
  <c r="J1316" i="1"/>
  <c r="J1331" i="1"/>
  <c r="J1358" i="1"/>
  <c r="J1391" i="1"/>
  <c r="J1409" i="1"/>
  <c r="J1435" i="1"/>
  <c r="J1454" i="1"/>
  <c r="J1473" i="1"/>
  <c r="J488" i="1"/>
  <c r="J532" i="1"/>
  <c r="J631" i="1"/>
  <c r="J648" i="1"/>
  <c r="J722" i="1"/>
  <c r="J750" i="1"/>
  <c r="J791" i="1"/>
  <c r="J815" i="1"/>
  <c r="J872" i="1"/>
  <c r="J990" i="1"/>
  <c r="J1047" i="1"/>
  <c r="J1136" i="1"/>
  <c r="J1201" i="1"/>
  <c r="J1278" i="1"/>
  <c r="J1343" i="1"/>
  <c r="J1388" i="1"/>
  <c r="J1446" i="1"/>
  <c r="J1476" i="1"/>
  <c r="J499" i="1"/>
  <c r="J514" i="1"/>
  <c r="J535" i="1"/>
  <c r="J562" i="1"/>
  <c r="J604" i="1"/>
  <c r="J619" i="1"/>
  <c r="J636" i="1"/>
  <c r="J660" i="1"/>
  <c r="J678" i="1"/>
  <c r="J705" i="1"/>
  <c r="J724" i="1"/>
  <c r="J759" i="1"/>
  <c r="J492" i="1"/>
  <c r="J534" i="1"/>
  <c r="J582" i="1"/>
  <c r="J616" i="1"/>
  <c r="J671" i="1"/>
  <c r="J702" i="1"/>
  <c r="J734" i="1"/>
  <c r="J752" i="1"/>
  <c r="J766" i="1"/>
  <c r="J785" i="1"/>
  <c r="J793" i="1"/>
  <c r="J799" i="1"/>
  <c r="J807" i="1"/>
  <c r="J834" i="1"/>
  <c r="J845" i="1"/>
  <c r="J858" i="1"/>
  <c r="J889" i="1"/>
  <c r="J950" i="1"/>
  <c r="J992" i="1"/>
  <c r="J1019" i="1"/>
  <c r="J1039" i="1"/>
  <c r="J1053" i="1"/>
  <c r="J1069" i="1"/>
  <c r="J1089" i="1"/>
  <c r="J1114" i="1"/>
  <c r="J1126" i="1"/>
  <c r="J1165" i="1"/>
  <c r="J1176" i="1"/>
  <c r="J1193" i="1"/>
  <c r="J1210" i="1"/>
  <c r="J1231" i="1"/>
  <c r="J1266" i="1"/>
  <c r="J1283" i="1"/>
  <c r="J1296" i="1"/>
  <c r="J1310" i="1"/>
  <c r="J1324" i="1"/>
  <c r="J1349" i="1"/>
  <c r="J1359" i="1"/>
  <c r="J1368" i="1"/>
  <c r="J1381" i="1"/>
  <c r="J1393" i="1"/>
  <c r="J1406" i="1"/>
  <c r="J1422" i="1"/>
  <c r="J1436" i="1"/>
  <c r="J1448" i="1"/>
  <c r="J1462" i="1"/>
  <c r="J1470" i="1"/>
  <c r="J1479" i="1"/>
  <c r="J1491" i="1"/>
  <c r="J490" i="1"/>
  <c r="J496" i="1"/>
  <c r="J500" i="1"/>
  <c r="J506" i="1"/>
  <c r="J510" i="1"/>
  <c r="J522" i="1"/>
  <c r="J529" i="1"/>
  <c r="J536" i="1"/>
  <c r="J541" i="1"/>
  <c r="J548" i="1"/>
  <c r="J554" i="1"/>
  <c r="J563" i="1"/>
  <c r="J573" i="1"/>
  <c r="J578" i="1"/>
  <c r="J584" i="1"/>
  <c r="J588" i="1"/>
  <c r="J601" i="1"/>
  <c r="J611" i="1"/>
  <c r="J622" i="1"/>
  <c r="J627" i="1"/>
  <c r="J637" i="1"/>
  <c r="J647" i="1"/>
  <c r="J656" i="1"/>
  <c r="J661" i="1"/>
  <c r="J667" i="1"/>
  <c r="J680" i="1"/>
  <c r="J690" i="1"/>
  <c r="J699" i="1"/>
  <c r="J718" i="1"/>
  <c r="J732" i="1"/>
  <c r="J747" i="1"/>
  <c r="J761" i="1"/>
  <c r="J770" i="1"/>
  <c r="J784" i="1"/>
  <c r="J803" i="1"/>
  <c r="J816" i="1"/>
  <c r="J826" i="1"/>
  <c r="J846" i="1"/>
  <c r="J857" i="1"/>
  <c r="J867" i="1"/>
  <c r="J883" i="1"/>
  <c r="J890" i="1"/>
  <c r="J898" i="1"/>
  <c r="J908" i="1"/>
  <c r="J918" i="1"/>
  <c r="J943" i="1"/>
  <c r="J947" i="1"/>
  <c r="J961" i="1"/>
  <c r="J973" i="1"/>
  <c r="J983" i="1"/>
  <c r="J999" i="1"/>
  <c r="J1011" i="1"/>
  <c r="J1043" i="1"/>
  <c r="J1055" i="1"/>
  <c r="J1098" i="1"/>
  <c r="J1109" i="1"/>
  <c r="J1144" i="1"/>
  <c r="J1157" i="1"/>
  <c r="J1194" i="1"/>
  <c r="J1205" i="1"/>
  <c r="J1232" i="1"/>
  <c r="J1242" i="1"/>
  <c r="J1280" i="1"/>
  <c r="J1291" i="1"/>
  <c r="J1318" i="1"/>
  <c r="J1329" i="1"/>
  <c r="J1369" i="1"/>
  <c r="J1380" i="1"/>
  <c r="J1411" i="1"/>
  <c r="J1421" i="1"/>
  <c r="J1461" i="1"/>
  <c r="J1477" i="1"/>
  <c r="J486" i="1"/>
  <c r="J530" i="1"/>
  <c r="J571" i="1"/>
  <c r="J621" i="1"/>
  <c r="J675" i="1"/>
  <c r="J706" i="1"/>
  <c r="J739" i="1"/>
  <c r="J756" i="1"/>
  <c r="J771" i="1"/>
  <c r="J796" i="1"/>
  <c r="J827" i="1"/>
  <c r="J870" i="1"/>
  <c r="J1008" i="1"/>
  <c r="J1044" i="1"/>
  <c r="J1200" i="1"/>
  <c r="J1260" i="1"/>
  <c r="J1290" i="1"/>
  <c r="J1338" i="1"/>
  <c r="J1364" i="1"/>
  <c r="J1399" i="1"/>
  <c r="J1425" i="1"/>
  <c r="J1465" i="1"/>
  <c r="J1475" i="1"/>
  <c r="J487" i="1"/>
  <c r="J503" i="1"/>
  <c r="J512" i="1"/>
  <c r="J533" i="1"/>
  <c r="J552" i="1"/>
  <c r="J561" i="1"/>
  <c r="J570" i="1"/>
  <c r="J586" i="1"/>
  <c r="J603" i="1"/>
  <c r="J613" i="1"/>
  <c r="J635" i="1"/>
  <c r="J643" i="1"/>
  <c r="J659" i="1"/>
  <c r="J677" i="1"/>
  <c r="J687" i="1"/>
  <c r="J696" i="1"/>
  <c r="J716" i="1"/>
  <c r="J735" i="1"/>
  <c r="J758" i="1"/>
  <c r="J780" i="1"/>
  <c r="J806" i="1"/>
  <c r="J818" i="1"/>
  <c r="J855" i="1"/>
  <c r="J871" i="1"/>
  <c r="J892" i="1"/>
  <c r="J901" i="1"/>
  <c r="J932" i="1"/>
  <c r="J951" i="1"/>
  <c r="J964" i="1"/>
  <c r="J975" i="1"/>
  <c r="J996" i="1"/>
  <c r="J1009" i="1"/>
  <c r="J1025" i="1"/>
  <c r="J1046" i="1"/>
  <c r="J1065" i="1"/>
  <c r="J1079" i="1"/>
  <c r="J1094" i="1"/>
  <c r="J1107" i="1"/>
  <c r="J1127" i="1"/>
  <c r="J1148" i="1"/>
  <c r="J1159" i="1"/>
  <c r="J1175" i="1"/>
  <c r="J1191" i="1"/>
  <c r="J1207" i="1"/>
  <c r="J1217" i="1"/>
  <c r="J1227" i="1"/>
  <c r="J1244" i="1"/>
  <c r="J1267" i="1"/>
  <c r="J1282" i="1"/>
  <c r="J1293" i="1"/>
  <c r="J1311" i="1"/>
  <c r="J1327" i="1"/>
  <c r="J1341" i="1"/>
  <c r="J1351" i="1"/>
  <c r="J1372" i="1"/>
  <c r="J1383" i="1"/>
  <c r="J1403" i="1"/>
  <c r="J1418" i="1"/>
  <c r="J1426" i="1"/>
  <c r="J1447" i="1"/>
  <c r="J1466" i="1"/>
  <c r="J1480" i="1"/>
  <c r="J524" i="1"/>
  <c r="J577" i="1"/>
  <c r="J608" i="1"/>
  <c r="J669" i="1"/>
  <c r="J701" i="1"/>
  <c r="J730" i="1"/>
  <c r="J757" i="1"/>
  <c r="J773" i="1"/>
  <c r="J798" i="1"/>
  <c r="J831" i="1"/>
  <c r="J843" i="1"/>
  <c r="J881" i="1"/>
  <c r="J941" i="1"/>
  <c r="J1036" i="1"/>
  <c r="J1081" i="1"/>
  <c r="J1124" i="1"/>
  <c r="J1174" i="1"/>
  <c r="J1224" i="1"/>
  <c r="J1262" i="1"/>
  <c r="J1308" i="1"/>
  <c r="J1357" i="1"/>
  <c r="J1376" i="1"/>
  <c r="J1420" i="1"/>
  <c r="J1459" i="1"/>
  <c r="J481" i="1"/>
  <c r="J495" i="1"/>
  <c r="J509" i="1"/>
  <c r="J520" i="1"/>
  <c r="J558" i="1"/>
  <c r="J572" i="1"/>
  <c r="J587" i="1"/>
  <c r="J599" i="1"/>
  <c r="J614" i="1"/>
  <c r="J630" i="1"/>
  <c r="J645" i="1"/>
  <c r="J655" i="1"/>
  <c r="J688" i="1"/>
  <c r="J698" i="1"/>
  <c r="J710" i="1"/>
  <c r="J731" i="1"/>
  <c r="J744" i="1"/>
  <c r="J776" i="1"/>
  <c r="J516" i="1"/>
  <c r="J526" i="1"/>
  <c r="J551" i="1"/>
  <c r="J598" i="1"/>
  <c r="J633" i="1"/>
  <c r="J658" i="1"/>
  <c r="J713" i="1"/>
  <c r="J723" i="1"/>
  <c r="J743" i="1"/>
  <c r="J760" i="1"/>
  <c r="J775" i="1"/>
  <c r="J483" i="1"/>
  <c r="J494" i="1"/>
  <c r="J518" i="1"/>
  <c r="J527" i="1"/>
  <c r="J537" i="1"/>
  <c r="J564" i="1"/>
  <c r="J591" i="1"/>
  <c r="J600" i="1"/>
  <c r="J620" i="1"/>
  <c r="J644" i="1"/>
  <c r="J662" i="1"/>
  <c r="J673" i="1"/>
  <c r="J689" i="1"/>
  <c r="J704" i="1"/>
  <c r="J715" i="1"/>
  <c r="J725" i="1"/>
  <c r="J745" i="1"/>
  <c r="J754" i="1"/>
  <c r="J768" i="1"/>
  <c r="J787" i="1"/>
  <c r="J795" i="1"/>
  <c r="J800" i="1"/>
  <c r="J823" i="1"/>
  <c r="J850" i="1"/>
  <c r="J866" i="1"/>
  <c r="J877" i="1"/>
  <c r="J956" i="1"/>
  <c r="J972" i="1"/>
  <c r="J1030" i="1"/>
  <c r="J1042" i="1"/>
  <c r="J1061" i="1"/>
  <c r="J1077" i="1"/>
  <c r="J1100" i="1"/>
  <c r="J1119" i="1"/>
  <c r="J1128" i="1"/>
  <c r="J1179" i="1"/>
  <c r="J1195" i="1"/>
  <c r="J1253" i="1"/>
  <c r="J1268" i="1"/>
  <c r="J1286" i="1"/>
  <c r="J1300" i="1"/>
  <c r="J1312" i="1"/>
  <c r="J1332" i="1"/>
  <c r="J1352" i="1"/>
  <c r="J1361" i="1"/>
  <c r="J1371" i="1"/>
  <c r="J1384" i="1"/>
  <c r="J1396" i="1"/>
  <c r="J1408" i="1"/>
  <c r="J1424" i="1"/>
  <c r="J1439" i="1"/>
  <c r="J1449" i="1"/>
  <c r="J1464" i="1"/>
  <c r="J1472" i="1"/>
  <c r="J1482" i="1"/>
  <c r="J479" i="1"/>
  <c r="J484" i="1"/>
  <c r="J491" i="1"/>
  <c r="J497" i="1"/>
  <c r="J501" i="1"/>
  <c r="J507" i="1"/>
  <c r="J511" i="1"/>
  <c r="J517" i="1"/>
  <c r="J523" i="1"/>
  <c r="J531" i="1"/>
  <c r="J538" i="1"/>
  <c r="J542" i="1"/>
  <c r="J550" i="1"/>
  <c r="J556" i="1"/>
  <c r="J560" i="1"/>
  <c r="J565" i="1"/>
  <c r="J569" i="1"/>
  <c r="J574" i="1"/>
  <c r="J579" i="1"/>
  <c r="J585" i="1"/>
  <c r="J589" i="1"/>
  <c r="J595" i="1"/>
  <c r="J602" i="1"/>
  <c r="J607" i="1"/>
  <c r="J612" i="1"/>
  <c r="J617" i="1"/>
  <c r="J623" i="1"/>
  <c r="J628" i="1"/>
  <c r="J634" i="1"/>
  <c r="J638" i="1"/>
  <c r="J642" i="1"/>
  <c r="J649" i="1"/>
  <c r="J653" i="1"/>
  <c r="J657" i="1"/>
  <c r="J663" i="1"/>
  <c r="J668" i="1"/>
  <c r="J676" i="1"/>
  <c r="J681" i="1"/>
  <c r="J686" i="1"/>
  <c r="J691" i="1"/>
  <c r="J695" i="1"/>
  <c r="J700" i="1"/>
  <c r="J708" i="1"/>
  <c r="J714" i="1"/>
  <c r="J720" i="1"/>
  <c r="J728" i="1"/>
  <c r="J733" i="1"/>
  <c r="J740" i="1"/>
  <c r="J748" i="1"/>
  <c r="J755" i="1"/>
  <c r="J764" i="1"/>
  <c r="J772" i="1"/>
  <c r="J779" i="1"/>
  <c r="J786" i="1"/>
  <c r="J794" i="1"/>
  <c r="J804" i="1"/>
  <c r="J811" i="1"/>
  <c r="J817" i="1"/>
  <c r="J822" i="1"/>
  <c r="J828" i="1"/>
  <c r="J835" i="1"/>
  <c r="J840" i="1"/>
  <c r="J847" i="1"/>
  <c r="J852" i="1"/>
  <c r="J859" i="1"/>
  <c r="J863" i="1"/>
  <c r="J869" i="1"/>
  <c r="J876" i="1"/>
  <c r="J884" i="1"/>
  <c r="J891" i="1"/>
  <c r="J895" i="1"/>
  <c r="J899" i="1"/>
  <c r="J904" i="1"/>
  <c r="J909" i="1"/>
  <c r="J915" i="1"/>
  <c r="J920" i="1"/>
  <c r="J924" i="1"/>
  <c r="J931" i="1"/>
  <c r="J936" i="1"/>
  <c r="J944" i="1"/>
  <c r="J949" i="1"/>
  <c r="J957" i="1"/>
  <c r="J962" i="1"/>
  <c r="J969" i="1"/>
  <c r="J974" i="1"/>
  <c r="J979" i="1"/>
  <c r="J984" i="1"/>
  <c r="J988" i="1"/>
  <c r="J995" i="1"/>
  <c r="J1001" i="1"/>
  <c r="J1007" i="1"/>
  <c r="J1012" i="1"/>
  <c r="J1020" i="1"/>
  <c r="J1024" i="1"/>
  <c r="J1031" i="1"/>
  <c r="J1038" i="1"/>
  <c r="J1045" i="1"/>
  <c r="J1050" i="1"/>
  <c r="J1056" i="1"/>
  <c r="J1063" i="1"/>
  <c r="J1071" i="1"/>
  <c r="J1076" i="1"/>
  <c r="J1083" i="1"/>
  <c r="J1088" i="1"/>
  <c r="J1093" i="1"/>
  <c r="J1099" i="1"/>
  <c r="J1105" i="1"/>
  <c r="J1111" i="1"/>
  <c r="J1118" i="1"/>
  <c r="J1125" i="1"/>
  <c r="J1132" i="1"/>
  <c r="J1140" i="1"/>
  <c r="J1146" i="1"/>
  <c r="J1151" i="1"/>
  <c r="J1158" i="1"/>
  <c r="J1162" i="1"/>
  <c r="J1167" i="1"/>
  <c r="J1173" i="1"/>
  <c r="J1180" i="1"/>
  <c r="J1185" i="1"/>
  <c r="J1190" i="1"/>
  <c r="J1196" i="1"/>
  <c r="J1202" i="1"/>
  <c r="J1206" i="1"/>
  <c r="J1211" i="1"/>
  <c r="J1216" i="1"/>
  <c r="J1221" i="1"/>
  <c r="J1226" i="1"/>
  <c r="J1233" i="1"/>
  <c r="J1238" i="1"/>
  <c r="J1243" i="1"/>
  <c r="J1248" i="1"/>
  <c r="J1255" i="1"/>
  <c r="J1259" i="1"/>
  <c r="J1265" i="1"/>
  <c r="J1272" i="1"/>
  <c r="J1276" i="1"/>
  <c r="J1281" i="1"/>
  <c r="J1287" i="1"/>
  <c r="J1292" i="1"/>
  <c r="J1298" i="1"/>
  <c r="J1304" i="1"/>
  <c r="J1309" i="1"/>
  <c r="J1315" i="1"/>
  <c r="J1319" i="1"/>
  <c r="J1326" i="1"/>
  <c r="J1330" i="1"/>
  <c r="J1335" i="1"/>
  <c r="J1340" i="1"/>
  <c r="J1345" i="1"/>
  <c r="J1350" i="1"/>
  <c r="J1356" i="1"/>
  <c r="J1363" i="1"/>
  <c r="J1370" i="1"/>
  <c r="J1377" i="1"/>
  <c r="J1382" i="1"/>
  <c r="J1389" i="1"/>
  <c r="J1395" i="1"/>
  <c r="J1402" i="1"/>
  <c r="J1407" i="1"/>
  <c r="J1412" i="1"/>
  <c r="J1417" i="1"/>
  <c r="J1423" i="1"/>
  <c r="J1429" i="1"/>
  <c r="J1434" i="1"/>
  <c r="J1440" i="1"/>
  <c r="J1445" i="1"/>
  <c r="J1453" i="1"/>
  <c r="J1457" i="1"/>
  <c r="J1463" i="1"/>
  <c r="J1471" i="1"/>
  <c r="J1478" i="1"/>
  <c r="J1484" i="1"/>
  <c r="J1490" i="1"/>
  <c r="K1492" i="1" l="1"/>
  <c r="L1492" i="1" s="1"/>
  <c r="J1520" i="1" l="1"/>
  <c r="H1522" i="1"/>
  <c r="H1524" i="1" s="1"/>
  <c r="H1527" i="1" s="1"/>
</calcChain>
</file>

<file path=xl/sharedStrings.xml><?xml version="1.0" encoding="utf-8"?>
<sst xmlns="http://schemas.openxmlformats.org/spreadsheetml/2006/main" count="40448" uniqueCount="6573">
  <si>
    <t>SS Number</t>
  </si>
  <si>
    <t>Name of Borrower</t>
  </si>
  <si>
    <t>LOAN TYPE</t>
  </si>
  <si>
    <t>LOAN ACCOUNT NUMBER</t>
  </si>
  <si>
    <t>LOAN DATE</t>
  </si>
  <si>
    <t>OUTSTANDING BALANCE</t>
  </si>
  <si>
    <t>TOTAL AMOUNT DUE</t>
  </si>
  <si>
    <t>AMOUNT TO BE PAID</t>
  </si>
  <si>
    <t>3461944715</t>
  </si>
  <si>
    <t>ALEXANDRIA RAMIREZ REYES</t>
  </si>
  <si>
    <t>C</t>
  </si>
  <si>
    <t>CL202006230762803</t>
  </si>
  <si>
    <t>06/23/2020</t>
  </si>
  <si>
    <t>6,332.66</t>
  </si>
  <si>
    <t>428.24</t>
  </si>
  <si>
    <t>3462771259</t>
  </si>
  <si>
    <t>JONARD SANGUTAN REGULAR</t>
  </si>
  <si>
    <t>S</t>
  </si>
  <si>
    <t>SL202002070208954</t>
  </si>
  <si>
    <t>02/07/2020</t>
  </si>
  <si>
    <t>1,925.60</t>
  </si>
  <si>
    <t>25.28</t>
  </si>
  <si>
    <t>3462790735</t>
  </si>
  <si>
    <t>SHIRLEY ANN GEPILGA CONDE</t>
  </si>
  <si>
    <t>CL202009103042221</t>
  </si>
  <si>
    <t>09/10/2020</t>
  </si>
  <si>
    <t>21,403.42</t>
  </si>
  <si>
    <t>13,915.60</t>
  </si>
  <si>
    <t>3462801682</t>
  </si>
  <si>
    <t>ERICA OSTONAL FRIAZ</t>
  </si>
  <si>
    <t>CL202006240762779</t>
  </si>
  <si>
    <t>06/24/2020</t>
  </si>
  <si>
    <t>10,529.67</t>
  </si>
  <si>
    <t>4,295.54</t>
  </si>
  <si>
    <t>3463007414</t>
  </si>
  <si>
    <t>AIRISH VERIN CRUZAT</t>
  </si>
  <si>
    <t>SL202002140287194</t>
  </si>
  <si>
    <t>02/14/2020</t>
  </si>
  <si>
    <t>7,087.11</t>
  </si>
  <si>
    <t>4,942.39</t>
  </si>
  <si>
    <t>3463704461</t>
  </si>
  <si>
    <t>LOVELY FAYE TANDOC BUENAFLOR</t>
  </si>
  <si>
    <t>SL202106230872027</t>
  </si>
  <si>
    <t>06/23/2021</t>
  </si>
  <si>
    <t>21,998.03</t>
  </si>
  <si>
    <t>8,868.80</t>
  </si>
  <si>
    <t>3463728528</t>
  </si>
  <si>
    <t>DARELLE ANNE MANTOJAC MONDIA</t>
  </si>
  <si>
    <t>SL202107070936900</t>
  </si>
  <si>
    <t>07/07/2021</t>
  </si>
  <si>
    <t>13,427.18</t>
  </si>
  <si>
    <t>1,267.81</t>
  </si>
  <si>
    <t>3464550656</t>
  </si>
  <si>
    <t>ANA KATRINA GUSI DE TORRES</t>
  </si>
  <si>
    <t>SL202007291984132</t>
  </si>
  <si>
    <t>07/29/2020</t>
  </si>
  <si>
    <t>5,063.70</t>
  </si>
  <si>
    <t>38.98</t>
  </si>
  <si>
    <t>3464764099</t>
  </si>
  <si>
    <t>JHELLA CUARESMA ABECINA</t>
  </si>
  <si>
    <t>SL202004100482907</t>
  </si>
  <si>
    <t>04/10/2020</t>
  </si>
  <si>
    <t>1,925.44</t>
  </si>
  <si>
    <t>13.76</t>
  </si>
  <si>
    <t>3466664375</t>
  </si>
  <si>
    <t>PRINCESS MAE ALBA SAMPAN</t>
  </si>
  <si>
    <t>SL202102260192948</t>
  </si>
  <si>
    <t>02/26/2021</t>
  </si>
  <si>
    <t>10,703.40</t>
  </si>
  <si>
    <t>953.60</t>
  </si>
  <si>
    <t>3467182102</t>
  </si>
  <si>
    <t>DANIEL SUIZO DEPALUBOS</t>
  </si>
  <si>
    <t>SL202108261138862</t>
  </si>
  <si>
    <t>08/26/2021</t>
  </si>
  <si>
    <t>11,731.35</t>
  </si>
  <si>
    <t>706.03</t>
  </si>
  <si>
    <t>3470175708</t>
  </si>
  <si>
    <t>ARON OLIVER SABANGAN TADO</t>
  </si>
  <si>
    <t>SL202110131328236</t>
  </si>
  <si>
    <t>10/13/2021</t>
  </si>
  <si>
    <t>13,276.27</t>
  </si>
  <si>
    <t>1,050.99</t>
  </si>
  <si>
    <t>3472244996</t>
  </si>
  <si>
    <t>ABRAHAM ORACION GEOLLEGUE</t>
  </si>
  <si>
    <t>SL202102190179543</t>
  </si>
  <si>
    <t>02/19/2021</t>
  </si>
  <si>
    <t>3472323561</t>
  </si>
  <si>
    <t>PAULO LAYSON ZACARIAS</t>
  </si>
  <si>
    <t>SL202104280653844</t>
  </si>
  <si>
    <t>04/28/2021</t>
  </si>
  <si>
    <t>12,381.05</t>
  </si>
  <si>
    <t>953.56</t>
  </si>
  <si>
    <t>3472364122</t>
  </si>
  <si>
    <t>JOHAIMA SIDIC MASACAL</t>
  </si>
  <si>
    <t>SL202201100054623</t>
  </si>
  <si>
    <t>01/10/2022</t>
  </si>
  <si>
    <t>20,509.42</t>
  </si>
  <si>
    <t>1,861.52</t>
  </si>
  <si>
    <t>3475755806</t>
  </si>
  <si>
    <t>IRZA SILVANO CENTERO</t>
  </si>
  <si>
    <t>SL202108051056230</t>
  </si>
  <si>
    <t>08/05/2021</t>
  </si>
  <si>
    <t>16,460.75</t>
  </si>
  <si>
    <t>1,753.72</t>
  </si>
  <si>
    <t>3477676190</t>
  </si>
  <si>
    <t>MICHAEL VELASCO FRANCO JR.</t>
  </si>
  <si>
    <t>SL202109031177429</t>
  </si>
  <si>
    <t>09/03/2021</t>
  </si>
  <si>
    <t>16,443.24</t>
  </si>
  <si>
    <t>941.45</t>
  </si>
  <si>
    <t>3478273657</t>
  </si>
  <si>
    <t>KRISMARIE ALMOHALLAS BACOLOD</t>
  </si>
  <si>
    <t>CL202202240552164</t>
  </si>
  <si>
    <t>02/24/2022</t>
  </si>
  <si>
    <t>16,266.66</t>
  </si>
  <si>
    <t>738.32</t>
  </si>
  <si>
    <t>SL202202140470203</t>
  </si>
  <si>
    <t>02/14/2022</t>
  </si>
  <si>
    <t>15,758.34</t>
  </si>
  <si>
    <t>715.25</t>
  </si>
  <si>
    <t>3438805502</t>
  </si>
  <si>
    <t>SHANE ESTRELLA PINEDA</t>
  </si>
  <si>
    <t>CL202007191656804</t>
  </si>
  <si>
    <t>07/19/2020</t>
  </si>
  <si>
    <t>6,321.63</t>
  </si>
  <si>
    <t>815.97</t>
  </si>
  <si>
    <t>3439331693</t>
  </si>
  <si>
    <t>KENNET ORTEGA SIASON</t>
  </si>
  <si>
    <t>SL202011203507952</t>
  </si>
  <si>
    <t>11/20/2020</t>
  </si>
  <si>
    <t>47,880.36</t>
  </si>
  <si>
    <t>33,319.42</t>
  </si>
  <si>
    <t>3439408092</t>
  </si>
  <si>
    <t>AMALIA DE LEON MANDANAS</t>
  </si>
  <si>
    <t>CL202007131525843</t>
  </si>
  <si>
    <t>07/13/2020</t>
  </si>
  <si>
    <t>8,144.98</t>
  </si>
  <si>
    <t>2,326.19</t>
  </si>
  <si>
    <t>SL202006300939313</t>
  </si>
  <si>
    <t>06/30/2020</t>
  </si>
  <si>
    <t>5,212.73</t>
  </si>
  <si>
    <t>592.44</t>
  </si>
  <si>
    <t>3439893160</t>
  </si>
  <si>
    <t>KEVIN CARPIO MALATBALAT</t>
  </si>
  <si>
    <t>CL202007061311477</t>
  </si>
  <si>
    <t>07/06/2020</t>
  </si>
  <si>
    <t>21,854.21</t>
  </si>
  <si>
    <t>15,980.67</t>
  </si>
  <si>
    <t>SL202006270840485</t>
  </si>
  <si>
    <t>06/27/2020</t>
  </si>
  <si>
    <t>23,384.28</t>
  </si>
  <si>
    <t>18,757.98</t>
  </si>
  <si>
    <t>3439946651</t>
  </si>
  <si>
    <t>MARK JAYSON PEREZ DIAZ</t>
  </si>
  <si>
    <t>SL202105250769932</t>
  </si>
  <si>
    <t>05/25/2021</t>
  </si>
  <si>
    <t>13,197.34</t>
  </si>
  <si>
    <t>941.49</t>
  </si>
  <si>
    <t>3440122192</t>
  </si>
  <si>
    <t>MARK JEFFERSON ADLAWAN MARTIN</t>
  </si>
  <si>
    <t>SL202202020310010</t>
  </si>
  <si>
    <t>02/02/2022</t>
  </si>
  <si>
    <t>10,166.66</t>
  </si>
  <si>
    <t>461.45</t>
  </si>
  <si>
    <t>3440188039</t>
  </si>
  <si>
    <t>SHERLEY HONRALES SAMARRO</t>
  </si>
  <si>
    <t>CL202009093042041</t>
  </si>
  <si>
    <t>09/09/2020</t>
  </si>
  <si>
    <t>20,276.91</t>
  </si>
  <si>
    <t>13,183.22</t>
  </si>
  <si>
    <t>3440554333</t>
  </si>
  <si>
    <t>CHRISTOPHER ROVEN GAPAS GALLEGO</t>
  </si>
  <si>
    <t>SL202201060028196</t>
  </si>
  <si>
    <t>01/06/2022</t>
  </si>
  <si>
    <t>38,464.44</t>
  </si>
  <si>
    <t>1,186.70</t>
  </si>
  <si>
    <t>3440656561</t>
  </si>
  <si>
    <t>KATELEEN CINCO CHYA</t>
  </si>
  <si>
    <t>SL202001140053874</t>
  </si>
  <si>
    <t>01/14/2020</t>
  </si>
  <si>
    <t>4,130.62</t>
  </si>
  <si>
    <t>50.68</t>
  </si>
  <si>
    <t>3440662649</t>
  </si>
  <si>
    <t>BRIAN RUSSEL IMLANI MONTENEGRO</t>
  </si>
  <si>
    <t>CL202006230762790</t>
  </si>
  <si>
    <t>5,839.45</t>
  </si>
  <si>
    <t>28.44</t>
  </si>
  <si>
    <t>3440779228</t>
  </si>
  <si>
    <t>JOHN FRANCIS CALLADA TAMAYAO</t>
  </si>
  <si>
    <t>SL202104130597127</t>
  </si>
  <si>
    <t>04/13/2021</t>
  </si>
  <si>
    <t>12,296.93</t>
  </si>
  <si>
    <t>870.13</t>
  </si>
  <si>
    <t>3440883871</t>
  </si>
  <si>
    <t>CHRISTOPER OLEDIANA MOQUETE</t>
  </si>
  <si>
    <t>SL202202210527754</t>
  </si>
  <si>
    <t>02/21/2022</t>
  </si>
  <si>
    <t>32,318.86</t>
  </si>
  <si>
    <t>1,263.92</t>
  </si>
  <si>
    <t>3440926369</t>
  </si>
  <si>
    <t>PAUL JOSEPH SCHLOBOHM MENDOZA</t>
  </si>
  <si>
    <t>SL202109071181459</t>
  </si>
  <si>
    <t>09/07/2021</t>
  </si>
  <si>
    <t>14,798.86</t>
  </si>
  <si>
    <t>847.25</t>
  </si>
  <si>
    <t>3441105147</t>
  </si>
  <si>
    <t>JEROME DISTOR IGHARAS</t>
  </si>
  <si>
    <t>CL202007101405140</t>
  </si>
  <si>
    <t>07/10/2020</t>
  </si>
  <si>
    <t>18,472.51</t>
  </si>
  <si>
    <t>12,908.14</t>
  </si>
  <si>
    <t>3441364153</t>
  </si>
  <si>
    <t>GERLYN CABONITALLA GARNACE</t>
  </si>
  <si>
    <t>CL202006230762781</t>
  </si>
  <si>
    <t>19,638.75</t>
  </si>
  <si>
    <t>14,298.52</t>
  </si>
  <si>
    <t>3441883537</t>
  </si>
  <si>
    <t>ROXANNE RAMOS TIMBANG</t>
  </si>
  <si>
    <t>SL202202140448174</t>
  </si>
  <si>
    <t>11,691.66</t>
  </si>
  <si>
    <t>530.67</t>
  </si>
  <si>
    <t>3441976428</t>
  </si>
  <si>
    <t>ANGELICCA  RECARE</t>
  </si>
  <si>
    <t>CL202102220179695</t>
  </si>
  <si>
    <t>02/22/2021</t>
  </si>
  <si>
    <t>23,052.18</t>
  </si>
  <si>
    <t>13,223.44</t>
  </si>
  <si>
    <t>SL202102100105417</t>
  </si>
  <si>
    <t>02/10/2021</t>
  </si>
  <si>
    <t>14,353.19</t>
  </si>
  <si>
    <t>4,573.78</t>
  </si>
  <si>
    <t>3442929856</t>
  </si>
  <si>
    <t>MICHAEL ANGELO LAVA SALVADOR</t>
  </si>
  <si>
    <t>SL202103130498683</t>
  </si>
  <si>
    <t>03/13/2021</t>
  </si>
  <si>
    <t>42,177.64</t>
  </si>
  <si>
    <t>21,923.19</t>
  </si>
  <si>
    <t>3443794886</t>
  </si>
  <si>
    <t>ANALETTE CARILLO ZAPATA</t>
  </si>
  <si>
    <t>CL202007221733017</t>
  </si>
  <si>
    <t>07/22/2020</t>
  </si>
  <si>
    <t>3444882807</t>
  </si>
  <si>
    <t>MARK JESSIE VALERIO ALIGAN</t>
  </si>
  <si>
    <t>SL202107311034518</t>
  </si>
  <si>
    <t>07/31/2021</t>
  </si>
  <si>
    <t>15,344.14</t>
  </si>
  <si>
    <t>1,447.71</t>
  </si>
  <si>
    <t>3445827463</t>
  </si>
  <si>
    <t>JULIUS FLORES MORENO</t>
  </si>
  <si>
    <t>SL202112131710214</t>
  </si>
  <si>
    <t>12/13/2021</t>
  </si>
  <si>
    <t>18,555.04</t>
  </si>
  <si>
    <t>2,464.48</t>
  </si>
  <si>
    <t>3446451809</t>
  </si>
  <si>
    <t>REYMOND NIONES LAUZON</t>
  </si>
  <si>
    <t>CL202007131481296</t>
  </si>
  <si>
    <t>20,703.98</t>
  </si>
  <si>
    <t>15,139.61</t>
  </si>
  <si>
    <t>3446551851</t>
  </si>
  <si>
    <t>JOHN ROXETTE OCAMPO VITUG</t>
  </si>
  <si>
    <t>SL202107291035429</t>
  </si>
  <si>
    <t>07/29/2021</t>
  </si>
  <si>
    <t>17,018.10</t>
  </si>
  <si>
    <t>3,108.09</t>
  </si>
  <si>
    <t>3446803208</t>
  </si>
  <si>
    <t>CHRISTEL ALLEN CAPULONG SEMBRANO</t>
  </si>
  <si>
    <t>CL202101180024233</t>
  </si>
  <si>
    <t>01/18/2021</t>
  </si>
  <si>
    <t>10,470.48</t>
  </si>
  <si>
    <t>1,565.02</t>
  </si>
  <si>
    <t>SL202101130017139</t>
  </si>
  <si>
    <t>01/13/2021</t>
  </si>
  <si>
    <t>9,744.29</t>
  </si>
  <si>
    <t>844.73</t>
  </si>
  <si>
    <t>3447340074</t>
  </si>
  <si>
    <t>TRISHA NICOLE VILLAREY VERANO</t>
  </si>
  <si>
    <t>SL202107020906149</t>
  </si>
  <si>
    <t>07/02/2021</t>
  </si>
  <si>
    <t>30,690.82</t>
  </si>
  <si>
    <t>2,897.93</t>
  </si>
  <si>
    <t>3447344177</t>
  </si>
  <si>
    <t>ROWGENE DINO GINES</t>
  </si>
  <si>
    <t>CL202007061316373</t>
  </si>
  <si>
    <t>3447672564</t>
  </si>
  <si>
    <t>ANALIZA GATELA JUSTISA</t>
  </si>
  <si>
    <t>SL202102230178224</t>
  </si>
  <si>
    <t>02/23/2021</t>
  </si>
  <si>
    <t>21,406.82</t>
  </si>
  <si>
    <t>1,907.21</t>
  </si>
  <si>
    <t>3447942168</t>
  </si>
  <si>
    <t>JESSICA ANN LAUDET ARROYO</t>
  </si>
  <si>
    <t>SL202111261620186</t>
  </si>
  <si>
    <t>11/26/2021</t>
  </si>
  <si>
    <t>38,942.02</t>
  </si>
  <si>
    <t>4,748.97</t>
  </si>
  <si>
    <t>3448292435</t>
  </si>
  <si>
    <t>DANIELLE BANTASAN DELA TORRE</t>
  </si>
  <si>
    <t>CL202008122325097</t>
  </si>
  <si>
    <t>08/12/2020</t>
  </si>
  <si>
    <t>17,072.34</t>
  </si>
  <si>
    <t>11,796.58</t>
  </si>
  <si>
    <t>SL202006080522556</t>
  </si>
  <si>
    <t>06/08/2020</t>
  </si>
  <si>
    <t>10,226.46</t>
  </si>
  <si>
    <t>6,035.85</t>
  </si>
  <si>
    <t>3449704676</t>
  </si>
  <si>
    <t>JOSHUA HURRY SALINAS DATWIN</t>
  </si>
  <si>
    <t>CL202006180603939</t>
  </si>
  <si>
    <t>06/18/2020</t>
  </si>
  <si>
    <t>21,949.21</t>
  </si>
  <si>
    <t>SL202006080522555</t>
  </si>
  <si>
    <t>954.11</t>
  </si>
  <si>
    <t>5.88</t>
  </si>
  <si>
    <t>3449795342</t>
  </si>
  <si>
    <t>JOVELYN JACULBIA VALDOPEÑA</t>
  </si>
  <si>
    <t>CL202008312733585</t>
  </si>
  <si>
    <t>08/31/2020</t>
  </si>
  <si>
    <t>16,372.91</t>
  </si>
  <si>
    <t>9,704.62</t>
  </si>
  <si>
    <t>3450017954</t>
  </si>
  <si>
    <t>EVITA YAP AMARO</t>
  </si>
  <si>
    <t>CL202009113063135</t>
  </si>
  <si>
    <t>09/11/2020</t>
  </si>
  <si>
    <t>8,726.10</t>
  </si>
  <si>
    <t>1,679.26</t>
  </si>
  <si>
    <t>3450730684</t>
  </si>
  <si>
    <t>MARK JOSEPH TAGHOY TACUBANSA</t>
  </si>
  <si>
    <t>SL202103150502694</t>
  </si>
  <si>
    <t>03/15/2021</t>
  </si>
  <si>
    <t>12,045.35</t>
  </si>
  <si>
    <t>1,449.17</t>
  </si>
  <si>
    <t>3452016652</t>
  </si>
  <si>
    <t>CHARLES LERWICK DELA CRUZ HALOG</t>
  </si>
  <si>
    <t>SL202107150966141</t>
  </si>
  <si>
    <t>07/15/2021</t>
  </si>
  <si>
    <t>15,741.78</t>
  </si>
  <si>
    <t>2,874.99</t>
  </si>
  <si>
    <t>3452320199</t>
  </si>
  <si>
    <t>ANDY ANCHETA TOLENTINO JR</t>
  </si>
  <si>
    <t>SL202112011645894</t>
  </si>
  <si>
    <t>12/01/2021</t>
  </si>
  <si>
    <t>18,227.99</t>
  </si>
  <si>
    <t>366.24</t>
  </si>
  <si>
    <t>3453833180</t>
  </si>
  <si>
    <t>ALVIN JELLO PANCHO HUTCHINS</t>
  </si>
  <si>
    <t>SL202201170108828</t>
  </si>
  <si>
    <t>01/17/2022</t>
  </si>
  <si>
    <t>39,128.99</t>
  </si>
  <si>
    <t>1,845.80</t>
  </si>
  <si>
    <t>3454517230</t>
  </si>
  <si>
    <t>JENALYN TARAYAO CRUZ</t>
  </si>
  <si>
    <t>CL202006170579401</t>
  </si>
  <si>
    <t>06/17/2020</t>
  </si>
  <si>
    <t>18,483.56</t>
  </si>
  <si>
    <t>13,457.45</t>
  </si>
  <si>
    <t>3454674199</t>
  </si>
  <si>
    <t>KIEFFERSON    HO BEJASA</t>
  </si>
  <si>
    <t>CL202201240206119</t>
  </si>
  <si>
    <t>01/24/2022</t>
  </si>
  <si>
    <t>19,564.49</t>
  </si>
  <si>
    <t>922.90</t>
  </si>
  <si>
    <t>SL202110141336012</t>
  </si>
  <si>
    <t>10/14/2021</t>
  </si>
  <si>
    <t>21,020.96</t>
  </si>
  <si>
    <t>4,699.56</t>
  </si>
  <si>
    <t>3454956972</t>
  </si>
  <si>
    <t>SHERILYN ZAMORA DELA CRUZ</t>
  </si>
  <si>
    <t>CL202009032810418</t>
  </si>
  <si>
    <t>09/03/2020</t>
  </si>
  <si>
    <t>9,193.07</t>
  </si>
  <si>
    <t>1,365.67</t>
  </si>
  <si>
    <t>3455424733</t>
  </si>
  <si>
    <t>JENNIFER LAUYOG GAMALI</t>
  </si>
  <si>
    <t>SL202009253247177</t>
  </si>
  <si>
    <t>09/25/2020</t>
  </si>
  <si>
    <t>4,877.60</t>
  </si>
  <si>
    <t>38.79</t>
  </si>
  <si>
    <t>3455851827</t>
  </si>
  <si>
    <t>MALACHI JADE DAGATAN SARSALEJO</t>
  </si>
  <si>
    <t>CL202201180147681</t>
  </si>
  <si>
    <t>01/18/2022</t>
  </si>
  <si>
    <t>17,433.01</t>
  </si>
  <si>
    <t>1,582.28</t>
  </si>
  <si>
    <t>SL202112151736017</t>
  </si>
  <si>
    <t>12/15/2021</t>
  </si>
  <si>
    <t>17,073.03</t>
  </si>
  <si>
    <t>2,322.84</t>
  </si>
  <si>
    <t>3456391629</t>
  </si>
  <si>
    <t>MARIELLA RAGADIO POLANCO</t>
  </si>
  <si>
    <t>SL202106240874508</t>
  </si>
  <si>
    <t>06/24/2021</t>
  </si>
  <si>
    <t>14,060.73</t>
  </si>
  <si>
    <t>3,251.56</t>
  </si>
  <si>
    <t>3457676741</t>
  </si>
  <si>
    <t>DANILO DE LARA SORIENTE</t>
  </si>
  <si>
    <t>CL202102260198472</t>
  </si>
  <si>
    <t>SL202102150119818</t>
  </si>
  <si>
    <t>02/15/2021</t>
  </si>
  <si>
    <t>11,190.30</t>
  </si>
  <si>
    <t>1,436.55</t>
  </si>
  <si>
    <t>3457997530</t>
  </si>
  <si>
    <t>ZIREN BLANCH ALVARAN BORDON</t>
  </si>
  <si>
    <t>SL202102270199859</t>
  </si>
  <si>
    <t>02/27/2021</t>
  </si>
  <si>
    <t>11,203.08</t>
  </si>
  <si>
    <t>1,449.22</t>
  </si>
  <si>
    <t>3458489607</t>
  </si>
  <si>
    <t>ALLYSA MELENDRES DUMANDAN</t>
  </si>
  <si>
    <t>CL202006150542570</t>
  </si>
  <si>
    <t>06/15/2020</t>
  </si>
  <si>
    <t>12,226.00</t>
  </si>
  <si>
    <t>6,292.68</t>
  </si>
  <si>
    <t>SL202001020009155</t>
  </si>
  <si>
    <t>01/02/2020</t>
  </si>
  <si>
    <t>2,848.21</t>
  </si>
  <si>
    <t>592.50</t>
  </si>
  <si>
    <t>3459222892</t>
  </si>
  <si>
    <t>MARNIELLE CASPE ABROGAR</t>
  </si>
  <si>
    <t>SL202012053617059</t>
  </si>
  <si>
    <t>12/05/2020</t>
  </si>
  <si>
    <t>19,844.68</t>
  </si>
  <si>
    <t>11,712.64</t>
  </si>
  <si>
    <t>3459690880</t>
  </si>
  <si>
    <t>LORIEMEL ROSE GUINTO APRICA</t>
  </si>
  <si>
    <t>CL202102170144502</t>
  </si>
  <si>
    <t>02/17/2021</t>
  </si>
  <si>
    <t>18,441.66</t>
  </si>
  <si>
    <t>10,578.68</t>
  </si>
  <si>
    <t>SL202102100105065</t>
  </si>
  <si>
    <t>8,661.80</t>
  </si>
  <si>
    <t>861.16</t>
  </si>
  <si>
    <t>3460484470</t>
  </si>
  <si>
    <t>JESSIE CHRIS TORRES TINDOC</t>
  </si>
  <si>
    <t>CL202201270268902</t>
  </si>
  <si>
    <t>01/27/2022</t>
  </si>
  <si>
    <t>3460893728</t>
  </si>
  <si>
    <t>JOHN NICK OCAMPO PAGALILAUAN</t>
  </si>
  <si>
    <t>CL202008232538861</t>
  </si>
  <si>
    <t>08/23/2020</t>
  </si>
  <si>
    <t>18,498.69</t>
  </si>
  <si>
    <t>12,167.75</t>
  </si>
  <si>
    <t>3460992179</t>
  </si>
  <si>
    <t>LEMWEL LATAG NOMOROSA</t>
  </si>
  <si>
    <t>CL202008292702217</t>
  </si>
  <si>
    <t>08/29/2020</t>
  </si>
  <si>
    <t>7,476.34</t>
  </si>
  <si>
    <t>504.92</t>
  </si>
  <si>
    <t>3461393036</t>
  </si>
  <si>
    <t>WILSON RABIMBE PERILLO</t>
  </si>
  <si>
    <t>CL202102240181725</t>
  </si>
  <si>
    <t>02/24/2021</t>
  </si>
  <si>
    <t>SL202006180612367</t>
  </si>
  <si>
    <t>3,375.16</t>
  </si>
  <si>
    <t>25.39</t>
  </si>
  <si>
    <t>3461918518</t>
  </si>
  <si>
    <t>JEREMIAH CHRIS MALANO LAGUA</t>
  </si>
  <si>
    <t>SL202201100044252</t>
  </si>
  <si>
    <t>19,926.25</t>
  </si>
  <si>
    <t>1,283.05</t>
  </si>
  <si>
    <t>3418149660</t>
  </si>
  <si>
    <t>REGINE PIMENTEL BALUYUT</t>
  </si>
  <si>
    <t>CL202008282672389</t>
  </si>
  <si>
    <t>08/28/2020</t>
  </si>
  <si>
    <t>20,552.64</t>
  </si>
  <si>
    <t>13,518.23</t>
  </si>
  <si>
    <t>SL202008172502444</t>
  </si>
  <si>
    <t>08/17/2020</t>
  </si>
  <si>
    <t>20,672.27</t>
  </si>
  <si>
    <t>14,090.88</t>
  </si>
  <si>
    <t>3418258140</t>
  </si>
  <si>
    <t>KHARENT ABANILLA PATUNGAN</t>
  </si>
  <si>
    <t>SL202106170845559</t>
  </si>
  <si>
    <t>06/17/2021</t>
  </si>
  <si>
    <t>27,810.02</t>
  </si>
  <si>
    <t>1,656.95</t>
  </si>
  <si>
    <t>3418282789</t>
  </si>
  <si>
    <t>JOVENIL DALISAY SAPINOSO</t>
  </si>
  <si>
    <t>SL202008052168763</t>
  </si>
  <si>
    <t>08/05/2020</t>
  </si>
  <si>
    <t>47,839.23</t>
  </si>
  <si>
    <t>34,678.28</t>
  </si>
  <si>
    <t>3418568869</t>
  </si>
  <si>
    <t>DONALIZA VELASCO FORTALIZA</t>
  </si>
  <si>
    <t>CL202007261863500</t>
  </si>
  <si>
    <t>07/26/2020</t>
  </si>
  <si>
    <t>9,751.20</t>
  </si>
  <si>
    <t>3,924.54</t>
  </si>
  <si>
    <t>3418612320</t>
  </si>
  <si>
    <t>JONNACEL AMPONGAN MONTALBO</t>
  </si>
  <si>
    <t>CL202007061238447</t>
  </si>
  <si>
    <t>19,553.75</t>
  </si>
  <si>
    <t>3419493535</t>
  </si>
  <si>
    <t>RAMONCITO OBDIANELA ROSALES</t>
  </si>
  <si>
    <t>SL202108181102917</t>
  </si>
  <si>
    <t>08/18/2021</t>
  </si>
  <si>
    <t>31,283.67</t>
  </si>
  <si>
    <t>1,882.91</t>
  </si>
  <si>
    <t>3419604463</t>
  </si>
  <si>
    <t>JO HANNA GRACE BAUTISTA BUCAO</t>
  </si>
  <si>
    <t>CL202007021368375</t>
  </si>
  <si>
    <t>07/02/2020</t>
  </si>
  <si>
    <t>19,404.25</t>
  </si>
  <si>
    <t>13,841.22</t>
  </si>
  <si>
    <t>3419954058</t>
  </si>
  <si>
    <t>MARIA SOLEDAD MIGUEL VICTORINO</t>
  </si>
  <si>
    <t>CL202007111428613</t>
  </si>
  <si>
    <t>07/11/2020</t>
  </si>
  <si>
    <t>3420295007</t>
  </si>
  <si>
    <t>MA. THERESA BIA LOMALLO RAMOS</t>
  </si>
  <si>
    <t>CL202201180152639</t>
  </si>
  <si>
    <t>3420443367</t>
  </si>
  <si>
    <t>HANNAH JOI RINION DELA CRUZ</t>
  </si>
  <si>
    <t>SL202012023579235</t>
  </si>
  <si>
    <t>12/02/2020</t>
  </si>
  <si>
    <t>23,673.60</t>
  </si>
  <si>
    <t>7,539.46</t>
  </si>
  <si>
    <t>3420590647</t>
  </si>
  <si>
    <t>ROWENA DELA SALUTA ALBARICO</t>
  </si>
  <si>
    <t>SL202002280342981</t>
  </si>
  <si>
    <t>02/28/2020</t>
  </si>
  <si>
    <t>2,899.78</t>
  </si>
  <si>
    <t>789.04</t>
  </si>
  <si>
    <t>3421723756</t>
  </si>
  <si>
    <t>ANNIE BADDONG GELACIO</t>
  </si>
  <si>
    <t>CL202006230762782</t>
  </si>
  <si>
    <t>5,999.33</t>
  </si>
  <si>
    <t>405.71</t>
  </si>
  <si>
    <t>3421763994</t>
  </si>
  <si>
    <t>JOSHUA GACULA MUSICO</t>
  </si>
  <si>
    <t>CL202008112314570</t>
  </si>
  <si>
    <t>08/11/2020</t>
  </si>
  <si>
    <t>9,045.45</t>
  </si>
  <si>
    <t>2,413.06</t>
  </si>
  <si>
    <t>3422199716</t>
  </si>
  <si>
    <t>RICA GRACE ROSACAY CARDINEZ</t>
  </si>
  <si>
    <t>CL202006240762764</t>
  </si>
  <si>
    <t>20,793.98</t>
  </si>
  <si>
    <t>3423247007</t>
  </si>
  <si>
    <t>JOHN RAMYR UMANG MAÑARES</t>
  </si>
  <si>
    <t>CL202008142372210</t>
  </si>
  <si>
    <t>08/14/2020</t>
  </si>
  <si>
    <t>20,486.77</t>
  </si>
  <si>
    <t>14,155.83</t>
  </si>
  <si>
    <t>SL202006190678985</t>
  </si>
  <si>
    <t>06/19/2020</t>
  </si>
  <si>
    <t>6,018.05</t>
  </si>
  <si>
    <t>45.27</t>
  </si>
  <si>
    <t>3423594776</t>
  </si>
  <si>
    <t>MICHELAINE MAÑOS BACOL</t>
  </si>
  <si>
    <t>CL202009012785482</t>
  </si>
  <si>
    <t>09/01/2020</t>
  </si>
  <si>
    <t>9,233.55</t>
  </si>
  <si>
    <t>1,405.96</t>
  </si>
  <si>
    <t>3423843265</t>
  </si>
  <si>
    <t>JERRIMIE ARIOLA RENANCIA</t>
  </si>
  <si>
    <t>SL202109231247769</t>
  </si>
  <si>
    <t>09/23/2021</t>
  </si>
  <si>
    <t>16,071.18</t>
  </si>
  <si>
    <t>1,340.79</t>
  </si>
  <si>
    <t>3424866283</t>
  </si>
  <si>
    <t>JULIE GRACE HERNANDEZ EVASCO</t>
  </si>
  <si>
    <t>CL202006300899777</t>
  </si>
  <si>
    <t>5,676.72</t>
  </si>
  <si>
    <t>1,012.06</t>
  </si>
  <si>
    <t>3425536127</t>
  </si>
  <si>
    <t>ROCELYN IBANA LORAYNA</t>
  </si>
  <si>
    <t>SL202011303540348</t>
  </si>
  <si>
    <t>11/30/2020</t>
  </si>
  <si>
    <t>22,579.32</t>
  </si>
  <si>
    <t>8,167.16</t>
  </si>
  <si>
    <t>3425640864</t>
  </si>
  <si>
    <t>PRINCESS ANGELI CORNELIO PAMBUAN</t>
  </si>
  <si>
    <t>SL202109281258528</t>
  </si>
  <si>
    <t>09/28/2021</t>
  </si>
  <si>
    <t>31,574.59</t>
  </si>
  <si>
    <t>581.76</t>
  </si>
  <si>
    <t>3425662729</t>
  </si>
  <si>
    <t>ANCEL GALAURA PASION</t>
  </si>
  <si>
    <t>SL202101190031266</t>
  </si>
  <si>
    <t>01/19/2021</t>
  </si>
  <si>
    <t>19,594.86</t>
  </si>
  <si>
    <t>1,794.87</t>
  </si>
  <si>
    <t>3426329744</t>
  </si>
  <si>
    <t>GILBERT MIRABALLES ABETRIA</t>
  </si>
  <si>
    <t>SL202009022803972</t>
  </si>
  <si>
    <t>09/02/2020</t>
  </si>
  <si>
    <t>36,697.65</t>
  </si>
  <si>
    <t>23,588.02</t>
  </si>
  <si>
    <t>3426437474</t>
  </si>
  <si>
    <t>RUBENA CADORNA MARCELO</t>
  </si>
  <si>
    <t>SL202010043295019</t>
  </si>
  <si>
    <t>10/04/2020</t>
  </si>
  <si>
    <t>16,679.36</t>
  </si>
  <si>
    <t>4,042.46</t>
  </si>
  <si>
    <t>3426649518</t>
  </si>
  <si>
    <t>RICHARD FERNANDEZ LATOJA</t>
  </si>
  <si>
    <t>SL202102090097325</t>
  </si>
  <si>
    <t>02/09/2021</t>
  </si>
  <si>
    <t>44,238.30</t>
  </si>
  <si>
    <t>24,580.82</t>
  </si>
  <si>
    <t>3427073594</t>
  </si>
  <si>
    <t>KURT PATRICK NIDO SY</t>
  </si>
  <si>
    <t>SL202106070800870</t>
  </si>
  <si>
    <t>06/07/2021</t>
  </si>
  <si>
    <t>21,445.90</t>
  </si>
  <si>
    <t>175.79</t>
  </si>
  <si>
    <t>3427302090</t>
  </si>
  <si>
    <t>KAREEN REYES REMOLACIO</t>
  </si>
  <si>
    <t>SL202006230678987</t>
  </si>
  <si>
    <t>2,562.16</t>
  </si>
  <si>
    <t>16.83</t>
  </si>
  <si>
    <t>3428438358</t>
  </si>
  <si>
    <t>RENIER COMPESINO OSABEL</t>
  </si>
  <si>
    <t>SL202110071310697</t>
  </si>
  <si>
    <t>10/07/2021</t>
  </si>
  <si>
    <t>35,619.18</t>
  </si>
  <si>
    <t>7,873.68</t>
  </si>
  <si>
    <t>3428740172</t>
  </si>
  <si>
    <t>MAISIE JOYCE PULVERA DIZON</t>
  </si>
  <si>
    <t>CL202201190149898</t>
  </si>
  <si>
    <t>01/19/2022</t>
  </si>
  <si>
    <t>SL202007291988232</t>
  </si>
  <si>
    <t>13,155.91</t>
  </si>
  <si>
    <t>3,341.27</t>
  </si>
  <si>
    <t>3429348955</t>
  </si>
  <si>
    <t>CHRISTINA DANIC ROQUE AGUILAR</t>
  </si>
  <si>
    <t>SL202010203369156</t>
  </si>
  <si>
    <t>10/20/2020</t>
  </si>
  <si>
    <t>36,381.04</t>
  </si>
  <si>
    <t>26,755.74</t>
  </si>
  <si>
    <t>3429594259</t>
  </si>
  <si>
    <t>MELGAZAR FRANCIS DANCEL LEGASPI</t>
  </si>
  <si>
    <t>SL202010053291329</t>
  </si>
  <si>
    <t>10/05/2020</t>
  </si>
  <si>
    <t>48,508.01</t>
  </si>
  <si>
    <t>35,674.31</t>
  </si>
  <si>
    <t>3429692070</t>
  </si>
  <si>
    <t>PETER FRED DOBLADOS ARRANGUEZ</t>
  </si>
  <si>
    <t>CL202201140083003</t>
  </si>
  <si>
    <t>01/14/2022</t>
  </si>
  <si>
    <t>SL202107190979854</t>
  </si>
  <si>
    <t>07/19/2021</t>
  </si>
  <si>
    <t>20,125.81</t>
  </si>
  <si>
    <t>7,233.71</t>
  </si>
  <si>
    <t>3431472521</t>
  </si>
  <si>
    <t>CHRISTIAN TERRE AJERO ARAZA</t>
  </si>
  <si>
    <t>CL202007151547752</t>
  </si>
  <si>
    <t>07/15/2020</t>
  </si>
  <si>
    <t>3432016669</t>
  </si>
  <si>
    <t>JEROLD MARCOS ALBINO</t>
  </si>
  <si>
    <t>SL202011263521210</t>
  </si>
  <si>
    <t>11/26/2020</t>
  </si>
  <si>
    <t>7,448.96</t>
  </si>
  <si>
    <t>274.09</t>
  </si>
  <si>
    <t>3432254036</t>
  </si>
  <si>
    <t>THERESA RAHMONA OLAGUERA TAN</t>
  </si>
  <si>
    <t>SL202112021648071</t>
  </si>
  <si>
    <t>12/02/2021</t>
  </si>
  <si>
    <t>40,212.42</t>
  </si>
  <si>
    <t>4,458.35</t>
  </si>
  <si>
    <t>3432502238</t>
  </si>
  <si>
    <t>EXIEL GLORIA TINDOC</t>
  </si>
  <si>
    <t>CL202102220178679</t>
  </si>
  <si>
    <t>20,746.92</t>
  </si>
  <si>
    <t>11,901.05</t>
  </si>
  <si>
    <t>SL202102180141168</t>
  </si>
  <si>
    <t>02/18/2021</t>
  </si>
  <si>
    <t>20,170.57</t>
  </si>
  <si>
    <t>11,570.45</t>
  </si>
  <si>
    <t>3432980724</t>
  </si>
  <si>
    <t>PAULO ANTONIO MARANAN LICAROS</t>
  </si>
  <si>
    <t>CL202012163743931</t>
  </si>
  <si>
    <t>12/16/2020</t>
  </si>
  <si>
    <t>23,634.93</t>
  </si>
  <si>
    <t>15,497.97</t>
  </si>
  <si>
    <t>SL202009263246573</t>
  </si>
  <si>
    <t>09/26/2020</t>
  </si>
  <si>
    <t>20,092.20</t>
  </si>
  <si>
    <t>7,100.87</t>
  </si>
  <si>
    <t>3433052949</t>
  </si>
  <si>
    <t>ROXANNE ADANO HERALDO</t>
  </si>
  <si>
    <t>CL202008202484219</t>
  </si>
  <si>
    <t>08/20/2020</t>
  </si>
  <si>
    <t>22,763.11</t>
  </si>
  <si>
    <t>15,728.70</t>
  </si>
  <si>
    <t>3433086290</t>
  </si>
  <si>
    <t>EFREN  OTERO</t>
  </si>
  <si>
    <t>SL202103030441539</t>
  </si>
  <si>
    <t>03/03/2021</t>
  </si>
  <si>
    <t>21,936.69</t>
  </si>
  <si>
    <t>1,811.63</t>
  </si>
  <si>
    <t>3433663655</t>
  </si>
  <si>
    <t>HAIZEL CASTOR HAICTIN</t>
  </si>
  <si>
    <t>SL202105240753895</t>
  </si>
  <si>
    <t>05/24/2021</t>
  </si>
  <si>
    <t>25,578.58</t>
  </si>
  <si>
    <t>1,073.56</t>
  </si>
  <si>
    <t>3433757752</t>
  </si>
  <si>
    <t>JAMES REYNALD CANTURIAS PARCO</t>
  </si>
  <si>
    <t>CL202008282688273</t>
  </si>
  <si>
    <t>8,451.51</t>
  </si>
  <si>
    <t>1,822.03</t>
  </si>
  <si>
    <t>3433942091</t>
  </si>
  <si>
    <t>PRECIOUS CORAZO BAUTISTA DELOS REYES</t>
  </si>
  <si>
    <t>SL202009032815840</t>
  </si>
  <si>
    <t>16,835.35</t>
  </si>
  <si>
    <t>3,866.55</t>
  </si>
  <si>
    <t>3434331892</t>
  </si>
  <si>
    <t>JOHN KEVIN CASILAC DE LEON</t>
  </si>
  <si>
    <t>SL202109291274764</t>
  </si>
  <si>
    <t>09/29/2021</t>
  </si>
  <si>
    <t>14,316.75</t>
  </si>
  <si>
    <t>1,137.44</t>
  </si>
  <si>
    <t>3434628770</t>
  </si>
  <si>
    <t>KATHERINE REBUA MUJAR</t>
  </si>
  <si>
    <t>SL202011283541825</t>
  </si>
  <si>
    <t>11/28/2020</t>
  </si>
  <si>
    <t>30,923.12</t>
  </si>
  <si>
    <t>16,443.27</t>
  </si>
  <si>
    <t>3434632630</t>
  </si>
  <si>
    <t>REYNALUZ BASABE LABUSTRO</t>
  </si>
  <si>
    <t>SL202201310296550</t>
  </si>
  <si>
    <t>01/31/2022</t>
  </si>
  <si>
    <t>18,586.27</t>
  </si>
  <si>
    <t>876.74</t>
  </si>
  <si>
    <t>3434709534</t>
  </si>
  <si>
    <t>RUTH DANDAY SERRAON</t>
  </si>
  <si>
    <t>SL202108051066609</t>
  </si>
  <si>
    <t>14,077.59</t>
  </si>
  <si>
    <t>3434776541</t>
  </si>
  <si>
    <t>JANINE ROSCO LOMUNTAD</t>
  </si>
  <si>
    <t>CL202007131471497</t>
  </si>
  <si>
    <t>3435528426</t>
  </si>
  <si>
    <t>VERONICA TIBAY ALIWALAS</t>
  </si>
  <si>
    <t>SL202012023593924</t>
  </si>
  <si>
    <t>24,246.11</t>
  </si>
  <si>
    <t>8,107.33</t>
  </si>
  <si>
    <t>3435668506</t>
  </si>
  <si>
    <t>LEIGH ANNE MAGAT CHUA</t>
  </si>
  <si>
    <t>SL202106300913585</t>
  </si>
  <si>
    <t>06/30/2021</t>
  </si>
  <si>
    <t>26,802.17</t>
  </si>
  <si>
    <t>3,249.98</t>
  </si>
  <si>
    <t>3435819041</t>
  </si>
  <si>
    <t>RAYMOND CAÑETE CALLO</t>
  </si>
  <si>
    <t>SL202106170860722</t>
  </si>
  <si>
    <t>14,518.60</t>
  </si>
  <si>
    <t>1,437.08</t>
  </si>
  <si>
    <t>3436086695</t>
  </si>
  <si>
    <t>ALORA MARIE DE LEON PAREDES</t>
  </si>
  <si>
    <t>SL202011253515908</t>
  </si>
  <si>
    <t>11/25/2020</t>
  </si>
  <si>
    <t>33,102.40</t>
  </si>
  <si>
    <t>18,604.87</t>
  </si>
  <si>
    <t>3436866268</t>
  </si>
  <si>
    <t>MA. LYDIA CATUBIG DELGADO</t>
  </si>
  <si>
    <t>SL202011033425471</t>
  </si>
  <si>
    <t>11/03/2020</t>
  </si>
  <si>
    <t>9,933.69</t>
  </si>
  <si>
    <t>2,738.61</t>
  </si>
  <si>
    <t>3437174098</t>
  </si>
  <si>
    <t>CINDERELLA AMORA DELA CRUZ</t>
  </si>
  <si>
    <t>CL202006200762774</t>
  </si>
  <si>
    <t>06/20/2020</t>
  </si>
  <si>
    <t>12,996.73</t>
  </si>
  <si>
    <t>7,987.66</t>
  </si>
  <si>
    <t>SL202002050192979</t>
  </si>
  <si>
    <t>02/05/2020</t>
  </si>
  <si>
    <t>8,985.69</t>
  </si>
  <si>
    <t>7,382.96</t>
  </si>
  <si>
    <t>3437830374</t>
  </si>
  <si>
    <t>ROBIN VERGARA CANALES</t>
  </si>
  <si>
    <t>SL202002140286731</t>
  </si>
  <si>
    <t>5,482.62</t>
  </si>
  <si>
    <t>3,357.79</t>
  </si>
  <si>
    <t>3438181446</t>
  </si>
  <si>
    <t>MARIO PALATULON GA-AN</t>
  </si>
  <si>
    <t>CL202007241838318</t>
  </si>
  <si>
    <t>07/24/2020</t>
  </si>
  <si>
    <t>3438200657</t>
  </si>
  <si>
    <t>RICK JAYSON BAUTISTA FLORES</t>
  </si>
  <si>
    <t>SL202002190287196</t>
  </si>
  <si>
    <t>02/19/2020</t>
  </si>
  <si>
    <t>2,411.82</t>
  </si>
  <si>
    <t>453.92</t>
  </si>
  <si>
    <t>3438266633</t>
  </si>
  <si>
    <t>JEAN MARIE TRINIDAD DICHOSO</t>
  </si>
  <si>
    <t>SL202111191537681</t>
  </si>
  <si>
    <t>11/19/2021</t>
  </si>
  <si>
    <t>35,575.19</t>
  </si>
  <si>
    <t>1,409.50</t>
  </si>
  <si>
    <t>3438363549</t>
  </si>
  <si>
    <t>JAN EMERSON MATEO ESPINOSA</t>
  </si>
  <si>
    <t>SL202112031659310</t>
  </si>
  <si>
    <t>12/03/2021</t>
  </si>
  <si>
    <t>36,639.04</t>
  </si>
  <si>
    <t>1,799.64</t>
  </si>
  <si>
    <t>3381792791</t>
  </si>
  <si>
    <t>AARON EARL SABORDO YU</t>
  </si>
  <si>
    <t>SL202202150472708</t>
  </si>
  <si>
    <t>02/15/2022</t>
  </si>
  <si>
    <t>37,406.25</t>
  </si>
  <si>
    <t>1,498.67</t>
  </si>
  <si>
    <t>3384192356</t>
  </si>
  <si>
    <t>MARIA JOCELYN GONZALES SORIANO</t>
  </si>
  <si>
    <t>SL202006270840654</t>
  </si>
  <si>
    <t>17,062.04</t>
  </si>
  <si>
    <t>7,774.85</t>
  </si>
  <si>
    <t>3385421194</t>
  </si>
  <si>
    <t>MARY GRACE BESMANO FRANCISCO</t>
  </si>
  <si>
    <t>SL202003110418920</t>
  </si>
  <si>
    <t>03/11/2020</t>
  </si>
  <si>
    <t>2,161.94</t>
  </si>
  <si>
    <t>158.18</t>
  </si>
  <si>
    <t>3385698587</t>
  </si>
  <si>
    <t>ARTURO SARI AMISTAD JR</t>
  </si>
  <si>
    <t>SL202112271779091</t>
  </si>
  <si>
    <t>12/27/2021</t>
  </si>
  <si>
    <t>37,520.94</t>
  </si>
  <si>
    <t>1,788.71</t>
  </si>
  <si>
    <t>3386714266</t>
  </si>
  <si>
    <t>DAN PIMENTEL RAGRACIAS</t>
  </si>
  <si>
    <t>SL202110271394809</t>
  </si>
  <si>
    <t>10/27/2021</t>
  </si>
  <si>
    <t>34,114.07</t>
  </si>
  <si>
    <t>2,331.65</t>
  </si>
  <si>
    <t>3386881704</t>
  </si>
  <si>
    <t>CHARISMA GAMAYO BILLONES</t>
  </si>
  <si>
    <t>CL202007171619089</t>
  </si>
  <si>
    <t>07/17/2020</t>
  </si>
  <si>
    <t>18,403.56</t>
  </si>
  <si>
    <t>3386980896</t>
  </si>
  <si>
    <t>SHARON MANIQUIZ URBAN</t>
  </si>
  <si>
    <t>SL202107140956159</t>
  </si>
  <si>
    <t>07/14/2021</t>
  </si>
  <si>
    <t>29,667.52</t>
  </si>
  <si>
    <t>1,882.94</t>
  </si>
  <si>
    <t>3387615652</t>
  </si>
  <si>
    <t>GLENN REYES HAJAS</t>
  </si>
  <si>
    <t>SL202103170508519</t>
  </si>
  <si>
    <t>03/17/2021</t>
  </si>
  <si>
    <t>22,361.57</t>
  </si>
  <si>
    <t>1,183.29</t>
  </si>
  <si>
    <t>3388064600</t>
  </si>
  <si>
    <t>JEFFREY MARSAVA VALDENOR</t>
  </si>
  <si>
    <t>SL202112041672267</t>
  </si>
  <si>
    <t>12/04/2021</t>
  </si>
  <si>
    <t>19,389.20</t>
  </si>
  <si>
    <t>2,406.27</t>
  </si>
  <si>
    <t>3388453457</t>
  </si>
  <si>
    <t>CHRISTINE DUMLAO TECSON</t>
  </si>
  <si>
    <t>SL202112101699436</t>
  </si>
  <si>
    <t>12/10/2021</t>
  </si>
  <si>
    <t>37,576.35</t>
  </si>
  <si>
    <t>1,843.67</t>
  </si>
  <si>
    <t>3389391466</t>
  </si>
  <si>
    <t>JENIFER TALAVERA APAREJADO</t>
  </si>
  <si>
    <t>CL202007171622344</t>
  </si>
  <si>
    <t>6,630.03</t>
  </si>
  <si>
    <t>1,122.85</t>
  </si>
  <si>
    <t>3389545694</t>
  </si>
  <si>
    <t>MICHELLE RAMOS HERRADURA</t>
  </si>
  <si>
    <t>CL202012013590967</t>
  </si>
  <si>
    <t>12/01/2020</t>
  </si>
  <si>
    <t>10,223.29</t>
  </si>
  <si>
    <t>2,169.31</t>
  </si>
  <si>
    <t>3389763751</t>
  </si>
  <si>
    <t>RUDORA PIANO DIZON</t>
  </si>
  <si>
    <t>CL202101300066819</t>
  </si>
  <si>
    <t>01/30/2021</t>
  </si>
  <si>
    <t>SL202101270051185</t>
  </si>
  <si>
    <t>01/27/2021</t>
  </si>
  <si>
    <t>19,894.37</t>
  </si>
  <si>
    <t>2,091.94</t>
  </si>
  <si>
    <t>3390047806</t>
  </si>
  <si>
    <t>IKE FRANCISCO MAMARIL</t>
  </si>
  <si>
    <t>CL202007171600322</t>
  </si>
  <si>
    <t>3390717149</t>
  </si>
  <si>
    <t>LADY ANN QUINTANS SANTOS</t>
  </si>
  <si>
    <t>CL202009143133023</t>
  </si>
  <si>
    <t>09/14/2020</t>
  </si>
  <si>
    <t>9,269.79</t>
  </si>
  <si>
    <t>1,442.02</t>
  </si>
  <si>
    <t>3391980946</t>
  </si>
  <si>
    <t>MARIA CONSUELO SALAS AGBUYA</t>
  </si>
  <si>
    <t>CL202007231814762</t>
  </si>
  <si>
    <t>07/23/2020</t>
  </si>
  <si>
    <t>6,998.27</t>
  </si>
  <si>
    <t>1,185.10</t>
  </si>
  <si>
    <t>3392826342</t>
  </si>
  <si>
    <t>JORDAN JOHN MACABULOS ONG</t>
  </si>
  <si>
    <t>CL202006240762794</t>
  </si>
  <si>
    <t>3393166807</t>
  </si>
  <si>
    <t>NEILSON TORREPALMA REYES</t>
  </si>
  <si>
    <t>SL202108051050038</t>
  </si>
  <si>
    <t>13,466.19</t>
  </si>
  <si>
    <t>605.18</t>
  </si>
  <si>
    <t>3393469711</t>
  </si>
  <si>
    <t>MICHAEL HAYES MACEDONIO LA TORRE</t>
  </si>
  <si>
    <t>CL202008062177332</t>
  </si>
  <si>
    <t>08/06/2020</t>
  </si>
  <si>
    <t>21,624.94</t>
  </si>
  <si>
    <t>14,942.25</t>
  </si>
  <si>
    <t>3395224624</t>
  </si>
  <si>
    <t>CONSTANTINE CANABE PULGA</t>
  </si>
  <si>
    <t>CL202201210208096</t>
  </si>
  <si>
    <t>01/21/2022</t>
  </si>
  <si>
    <t>3396590454</t>
  </si>
  <si>
    <t>RICHARD CLARIÑO ROSARIO</t>
  </si>
  <si>
    <t>SL202011263523729</t>
  </si>
  <si>
    <t>45,970.91</t>
  </si>
  <si>
    <t>31,422.27</t>
  </si>
  <si>
    <t>3397003924</t>
  </si>
  <si>
    <t>ARNULFO MARQUEZ ROMERO JR</t>
  </si>
  <si>
    <t>CL202007241825803</t>
  </si>
  <si>
    <t>23,004.45</t>
  </si>
  <si>
    <t>16,821.78</t>
  </si>
  <si>
    <t>3397428460</t>
  </si>
  <si>
    <t>MANILYN RUBIO SALCEDO</t>
  </si>
  <si>
    <t>SL202101130017545</t>
  </si>
  <si>
    <t>26,228.76</t>
  </si>
  <si>
    <t>8,374.94</t>
  </si>
  <si>
    <t>3398280209</t>
  </si>
  <si>
    <t>SHENA LYN DELA CRUZ GELITO</t>
  </si>
  <si>
    <t>CL202006160553350</t>
  </si>
  <si>
    <t>06/16/2020</t>
  </si>
  <si>
    <t>2,428.97</t>
  </si>
  <si>
    <t>11.60</t>
  </si>
  <si>
    <t>3399159782</t>
  </si>
  <si>
    <t>ANGELICA MANIEGO DELA TORRE</t>
  </si>
  <si>
    <t>SL202111191522002</t>
  </si>
  <si>
    <t>36,797.38</t>
  </si>
  <si>
    <t>2,621.74</t>
  </si>
  <si>
    <t>3399539467</t>
  </si>
  <si>
    <t>MAE-MAE RAMOS LUCOS</t>
  </si>
  <si>
    <t>CL202006170579404</t>
  </si>
  <si>
    <t>20,167.12</t>
  </si>
  <si>
    <t>14,512.75</t>
  </si>
  <si>
    <t>3401585312</t>
  </si>
  <si>
    <t>DUSTINE RAYMOND ICARO CASENAS</t>
  </si>
  <si>
    <t>SL202110111328934</t>
  </si>
  <si>
    <t>10/11/2021</t>
  </si>
  <si>
    <t>34,568.72</t>
  </si>
  <si>
    <t>2,782.61</t>
  </si>
  <si>
    <t>3402661523</t>
  </si>
  <si>
    <t>MARIO ZALMAN BUSTAMANTE BULAUITAN</t>
  </si>
  <si>
    <t>SL202108031043081</t>
  </si>
  <si>
    <t>08/03/2021</t>
  </si>
  <si>
    <t>29,414.74</t>
  </si>
  <si>
    <t>241.10</t>
  </si>
  <si>
    <t>3402706721</t>
  </si>
  <si>
    <t>MAGIC JONGEE CAREO ESPECTACION</t>
  </si>
  <si>
    <t>CL202007291975178</t>
  </si>
  <si>
    <t>3403320973</t>
  </si>
  <si>
    <t>MARIAM ACUNIN MASANGUILA</t>
  </si>
  <si>
    <t>SL202201180138054</t>
  </si>
  <si>
    <t>37,750.41</t>
  </si>
  <si>
    <t>478.52</t>
  </si>
  <si>
    <t>3404809260</t>
  </si>
  <si>
    <t>RUSSEL PALMERO MEGANO</t>
  </si>
  <si>
    <t>SL202106010780243</t>
  </si>
  <si>
    <t>06/01/2021</t>
  </si>
  <si>
    <t>21,106.96</t>
  </si>
  <si>
    <t>173.01</t>
  </si>
  <si>
    <t>3405185394</t>
  </si>
  <si>
    <t>MIRA REPHAIM PARADO QUINTO</t>
  </si>
  <si>
    <t>CL202007061194243</t>
  </si>
  <si>
    <t>3405500995</t>
  </si>
  <si>
    <t>LOLITTE CHIQUET ALDA NABIULA</t>
  </si>
  <si>
    <t>CL202009042820321</t>
  </si>
  <si>
    <t>09/04/2020</t>
  </si>
  <si>
    <t>21,277.91</t>
  </si>
  <si>
    <t>13,398.08</t>
  </si>
  <si>
    <t>3405545866</t>
  </si>
  <si>
    <t>PRINCES ABRENICA TUAZON</t>
  </si>
  <si>
    <t>CL202006210769154</t>
  </si>
  <si>
    <t>06/21/2020</t>
  </si>
  <si>
    <t>3406177589</t>
  </si>
  <si>
    <t>AISTERU GERSON CRUZ DE GUZMAN</t>
  </si>
  <si>
    <t>CL202003100402039</t>
  </si>
  <si>
    <t>03/10/2020</t>
  </si>
  <si>
    <t>23,750.29</t>
  </si>
  <si>
    <t>21,659.63</t>
  </si>
  <si>
    <t>3406947421</t>
  </si>
  <si>
    <t>JENNIFER DE JESUS FADRIGA</t>
  </si>
  <si>
    <t>SL202101230043591</t>
  </si>
  <si>
    <t>01/23/2021</t>
  </si>
  <si>
    <t>19,215.42</t>
  </si>
  <si>
    <t>1,859.45</t>
  </si>
  <si>
    <t>3407380362</t>
  </si>
  <si>
    <t>MARIA CRISTINA ORAIZ ABORDO</t>
  </si>
  <si>
    <t>SL202107291018101</t>
  </si>
  <si>
    <t>15,345.41</t>
  </si>
  <si>
    <t>1,448.97</t>
  </si>
  <si>
    <t>3407497187</t>
  </si>
  <si>
    <t>MARLON SALINTES CASOY</t>
  </si>
  <si>
    <t>CL202009133118936</t>
  </si>
  <si>
    <t>09/13/2020</t>
  </si>
  <si>
    <t>14,207.15</t>
  </si>
  <si>
    <t>6,355.19</t>
  </si>
  <si>
    <t>SL202007201691579</t>
  </si>
  <si>
    <t>07/20/2020</t>
  </si>
  <si>
    <t>22,133.37</t>
  </si>
  <si>
    <t>11,122.77</t>
  </si>
  <si>
    <t>3408330780</t>
  </si>
  <si>
    <t>FAITH RONQUILLO RAMON</t>
  </si>
  <si>
    <t>CL202006210762800</t>
  </si>
  <si>
    <t>10,352.34</t>
  </si>
  <si>
    <t>4,428.20</t>
  </si>
  <si>
    <t>3408389430</t>
  </si>
  <si>
    <t>APRIL OLANDA BONGHANOY</t>
  </si>
  <si>
    <t>CL202007071355490</t>
  </si>
  <si>
    <t>07/07/2020</t>
  </si>
  <si>
    <t>3408846601</t>
  </si>
  <si>
    <t>GEMMALYN ILIGAN TABAC</t>
  </si>
  <si>
    <t>CL202012113696547</t>
  </si>
  <si>
    <t>12/11/2020</t>
  </si>
  <si>
    <t>12,166.95</t>
  </si>
  <si>
    <t>4,097.20</t>
  </si>
  <si>
    <t>SL202012013544151</t>
  </si>
  <si>
    <t>46,111.21</t>
  </si>
  <si>
    <t>29,837.31</t>
  </si>
  <si>
    <t>3408912182</t>
  </si>
  <si>
    <t>NICK VINCENT TIONGCO FERRER</t>
  </si>
  <si>
    <t>SL202103040448678</t>
  </si>
  <si>
    <t>03/04/2021</t>
  </si>
  <si>
    <t>11,142.00</t>
  </si>
  <si>
    <t>1,340.48</t>
  </si>
  <si>
    <t>3408984204</t>
  </si>
  <si>
    <t>ROWENA CERTEZA LAUREANO</t>
  </si>
  <si>
    <t>CL202006270845282</t>
  </si>
  <si>
    <t>3409432137</t>
  </si>
  <si>
    <t>JEREMIAH MONTEVERDE MANGUBAT</t>
  </si>
  <si>
    <t>SL202102160143748</t>
  </si>
  <si>
    <t>02/16/2021</t>
  </si>
  <si>
    <t>19,730.53</t>
  </si>
  <si>
    <t>244.65</t>
  </si>
  <si>
    <t>3410328793</t>
  </si>
  <si>
    <t>ROXANNE GUIZELL CAVAN CIRERA</t>
  </si>
  <si>
    <t>SL202107020907367</t>
  </si>
  <si>
    <t>29,070.16</t>
  </si>
  <si>
    <t>1,290.47</t>
  </si>
  <si>
    <t>3410659996</t>
  </si>
  <si>
    <t>JOEL GUEVARA CAPACIA</t>
  </si>
  <si>
    <t>SL202011103460544</t>
  </si>
  <si>
    <t>11/10/2020</t>
  </si>
  <si>
    <t>14,160.79</t>
  </si>
  <si>
    <t>116.07</t>
  </si>
  <si>
    <t>3410697246</t>
  </si>
  <si>
    <t>JANE MAR  BARRIOS</t>
  </si>
  <si>
    <t>CL202007261882842</t>
  </si>
  <si>
    <t>15,198.35</t>
  </si>
  <si>
    <t>9,953.35</t>
  </si>
  <si>
    <t>SL202003130431992</t>
  </si>
  <si>
    <t>03/13/2020</t>
  </si>
  <si>
    <t>33,359.18</t>
  </si>
  <si>
    <t>29,990.76</t>
  </si>
  <si>
    <t>3410918284</t>
  </si>
  <si>
    <t>JOHN HERBERT DE MESA RAMOS</t>
  </si>
  <si>
    <t>CL202006240762801</t>
  </si>
  <si>
    <t>3411212549</t>
  </si>
  <si>
    <t>MARLOWE DELA CRUZ PACHINGEL</t>
  </si>
  <si>
    <t>CL202012023563472</t>
  </si>
  <si>
    <t>22,453.08</t>
  </si>
  <si>
    <t>14,722.89</t>
  </si>
  <si>
    <t>3411456350</t>
  </si>
  <si>
    <t>JEZZA SAMPANI DY GUASO</t>
  </si>
  <si>
    <t>SL202112041668019</t>
  </si>
  <si>
    <t>10,862.22</t>
  </si>
  <si>
    <t>89.03</t>
  </si>
  <si>
    <t>3413008625</t>
  </si>
  <si>
    <t>LEA GRACE ESTAURA ARMADA</t>
  </si>
  <si>
    <t>SL202102050087551</t>
  </si>
  <si>
    <t>02/05/2021</t>
  </si>
  <si>
    <t>23,777.38</t>
  </si>
  <si>
    <t>4,258.53</t>
  </si>
  <si>
    <t>3414023340</t>
  </si>
  <si>
    <t>IVY ROSE MON TESTIMIO</t>
  </si>
  <si>
    <t>CL202008012056683</t>
  </si>
  <si>
    <t>08/01/2020</t>
  </si>
  <si>
    <t>3414377012</t>
  </si>
  <si>
    <t>FERNANDO JR DE LA CRUZ CANETE</t>
  </si>
  <si>
    <t>SL202103090473366</t>
  </si>
  <si>
    <t>03/09/2021</t>
  </si>
  <si>
    <t>23,091.40</t>
  </si>
  <si>
    <t>1,907.14</t>
  </si>
  <si>
    <t>3414936408</t>
  </si>
  <si>
    <t>ROTCHELINE MAY HAYAWON ABELADA</t>
  </si>
  <si>
    <t>CL202102180144506</t>
  </si>
  <si>
    <t>10,168.16</t>
  </si>
  <si>
    <t>905.77</t>
  </si>
  <si>
    <t>SL202102090099425</t>
  </si>
  <si>
    <t>19,377.18</t>
  </si>
  <si>
    <t>860.39</t>
  </si>
  <si>
    <t>3414945965</t>
  </si>
  <si>
    <t>ABIGAIL TACORDA VERA</t>
  </si>
  <si>
    <t>SL202102090099208</t>
  </si>
  <si>
    <t>6,957.30</t>
  </si>
  <si>
    <t>619.86</t>
  </si>
  <si>
    <t>3416427614</t>
  </si>
  <si>
    <t>DEXTER PAYEN GONZALES</t>
  </si>
  <si>
    <t>SL202011143476342</t>
  </si>
  <si>
    <t>11/14/2020</t>
  </si>
  <si>
    <t>41,895.43</t>
  </si>
  <si>
    <t>29,154.50</t>
  </si>
  <si>
    <t>3416885298</t>
  </si>
  <si>
    <t>SHANNEN CAYE CALMANTE BOBIS</t>
  </si>
  <si>
    <t>SL202103260555258</t>
  </si>
  <si>
    <t>03/26/2021</t>
  </si>
  <si>
    <t>3417583780</t>
  </si>
  <si>
    <t>JENNIFER MARIANITO VERGARA</t>
  </si>
  <si>
    <t>SL202109021156003</t>
  </si>
  <si>
    <t>09/02/2021</t>
  </si>
  <si>
    <t>32,886.49</t>
  </si>
  <si>
    <t>3418003340</t>
  </si>
  <si>
    <t>RENZ GARELY PANTALEON MONTELEYOLA</t>
  </si>
  <si>
    <t>SL202112171749909</t>
  </si>
  <si>
    <t>12/17/2021</t>
  </si>
  <si>
    <t>36,471.62</t>
  </si>
  <si>
    <t>1,633.59</t>
  </si>
  <si>
    <t>0817424358</t>
  </si>
  <si>
    <t>FRITZIE SHANDEE YAP PANGUE</t>
  </si>
  <si>
    <t>CL202201190149701</t>
  </si>
  <si>
    <t>19,036.42</t>
  </si>
  <si>
    <t>1,323.24</t>
  </si>
  <si>
    <t>SL202009243224660</t>
  </si>
  <si>
    <t>09/24/2020</t>
  </si>
  <si>
    <t>46,471.55</t>
  </si>
  <si>
    <t>33,648.11</t>
  </si>
  <si>
    <t>0819390778</t>
  </si>
  <si>
    <t>CYNTHIA TEJADA ORILLO</t>
  </si>
  <si>
    <t>CL202201140081361</t>
  </si>
  <si>
    <t>18,458.47</t>
  </si>
  <si>
    <t>1,675.36</t>
  </si>
  <si>
    <t>0819846620</t>
  </si>
  <si>
    <t>AIDA LOR TRASPORTES AMPO</t>
  </si>
  <si>
    <t>SL202006170585431</t>
  </si>
  <si>
    <t>0822978572</t>
  </si>
  <si>
    <t>MICHAEL VENCINT TIMBAL CAILING</t>
  </si>
  <si>
    <t>CL202201220212590</t>
  </si>
  <si>
    <t>01/22/2022</t>
  </si>
  <si>
    <t>19,483.93</t>
  </si>
  <si>
    <t>1,768.42</t>
  </si>
  <si>
    <t>0825235160</t>
  </si>
  <si>
    <t>JEFF NUÑEZA HOLLANES</t>
  </si>
  <si>
    <t>CL202007021378118</t>
  </si>
  <si>
    <t>17,362.69</t>
  </si>
  <si>
    <t>11,802.93</t>
  </si>
  <si>
    <t>0936101099</t>
  </si>
  <si>
    <t>EFREN TORRES GARCIA</t>
  </si>
  <si>
    <t>CL202201180133809</t>
  </si>
  <si>
    <t>SL202011133472048</t>
  </si>
  <si>
    <t>11/13/2020</t>
  </si>
  <si>
    <t>22,825.66</t>
  </si>
  <si>
    <t>15,552.36</t>
  </si>
  <si>
    <t>0941267232</t>
  </si>
  <si>
    <t>CHRISTINE RHEA BUSCATO APARICIO</t>
  </si>
  <si>
    <t>SL202107210993645</t>
  </si>
  <si>
    <t>07/21/2021</t>
  </si>
  <si>
    <t>11,125.30</t>
  </si>
  <si>
    <t>706.04</t>
  </si>
  <si>
    <t>1008487718</t>
  </si>
  <si>
    <t>CARLO LACASTESANTOS ABARIENTOS</t>
  </si>
  <si>
    <t>CL202201200207709</t>
  </si>
  <si>
    <t>01/20/2022</t>
  </si>
  <si>
    <t>SL202104230632097</t>
  </si>
  <si>
    <t>04/23/2021</t>
  </si>
  <si>
    <t>24,762.05</t>
  </si>
  <si>
    <t>1,907.07</t>
  </si>
  <si>
    <t>1009014313</t>
  </si>
  <si>
    <t>IRENE DAMIOTAN SUPILANAS</t>
  </si>
  <si>
    <t>CL202201310298989</t>
  </si>
  <si>
    <t>SL202009243250720</t>
  </si>
  <si>
    <t>46,878.15</t>
  </si>
  <si>
    <t>33,735.92</t>
  </si>
  <si>
    <t>1010347749</t>
  </si>
  <si>
    <t>ANGEL REDOBLE LICO</t>
  </si>
  <si>
    <t>CL202007141493505</t>
  </si>
  <si>
    <t>07/14/2020</t>
  </si>
  <si>
    <t>15,949.63</t>
  </si>
  <si>
    <t>10,092.60</t>
  </si>
  <si>
    <t>1010827667</t>
  </si>
  <si>
    <t>JOHANNAH JARAMILLA ABERGAS</t>
  </si>
  <si>
    <t>CL202007161562498</t>
  </si>
  <si>
    <t>07/16/2020</t>
  </si>
  <si>
    <t>1012023265</t>
  </si>
  <si>
    <t>SARAH JANE  SARDANI</t>
  </si>
  <si>
    <t>CL202006170579406</t>
  </si>
  <si>
    <t>7,240.54</t>
  </si>
  <si>
    <t>2,149.08</t>
  </si>
  <si>
    <t>SL202002140287201</t>
  </si>
  <si>
    <t>9,990.59</t>
  </si>
  <si>
    <t>7,771.32</t>
  </si>
  <si>
    <t>3306634106</t>
  </si>
  <si>
    <t>GRACE FAJARDO MIRABEL</t>
  </si>
  <si>
    <t>CL202008032097194</t>
  </si>
  <si>
    <t>08/03/2020</t>
  </si>
  <si>
    <t>17,535.19</t>
  </si>
  <si>
    <t>11,562.25</t>
  </si>
  <si>
    <t>3311110864</t>
  </si>
  <si>
    <t>AGNES DUMALIANG GUZMAN</t>
  </si>
  <si>
    <t>CL202007111419785</t>
  </si>
  <si>
    <t>SL202006290865502</t>
  </si>
  <si>
    <t>06/29/2020</t>
  </si>
  <si>
    <t>22,501.37</t>
  </si>
  <si>
    <t>17,777.39</t>
  </si>
  <si>
    <t>3312173114</t>
  </si>
  <si>
    <t>MARITESS MALIG AGUILAR</t>
  </si>
  <si>
    <t>CL202008162404237</t>
  </si>
  <si>
    <t>08/16/2020</t>
  </si>
  <si>
    <t>3314835117</t>
  </si>
  <si>
    <t>JOSE TORRES COBILLA JR</t>
  </si>
  <si>
    <t>CL202012183742578</t>
  </si>
  <si>
    <t>12/18/2020</t>
  </si>
  <si>
    <t>10,048.98</t>
  </si>
  <si>
    <t>1,996.41</t>
  </si>
  <si>
    <t>3317567767</t>
  </si>
  <si>
    <t>ELISA CANCEL SIMEON</t>
  </si>
  <si>
    <t>SL202103220522393</t>
  </si>
  <si>
    <t>03/22/2021</t>
  </si>
  <si>
    <t>20,504.74</t>
  </si>
  <si>
    <t>168.07</t>
  </si>
  <si>
    <t>3319139999</t>
  </si>
  <si>
    <t>RACHELLE MAE PASCUAL VILLAFLOR</t>
  </si>
  <si>
    <t>CL202008252589723</t>
  </si>
  <si>
    <t>08/25/2020</t>
  </si>
  <si>
    <t>3319519328</t>
  </si>
  <si>
    <t>MARIVY CALAWAT MARINDUQUE</t>
  </si>
  <si>
    <t>CL202008162400827</t>
  </si>
  <si>
    <t>3327017731</t>
  </si>
  <si>
    <t>ABIGAIL INDRADAT VICTORINO</t>
  </si>
  <si>
    <t>CL202007091396514</t>
  </si>
  <si>
    <t>07/09/2020</t>
  </si>
  <si>
    <t>3329148129</t>
  </si>
  <si>
    <t>EMILY GAY CARDENO JAYME</t>
  </si>
  <si>
    <t>CL202101270056480</t>
  </si>
  <si>
    <t>9,933.35</t>
  </si>
  <si>
    <t>1,032.25</t>
  </si>
  <si>
    <t>3330167966</t>
  </si>
  <si>
    <t>ARLENE ENCINA QUEBRAL</t>
  </si>
  <si>
    <t>SL202110041283035</t>
  </si>
  <si>
    <t>10/04/2021</t>
  </si>
  <si>
    <t>34,394.20</t>
  </si>
  <si>
    <t>1,801.71</t>
  </si>
  <si>
    <t>3332686393</t>
  </si>
  <si>
    <t>PATRICK HENRY CHING YU</t>
  </si>
  <si>
    <t>CL202007101392568</t>
  </si>
  <si>
    <t>SL202003110418925</t>
  </si>
  <si>
    <t>8,766.77</t>
  </si>
  <si>
    <t>5,141.47</t>
  </si>
  <si>
    <t>3333468206</t>
  </si>
  <si>
    <t>MARIA LOLITA LITA LICUP</t>
  </si>
  <si>
    <t>CL202006160579403</t>
  </si>
  <si>
    <t>6,146.77</t>
  </si>
  <si>
    <t>29.93</t>
  </si>
  <si>
    <t>3335684664</t>
  </si>
  <si>
    <t>MICHAEL LAXA AGUILAR</t>
  </si>
  <si>
    <t>SL202006080522552</t>
  </si>
  <si>
    <t>2,760.18</t>
  </si>
  <si>
    <t>18.53</t>
  </si>
  <si>
    <t>3340770110</t>
  </si>
  <si>
    <t>MAJESSEL MANGALUZ ORDINAL</t>
  </si>
  <si>
    <t>SL202106260887883</t>
  </si>
  <si>
    <t>06/26/2021</t>
  </si>
  <si>
    <t>26,630.08</t>
  </si>
  <si>
    <t>1,134.76</t>
  </si>
  <si>
    <t>3346010463</t>
  </si>
  <si>
    <t>MELODY DAVID OLLERES</t>
  </si>
  <si>
    <t>CL202008162395679</t>
  </si>
  <si>
    <t>3346903363</t>
  </si>
  <si>
    <t>DAVID CASIPLE PEDROSO JR</t>
  </si>
  <si>
    <t>SL202104060576637</t>
  </si>
  <si>
    <t>04/06/2021</t>
  </si>
  <si>
    <t>24,878.07</t>
  </si>
  <si>
    <t>3,679.31</t>
  </si>
  <si>
    <t>3347738485</t>
  </si>
  <si>
    <t>CHERRY VI BUENAVENTURA MIRANDA</t>
  </si>
  <si>
    <t>CL202008092239619</t>
  </si>
  <si>
    <t>08/09/2020</t>
  </si>
  <si>
    <t>13,579.69</t>
  </si>
  <si>
    <t>7,618.60</t>
  </si>
  <si>
    <t>3348798644</t>
  </si>
  <si>
    <t>JOCELYN GABON MAÑO</t>
  </si>
  <si>
    <t>SL202103090474596</t>
  </si>
  <si>
    <t>36,274.13</t>
  </si>
  <si>
    <t>14,992.34</t>
  </si>
  <si>
    <t>3348870245</t>
  </si>
  <si>
    <t>SHERYL JACINTO SARMIENTO</t>
  </si>
  <si>
    <t>CL202007010976502</t>
  </si>
  <si>
    <t>07/01/2020</t>
  </si>
  <si>
    <t>6,672.00</t>
  </si>
  <si>
    <t>860.43</t>
  </si>
  <si>
    <t>3349165852</t>
  </si>
  <si>
    <t>ARCEO ATISADO GUTIERREZ</t>
  </si>
  <si>
    <t>SL202009263241424</t>
  </si>
  <si>
    <t>9,453.23</t>
  </si>
  <si>
    <t>74.75</t>
  </si>
  <si>
    <t>3349392285</t>
  </si>
  <si>
    <t>JOYCE BARRIOS MARCELINO</t>
  </si>
  <si>
    <t>CL202008092238773</t>
  </si>
  <si>
    <t>18,210.49</t>
  </si>
  <si>
    <t>12,582.99</t>
  </si>
  <si>
    <t>3353170516</t>
  </si>
  <si>
    <t>MARICAR ACO GREGORIO</t>
  </si>
  <si>
    <t>SL202003110418921</t>
  </si>
  <si>
    <t>18,489.08</t>
  </si>
  <si>
    <t>14,464.27</t>
  </si>
  <si>
    <t>3354086683</t>
  </si>
  <si>
    <t>MARIA ELIZA BALUYOT LAUDIT</t>
  </si>
  <si>
    <t>SL202103180523059</t>
  </si>
  <si>
    <t>03/18/2021</t>
  </si>
  <si>
    <t>42,133.17</t>
  </si>
  <si>
    <t>22,404.41</t>
  </si>
  <si>
    <t>3355407656</t>
  </si>
  <si>
    <t>JEYSAN DIWA GARCIA</t>
  </si>
  <si>
    <t>CL202008302718436</t>
  </si>
  <si>
    <t>08/30/2020</t>
  </si>
  <si>
    <t>SL202007061282369</t>
  </si>
  <si>
    <t>17,311.10</t>
  </si>
  <si>
    <t>6,096.15</t>
  </si>
  <si>
    <t>3356844467</t>
  </si>
  <si>
    <t>GERALDINE HERRERA CALIWAG</t>
  </si>
  <si>
    <t>CL202007031283022</t>
  </si>
  <si>
    <t>07/03/2020</t>
  </si>
  <si>
    <t>3357773582</t>
  </si>
  <si>
    <t>GERALD ESMELVIN CONDE TAN</t>
  </si>
  <si>
    <t>CL202007031362314</t>
  </si>
  <si>
    <t>SL202001200095748</t>
  </si>
  <si>
    <t>01/20/2020</t>
  </si>
  <si>
    <t>1,573.49</t>
  </si>
  <si>
    <t>9.26</t>
  </si>
  <si>
    <t>3364810234</t>
  </si>
  <si>
    <t>LEYNARD DEL VALLE GONGORA</t>
  </si>
  <si>
    <t>CL202006210762784</t>
  </si>
  <si>
    <t>SL202105120705830</t>
  </si>
  <si>
    <t>05/12/2021</t>
  </si>
  <si>
    <t>29,636.79</t>
  </si>
  <si>
    <t>5,098.78</t>
  </si>
  <si>
    <t>3365563577</t>
  </si>
  <si>
    <t>REINA SIMOS NABONG</t>
  </si>
  <si>
    <t>SL202003110418923</t>
  </si>
  <si>
    <t>19,791.89</t>
  </si>
  <si>
    <t>18,049.57</t>
  </si>
  <si>
    <t>3366028697</t>
  </si>
  <si>
    <t>ARLYN SANTILLAN JUAN</t>
  </si>
  <si>
    <t>SL202201130078545</t>
  </si>
  <si>
    <t>01/13/2022</t>
  </si>
  <si>
    <t>3367187427</t>
  </si>
  <si>
    <t>ADELMA ADUNA VILLAMIEL</t>
  </si>
  <si>
    <t>SL202104300659313</t>
  </si>
  <si>
    <t>04/30/2021</t>
  </si>
  <si>
    <t>3369752863</t>
  </si>
  <si>
    <t>PAUL CESAR SANTOS TOLENTINO</t>
  </si>
  <si>
    <t>CL202006300898948</t>
  </si>
  <si>
    <t>3369968136</t>
  </si>
  <si>
    <t>SHERWIN AGUILA SALINAS</t>
  </si>
  <si>
    <t>SL202110021281035</t>
  </si>
  <si>
    <t>10/02/2021</t>
  </si>
  <si>
    <t>34,435.56</t>
  </si>
  <si>
    <t>1,842.73</t>
  </si>
  <si>
    <t>3370773475</t>
  </si>
  <si>
    <t>JASMIN PEGAL ENTERIA</t>
  </si>
  <si>
    <t>CL202008122316213</t>
  </si>
  <si>
    <t>SL202008062188774</t>
  </si>
  <si>
    <t>22,128.63</t>
  </si>
  <si>
    <t>16,053.45</t>
  </si>
  <si>
    <t>3372170063</t>
  </si>
  <si>
    <t>GERBERT NINO JAPLIT BALMES</t>
  </si>
  <si>
    <t>CL202007041290015</t>
  </si>
  <si>
    <t>07/04/2020</t>
  </si>
  <si>
    <t>22,993.18</t>
  </si>
  <si>
    <t>16,810.51</t>
  </si>
  <si>
    <t>3372640603</t>
  </si>
  <si>
    <t>SHIELA LADIGOHON RUGA</t>
  </si>
  <si>
    <t>CL202002100212027</t>
  </si>
  <si>
    <t>02/10/2020</t>
  </si>
  <si>
    <t>21,244.62</t>
  </si>
  <si>
    <t>19,252.95</t>
  </si>
  <si>
    <t>3373327381</t>
  </si>
  <si>
    <t>MARLON SALVA ROSARIO</t>
  </si>
  <si>
    <t>SL202002190287200</t>
  </si>
  <si>
    <t>43,073.45</t>
  </si>
  <si>
    <t>38,701.17</t>
  </si>
  <si>
    <t>3375563334</t>
  </si>
  <si>
    <t>MARY GRACE SANTOS DE GUZMAN</t>
  </si>
  <si>
    <t>CL202009042829959</t>
  </si>
  <si>
    <t>11,428.32</t>
  </si>
  <si>
    <t>3,589.97</t>
  </si>
  <si>
    <t>3375620727</t>
  </si>
  <si>
    <t>BLANQUITA AGCAOILI CHUA</t>
  </si>
  <si>
    <t>CL202007171623608</t>
  </si>
  <si>
    <t>7,578.10</t>
  </si>
  <si>
    <t>2,066.28</t>
  </si>
  <si>
    <t>3376068252</t>
  </si>
  <si>
    <t>VIVIANA FORTU ATIENZA</t>
  </si>
  <si>
    <t>SL202111191537340</t>
  </si>
  <si>
    <t>34,803.66</t>
  </si>
  <si>
    <t>644.29</t>
  </si>
  <si>
    <t>3380603687</t>
  </si>
  <si>
    <t>ANNA DIJI SOMERA MEDRANO</t>
  </si>
  <si>
    <t>SL202002140287199</t>
  </si>
  <si>
    <t>40,272.90</t>
  </si>
  <si>
    <t>36,130.49</t>
  </si>
  <si>
    <t>3381577000</t>
  </si>
  <si>
    <t>APRONIANO JAYLO LABACLADO III</t>
  </si>
  <si>
    <t>SL202202110447433</t>
  </si>
  <si>
    <t>02/11/2022</t>
  </si>
  <si>
    <t>40,666.66</t>
  </si>
  <si>
    <t>0636078862</t>
  </si>
  <si>
    <t>FRANCIS GABRIEL  ORLANES</t>
  </si>
  <si>
    <t>CL202201140099746</t>
  </si>
  <si>
    <t>0636107607</t>
  </si>
  <si>
    <t>YVONNE MAE CUIZON MANSUETO</t>
  </si>
  <si>
    <t>CL202201140089619</t>
  </si>
  <si>
    <t>15,657.69</t>
  </si>
  <si>
    <t>744.37</t>
  </si>
  <si>
    <t>SL202110081332480</t>
  </si>
  <si>
    <t>10/08/2021</t>
  </si>
  <si>
    <t>14,110.33</t>
  </si>
  <si>
    <t>1,070.48</t>
  </si>
  <si>
    <t>0636150502</t>
  </si>
  <si>
    <t>JEZREEL CASINILLO BRIONES</t>
  </si>
  <si>
    <t>CL202006190759831</t>
  </si>
  <si>
    <t>6,306.17</t>
  </si>
  <si>
    <t>401.88</t>
  </si>
  <si>
    <t>0636347917</t>
  </si>
  <si>
    <t>RENZ MARJUN MILANO BERONGAN</t>
  </si>
  <si>
    <t>CL202201180148660</t>
  </si>
  <si>
    <t>0636470431</t>
  </si>
  <si>
    <t>CHARISSE ANNE LAURDEN TANEO</t>
  </si>
  <si>
    <t>SL202202280585223</t>
  </si>
  <si>
    <t>02/28/2022</t>
  </si>
  <si>
    <t>39,713.58</t>
  </si>
  <si>
    <t>900.53</t>
  </si>
  <si>
    <t>0636548787</t>
  </si>
  <si>
    <t>LEAH BINGCULA CUTARAN</t>
  </si>
  <si>
    <t>CL202202040376718</t>
  </si>
  <si>
    <t>02/04/2022</t>
  </si>
  <si>
    <t>19,316.66</t>
  </si>
  <si>
    <t>876.75</t>
  </si>
  <si>
    <t>SL202107291039730</t>
  </si>
  <si>
    <t>38,721.48</t>
  </si>
  <si>
    <t>13,637.41</t>
  </si>
  <si>
    <t>0636552809</t>
  </si>
  <si>
    <t>JOAN  LLAMEDO</t>
  </si>
  <si>
    <t>SL202106180858391</t>
  </si>
  <si>
    <t>06/18/2021</t>
  </si>
  <si>
    <t>14,018.95</t>
  </si>
  <si>
    <t>941.48</t>
  </si>
  <si>
    <t>0636592500</t>
  </si>
  <si>
    <t>JAY-ANN ABELLANA ROXAS</t>
  </si>
  <si>
    <t>SL202201260242112</t>
  </si>
  <si>
    <t>01/26/2022</t>
  </si>
  <si>
    <t>19,041.93</t>
  </si>
  <si>
    <t>404.62</t>
  </si>
  <si>
    <t>0636594100</t>
  </si>
  <si>
    <t>JUPITER GERONA BALIGUAT</t>
  </si>
  <si>
    <t>SL202202110472889</t>
  </si>
  <si>
    <t>20,273.66</t>
  </si>
  <si>
    <t>166.18</t>
  </si>
  <si>
    <t>0636701825</t>
  </si>
  <si>
    <t>PRINCESS FILIPI CANADA MONTALBAN</t>
  </si>
  <si>
    <t>SL202105110707788</t>
  </si>
  <si>
    <t>05/11/2021</t>
  </si>
  <si>
    <t>12,383.88</t>
  </si>
  <si>
    <t>134.69</t>
  </si>
  <si>
    <t>0636808702</t>
  </si>
  <si>
    <t>ANDRE MAE HILIG RAMIREZ</t>
  </si>
  <si>
    <t>CL202201140076991</t>
  </si>
  <si>
    <t>SL202102220182661</t>
  </si>
  <si>
    <t>0637034096</t>
  </si>
  <si>
    <t>ISRAEL BUGWAT CANADA</t>
  </si>
  <si>
    <t>CL202201170129376</t>
  </si>
  <si>
    <t>SL202106170858994</t>
  </si>
  <si>
    <t>16,584.18</t>
  </si>
  <si>
    <t>3,485.90</t>
  </si>
  <si>
    <t>0637158846</t>
  </si>
  <si>
    <t>JOSE ARIEL VILLAESTER BACALLA II</t>
  </si>
  <si>
    <t>SL202106290889601</t>
  </si>
  <si>
    <t>06/29/2021</t>
  </si>
  <si>
    <t>0637534538</t>
  </si>
  <si>
    <t>PATRICIA  PINOTE</t>
  </si>
  <si>
    <t>CL202201150109270</t>
  </si>
  <si>
    <t>01/15/2022</t>
  </si>
  <si>
    <t>17,508.90</t>
  </si>
  <si>
    <t>143.52</t>
  </si>
  <si>
    <t>0637621852</t>
  </si>
  <si>
    <t>ANGELO ADARNA DIAZ</t>
  </si>
  <si>
    <t>CL202006260812534</t>
  </si>
  <si>
    <t>06/26/2020</t>
  </si>
  <si>
    <t>21,937.11</t>
  </si>
  <si>
    <t>15,968.57</t>
  </si>
  <si>
    <t>0637667816</t>
  </si>
  <si>
    <t>KATHLEEN MAE MIRANDA UBAS</t>
  </si>
  <si>
    <t>CL202201140087697</t>
  </si>
  <si>
    <t>19,531.87</t>
  </si>
  <si>
    <t>890.54</t>
  </si>
  <si>
    <t>SL202109051170739</t>
  </si>
  <si>
    <t>09/05/2021</t>
  </si>
  <si>
    <t>15,691.91</t>
  </si>
  <si>
    <t>196.28</t>
  </si>
  <si>
    <t>0637993768</t>
  </si>
  <si>
    <t>DONNEIL REY GAPUTAN LAURON</t>
  </si>
  <si>
    <t>SL202104270648229</t>
  </si>
  <si>
    <t>04/27/2021</t>
  </si>
  <si>
    <t>18,005.08</t>
  </si>
  <si>
    <t>8,810.95</t>
  </si>
  <si>
    <t>0638034587</t>
  </si>
  <si>
    <t>HANNAH GRACE BONGHANOY MAHINAY</t>
  </si>
  <si>
    <t>SL202002100214439</t>
  </si>
  <si>
    <t>1,818.64</t>
  </si>
  <si>
    <t>23.88</t>
  </si>
  <si>
    <t>0638128859</t>
  </si>
  <si>
    <t>CRISMER CABALLERO BASLAG</t>
  </si>
  <si>
    <t>CL202007181666276</t>
  </si>
  <si>
    <t>07/18/2020</t>
  </si>
  <si>
    <t>12,851.55</t>
  </si>
  <si>
    <t>7,009.70</t>
  </si>
  <si>
    <t>0638219014</t>
  </si>
  <si>
    <t>REYDAN FORTEO HERBITO</t>
  </si>
  <si>
    <t>CL202201240206658</t>
  </si>
  <si>
    <t>0638317453</t>
  </si>
  <si>
    <t>SHERWIN RYL TALA LUCHANA</t>
  </si>
  <si>
    <t>CL202008192501700</t>
  </si>
  <si>
    <t>08/19/2020</t>
  </si>
  <si>
    <t>9,567.11</t>
  </si>
  <si>
    <t>2,932.16</t>
  </si>
  <si>
    <t>SL202008132353273</t>
  </si>
  <si>
    <t>08/13/2020</t>
  </si>
  <si>
    <t>10,669.17</t>
  </si>
  <si>
    <t>4,330.16</t>
  </si>
  <si>
    <t>0638339130</t>
  </si>
  <si>
    <t>SHAIRA MAE NAPA QUIJANO</t>
  </si>
  <si>
    <t>CL202007201648312</t>
  </si>
  <si>
    <t>18,926.32</t>
  </si>
  <si>
    <t>13,671.09</t>
  </si>
  <si>
    <t>SL202001290160159</t>
  </si>
  <si>
    <t>01/29/2020</t>
  </si>
  <si>
    <t>2,063.08</t>
  </si>
  <si>
    <t>25.32</t>
  </si>
  <si>
    <t>0638708619</t>
  </si>
  <si>
    <t>MONICKO SOLIBIO ABELLANA</t>
  </si>
  <si>
    <t>CL202008272656852</t>
  </si>
  <si>
    <t>08/27/2020</t>
  </si>
  <si>
    <t>20,040.84</t>
  </si>
  <si>
    <t>13,709.90</t>
  </si>
  <si>
    <t>0638811124</t>
  </si>
  <si>
    <t>BERNADETH ABAPO RODRIGUEZ</t>
  </si>
  <si>
    <t>CL202201140094997</t>
  </si>
  <si>
    <t>SL202109091193076</t>
  </si>
  <si>
    <t>09/09/2021</t>
  </si>
  <si>
    <t>19,848.52</t>
  </si>
  <si>
    <t>4,323.33</t>
  </si>
  <si>
    <t>0638833733</t>
  </si>
  <si>
    <t>ALEXANDER HELARDO SENIT</t>
  </si>
  <si>
    <t>CL202201180130570</t>
  </si>
  <si>
    <t>0639020859</t>
  </si>
  <si>
    <t>IVY MARIE ARCHE ORTIZ</t>
  </si>
  <si>
    <t>CL202201200205362</t>
  </si>
  <si>
    <t>SL202111031429005</t>
  </si>
  <si>
    <t>11/03/2021</t>
  </si>
  <si>
    <t>16,214.46</t>
  </si>
  <si>
    <t>838.22</t>
  </si>
  <si>
    <t>0639069506</t>
  </si>
  <si>
    <t>DEITHER BASILIOTE SAGADAL</t>
  </si>
  <si>
    <t>CL202201270264563</t>
  </si>
  <si>
    <t>19,498.86</t>
  </si>
  <si>
    <t>857.80</t>
  </si>
  <si>
    <t>0639217879</t>
  </si>
  <si>
    <t>MARCIA VIANCA FLOR CABASA</t>
  </si>
  <si>
    <t>CL202201150116693</t>
  </si>
  <si>
    <t>SL202105140722251</t>
  </si>
  <si>
    <t>05/14/2021</t>
  </si>
  <si>
    <t>0639282095</t>
  </si>
  <si>
    <t>RALPH RAVEN SERVIDOR ACUNA</t>
  </si>
  <si>
    <t>CL202201150113734</t>
  </si>
  <si>
    <t>SL202108301155438</t>
  </si>
  <si>
    <t>08/30/2021</t>
  </si>
  <si>
    <t>15,641.83</t>
  </si>
  <si>
    <t>0639473066</t>
  </si>
  <si>
    <t>MA. GEMMA NOEL TABOADA</t>
  </si>
  <si>
    <t>SL202201210224196</t>
  </si>
  <si>
    <t>0639518895</t>
  </si>
  <si>
    <t>WINIELYN CUENZA DILOY</t>
  </si>
  <si>
    <t>CL202202280549240</t>
  </si>
  <si>
    <t>20,333.34</t>
  </si>
  <si>
    <t>0639599160</t>
  </si>
  <si>
    <t>MARVIN BONOTAN ENTRADA</t>
  </si>
  <si>
    <t>SL202103020207693</t>
  </si>
  <si>
    <t>03/02/2021</t>
  </si>
  <si>
    <t>10,227.83</t>
  </si>
  <si>
    <t>1,221.09</t>
  </si>
  <si>
    <t>0639645496</t>
  </si>
  <si>
    <t>JOHN ELLA DAAN ACEBEROS</t>
  </si>
  <si>
    <t>CL202201280280715</t>
  </si>
  <si>
    <t>01/28/2022</t>
  </si>
  <si>
    <t>0639859211</t>
  </si>
  <si>
    <t>JOHN CARLO ANFONE MAHIPOS</t>
  </si>
  <si>
    <t>SL202105120705433</t>
  </si>
  <si>
    <t>22,247.53</t>
  </si>
  <si>
    <t>9,933.18</t>
  </si>
  <si>
    <t>0640300296</t>
  </si>
  <si>
    <t>KYLLE JHON GO FLORES</t>
  </si>
  <si>
    <t>CL202202260550236</t>
  </si>
  <si>
    <t>02/26/2022</t>
  </si>
  <si>
    <t>0640432533</t>
  </si>
  <si>
    <t>MARIEL JANE DIMAGIBA MIÑOZA</t>
  </si>
  <si>
    <t>CL202201190156827</t>
  </si>
  <si>
    <t>0640503349</t>
  </si>
  <si>
    <t>ARLMILE FERINZE VIRTUDES PILOTA</t>
  </si>
  <si>
    <t>CL202201140098793</t>
  </si>
  <si>
    <t>SL202109181228138</t>
  </si>
  <si>
    <t>09/18/2021</t>
  </si>
  <si>
    <t>20,772.11</t>
  </si>
  <si>
    <t>5,626.79</t>
  </si>
  <si>
    <t>0640893871</t>
  </si>
  <si>
    <t>ARIEL PRADO ANTICAMARA</t>
  </si>
  <si>
    <t>CL202201280272360</t>
  </si>
  <si>
    <t>0641282782</t>
  </si>
  <si>
    <t>BLADIEMIR TE MINOZA</t>
  </si>
  <si>
    <t>CL202201280263464</t>
  </si>
  <si>
    <t>0641511806</t>
  </si>
  <si>
    <t>EDLYN VEGA NARBONITA</t>
  </si>
  <si>
    <t>SL202108231131819</t>
  </si>
  <si>
    <t>08/23/2021</t>
  </si>
  <si>
    <t>12,122.33</t>
  </si>
  <si>
    <t>729.54</t>
  </si>
  <si>
    <t>0641547388</t>
  </si>
  <si>
    <t>ANJELICA ENGOC OPORTO</t>
  </si>
  <si>
    <t>CL202202070390909</t>
  </si>
  <si>
    <t>02/07/2022</t>
  </si>
  <si>
    <t>SL202109031186033</t>
  </si>
  <si>
    <t>19,706.89</t>
  </si>
  <si>
    <t>5,338.21</t>
  </si>
  <si>
    <t>0715092808</t>
  </si>
  <si>
    <t>JOEL CAMARTIN LEDESMA</t>
  </si>
  <si>
    <t>SL202201130073959</t>
  </si>
  <si>
    <t>34,682.08</t>
  </si>
  <si>
    <t>2,982.14</t>
  </si>
  <si>
    <t>0723961921</t>
  </si>
  <si>
    <t>HERNINA GRANDEZA DIOCERA</t>
  </si>
  <si>
    <t>SL202111131480174</t>
  </si>
  <si>
    <t>11/13/2021</t>
  </si>
  <si>
    <t>35,405.97</t>
  </si>
  <si>
    <t>1,241.67</t>
  </si>
  <si>
    <t>0724682212</t>
  </si>
  <si>
    <t>DIXTER BRYAN DECENA LEONIDA</t>
  </si>
  <si>
    <t>SL201911181975727</t>
  </si>
  <si>
    <t>11/18/2019</t>
  </si>
  <si>
    <t>43,688.57</t>
  </si>
  <si>
    <t>40,624.16</t>
  </si>
  <si>
    <t>0727382661</t>
  </si>
  <si>
    <t>MARI CRIS GINITE LIM</t>
  </si>
  <si>
    <t>CL202009123091335</t>
  </si>
  <si>
    <t>09/12/2020</t>
  </si>
  <si>
    <t>22,529.93</t>
  </si>
  <si>
    <t>14,648.02</t>
  </si>
  <si>
    <t>SL202009032794316</t>
  </si>
  <si>
    <t>47,620.34</t>
  </si>
  <si>
    <t>34,782.38</t>
  </si>
  <si>
    <t>0730618474</t>
  </si>
  <si>
    <t>IRIS ALQUEZA CUBERO</t>
  </si>
  <si>
    <t>SL202201260236588</t>
  </si>
  <si>
    <t>41,018.80</t>
  </si>
  <si>
    <t>3,723.01</t>
  </si>
  <si>
    <t>0734946029</t>
  </si>
  <si>
    <t>MICHELLE  FAMILIAR</t>
  </si>
  <si>
    <t>CL202201220209435</t>
  </si>
  <si>
    <t>0812298123</t>
  </si>
  <si>
    <t>JAY FE BANZON BANAGAN</t>
  </si>
  <si>
    <t>SL202109131217058</t>
  </si>
  <si>
    <t>09/13/2021</t>
  </si>
  <si>
    <t>37,205.65</t>
  </si>
  <si>
    <t>10,022.25</t>
  </si>
  <si>
    <t>0816711224</t>
  </si>
  <si>
    <t>ROLITO GUDES BAUTISTA</t>
  </si>
  <si>
    <t>CL202007131483834</t>
  </si>
  <si>
    <t>0817304944</t>
  </si>
  <si>
    <t>RYZEL MEMBRANO PERAL</t>
  </si>
  <si>
    <t>SL202003240464642</t>
  </si>
  <si>
    <t>03/24/2020</t>
  </si>
  <si>
    <t>12,122.98</t>
  </si>
  <si>
    <t>10,878.46</t>
  </si>
  <si>
    <t>0631640729</t>
  </si>
  <si>
    <t>JOHN ROBINSON CADERAO JUNTILLA</t>
  </si>
  <si>
    <t>CL202202250549218</t>
  </si>
  <si>
    <t>02/25/2022</t>
  </si>
  <si>
    <t>13,216.66</t>
  </si>
  <si>
    <t>599.88</t>
  </si>
  <si>
    <t>0631791717</t>
  </si>
  <si>
    <t>LYNDON JAMES ARCAYA BAJARIAS</t>
  </si>
  <si>
    <t>SL201911181975725</t>
  </si>
  <si>
    <t>3,795.05</t>
  </si>
  <si>
    <t>2,284.11</t>
  </si>
  <si>
    <t>0631817293</t>
  </si>
  <si>
    <t>REUBEN ROMBLON DE LOS REYES</t>
  </si>
  <si>
    <t>CL202007231805248</t>
  </si>
  <si>
    <t>0631972235</t>
  </si>
  <si>
    <t>JEAN NEL BALILA LABORES</t>
  </si>
  <si>
    <t>CL202201140094502</t>
  </si>
  <si>
    <t>SL202201120058770</t>
  </si>
  <si>
    <t>01/12/2022</t>
  </si>
  <si>
    <t>0632020377</t>
  </si>
  <si>
    <t>LYLETH GARCIA PARADIANG</t>
  </si>
  <si>
    <t>CL202006240762796</t>
  </si>
  <si>
    <t>6,757.35</t>
  </si>
  <si>
    <t>1,469.29</t>
  </si>
  <si>
    <t>SL202201250228874</t>
  </si>
  <si>
    <t>01/25/2022</t>
  </si>
  <si>
    <t>0632053988</t>
  </si>
  <si>
    <t>ARRIANE DEL ROSARIO PACLIBAR</t>
  </si>
  <si>
    <t>SL202107281018995</t>
  </si>
  <si>
    <t>07/28/2021</t>
  </si>
  <si>
    <t>28,518.99</t>
  </si>
  <si>
    <t>3,498.09</t>
  </si>
  <si>
    <t>0632303528</t>
  </si>
  <si>
    <t>JUNRREY ENGBINO ZAFRA</t>
  </si>
  <si>
    <t>CL202201300288545</t>
  </si>
  <si>
    <t>01/30/2022</t>
  </si>
  <si>
    <t>SL202110301424782</t>
  </si>
  <si>
    <t>10/30/2021</t>
  </si>
  <si>
    <t>18,455.70</t>
  </si>
  <si>
    <t>4,174.01</t>
  </si>
  <si>
    <t>0632787940</t>
  </si>
  <si>
    <t>RODNEY PASUMALA DUNGOG</t>
  </si>
  <si>
    <t>CL202201270267668</t>
  </si>
  <si>
    <t>0632842047</t>
  </si>
  <si>
    <t>ZYRIC DE LARA RICARDO</t>
  </si>
  <si>
    <t>CL202202230549217</t>
  </si>
  <si>
    <t>02/23/2022</t>
  </si>
  <si>
    <t>0632883158</t>
  </si>
  <si>
    <t>MARY FRITZIE AN MARINO ROA</t>
  </si>
  <si>
    <t>SL202109141207271</t>
  </si>
  <si>
    <t>09/14/2021</t>
  </si>
  <si>
    <t>33,803.94</t>
  </si>
  <si>
    <t>2,792.92</t>
  </si>
  <si>
    <t>0633050702</t>
  </si>
  <si>
    <t>JOEL  TAPIC</t>
  </si>
  <si>
    <t>CL202201180131950</t>
  </si>
  <si>
    <t>SL202110191361230</t>
  </si>
  <si>
    <t>10/19/2021</t>
  </si>
  <si>
    <t>33,003.33</t>
  </si>
  <si>
    <t>422.24</t>
  </si>
  <si>
    <t>0633185884</t>
  </si>
  <si>
    <t>MERIAM AMODIA TIU</t>
  </si>
  <si>
    <t>SL202006300880867</t>
  </si>
  <si>
    <t>32,351.57</t>
  </si>
  <si>
    <t>24,617.93</t>
  </si>
  <si>
    <t>0633209634</t>
  </si>
  <si>
    <t>MAE ROSELLE LIMOCON SUMIPO</t>
  </si>
  <si>
    <t>CL202201140077802</t>
  </si>
  <si>
    <t>SL202102120137158</t>
  </si>
  <si>
    <t>02/12/2021</t>
  </si>
  <si>
    <t>10,278.63</t>
  </si>
  <si>
    <t>532.31</t>
  </si>
  <si>
    <t>0633254126</t>
  </si>
  <si>
    <t>MARY JESSA CATASON CODERA</t>
  </si>
  <si>
    <t>CL202202030370135</t>
  </si>
  <si>
    <t>02/03/2022</t>
  </si>
  <si>
    <t>19,485.61</t>
  </si>
  <si>
    <t>80.80</t>
  </si>
  <si>
    <t>SL202112221761384</t>
  </si>
  <si>
    <t>12/22/2021</t>
  </si>
  <si>
    <t>20,046.01</t>
  </si>
  <si>
    <t>2,172.13</t>
  </si>
  <si>
    <t>0633328366</t>
  </si>
  <si>
    <t>MARICEL CHUA MARU</t>
  </si>
  <si>
    <t>CL202007181687348</t>
  </si>
  <si>
    <t>7,681.97</t>
  </si>
  <si>
    <t>1,865.45</t>
  </si>
  <si>
    <t>0633414403</t>
  </si>
  <si>
    <t>KATRINA JAO CUTOR</t>
  </si>
  <si>
    <t>CL202201210206385</t>
  </si>
  <si>
    <t>14,673.36</t>
  </si>
  <si>
    <t>692.16</t>
  </si>
  <si>
    <t>0633497491</t>
  </si>
  <si>
    <t>ALVIN ABABA NABLE</t>
  </si>
  <si>
    <t>CL202007291981722</t>
  </si>
  <si>
    <t>0633633035</t>
  </si>
  <si>
    <t>CELINA MAY ABNE RAMIREZ</t>
  </si>
  <si>
    <t>SL202109241249517</t>
  </si>
  <si>
    <t>09/24/2021</t>
  </si>
  <si>
    <t>21,277.98</t>
  </si>
  <si>
    <t>1,896.26</t>
  </si>
  <si>
    <t>0633661191</t>
  </si>
  <si>
    <t>IMEE LICAME TOCAYON</t>
  </si>
  <si>
    <t>SL202106040796869</t>
  </si>
  <si>
    <t>06/04/2021</t>
  </si>
  <si>
    <t>0633744461</t>
  </si>
  <si>
    <t>MA. CRISTINA MACAPAGONG MANALILI</t>
  </si>
  <si>
    <t>CL202201180150271</t>
  </si>
  <si>
    <t>17,608.04</t>
  </si>
  <si>
    <t>830.60</t>
  </si>
  <si>
    <t>0633773063</t>
  </si>
  <si>
    <t>LENNARD ARDA MONTE</t>
  </si>
  <si>
    <t>CL202007291968965</t>
  </si>
  <si>
    <t>8,780.39</t>
  </si>
  <si>
    <t>2,958.49</t>
  </si>
  <si>
    <t>0633827090</t>
  </si>
  <si>
    <t>BEVERLY TACOYO MONTAÑO</t>
  </si>
  <si>
    <t>SL202201260277937</t>
  </si>
  <si>
    <t>16,441.25</t>
  </si>
  <si>
    <t>134.76</t>
  </si>
  <si>
    <t>0633845904</t>
  </si>
  <si>
    <t>AEDRIAN CLARK DIGNOS VELOSO</t>
  </si>
  <si>
    <t>SL202109011160014</t>
  </si>
  <si>
    <t>09/01/2021</t>
  </si>
  <si>
    <t>13,154.57</t>
  </si>
  <si>
    <t>753.15</t>
  </si>
  <si>
    <t>0634257960</t>
  </si>
  <si>
    <t>ANILYN ESPLEGUIRA CANILLO</t>
  </si>
  <si>
    <t>CL202006230759833</t>
  </si>
  <si>
    <t>0634260397</t>
  </si>
  <si>
    <t>MARK CHRISTIAN ANTHONY BASADA CAING</t>
  </si>
  <si>
    <t>CL202201220213471</t>
  </si>
  <si>
    <t>0634399433</t>
  </si>
  <si>
    <t>BRENT ALLEN BARING SABANGAN</t>
  </si>
  <si>
    <t>CL202201250218500</t>
  </si>
  <si>
    <t>0634602612</t>
  </si>
  <si>
    <t>IRENE MARIE TANCINCO VILLAMIA</t>
  </si>
  <si>
    <t>CL202201140093698</t>
  </si>
  <si>
    <t>SL202106110824079</t>
  </si>
  <si>
    <t>06/11/2021</t>
  </si>
  <si>
    <t>28,998.85</t>
  </si>
  <si>
    <t>2,836.12</t>
  </si>
  <si>
    <t>0634803259</t>
  </si>
  <si>
    <t>DEBBIE RABOY ONDONG</t>
  </si>
  <si>
    <t>CL202006240762793</t>
  </si>
  <si>
    <t>6,271.23</t>
  </si>
  <si>
    <t>367.11</t>
  </si>
  <si>
    <t>0634847626</t>
  </si>
  <si>
    <t>JERREMY RANDLE TUMALA ALBARACIN</t>
  </si>
  <si>
    <t>CL202201200209462</t>
  </si>
  <si>
    <t>15,651.59</t>
  </si>
  <si>
    <t>0634886289</t>
  </si>
  <si>
    <t>ARIEL GABUYA SACAL</t>
  </si>
  <si>
    <t>SL202002260321637</t>
  </si>
  <si>
    <t>02/26/2020</t>
  </si>
  <si>
    <t>19,916.89</t>
  </si>
  <si>
    <t>0635034292</t>
  </si>
  <si>
    <t>EZRA CABUGWAS DINIAY</t>
  </si>
  <si>
    <t>CL202201140084237</t>
  </si>
  <si>
    <t>SL202109021160997</t>
  </si>
  <si>
    <t>31,295.25</t>
  </si>
  <si>
    <t>3,378.23</t>
  </si>
  <si>
    <t>0635118516</t>
  </si>
  <si>
    <t>DARLENE GASALATAN BELANGOY</t>
  </si>
  <si>
    <t>CL202007021333059</t>
  </si>
  <si>
    <t>0635138981</t>
  </si>
  <si>
    <t>MICHELLE ANN CASTILLANES MISAL</t>
  </si>
  <si>
    <t>CL202201140092045</t>
  </si>
  <si>
    <t>0635267292</t>
  </si>
  <si>
    <t>DANICE GLEZE LUMACANG BAER</t>
  </si>
  <si>
    <t>SL202201050020232</t>
  </si>
  <si>
    <t>01/05/2022</t>
  </si>
  <si>
    <t>40,597.49</t>
  </si>
  <si>
    <t>3,305.09</t>
  </si>
  <si>
    <t>0635290719</t>
  </si>
  <si>
    <t>NIKO ESPLANADA ULBORA</t>
  </si>
  <si>
    <t>CL202008072204290</t>
  </si>
  <si>
    <t>08/07/2020</t>
  </si>
  <si>
    <t>19,348.61</t>
  </si>
  <si>
    <t>13,369.40</t>
  </si>
  <si>
    <t>0635327129</t>
  </si>
  <si>
    <t>JUNE PATRICK GA-AS DORUPAN</t>
  </si>
  <si>
    <t>CL202007201684192</t>
  </si>
  <si>
    <t>17,248.62</t>
  </si>
  <si>
    <t>12,611.67</t>
  </si>
  <si>
    <t>0635351865</t>
  </si>
  <si>
    <t>RAFY PAUL BORBON HISOLER</t>
  </si>
  <si>
    <t>CL202202230552648</t>
  </si>
  <si>
    <t>19,887.82</t>
  </si>
  <si>
    <t>479.69</t>
  </si>
  <si>
    <t>SL202202160470821</t>
  </si>
  <si>
    <t>02/16/2022</t>
  </si>
  <si>
    <t>19,459.54</t>
  </si>
  <si>
    <t>537.37</t>
  </si>
  <si>
    <t>0635393315</t>
  </si>
  <si>
    <t>IAN CHRISTOPHER CABATUAN ALMONIA</t>
  </si>
  <si>
    <t>SL202110231388306</t>
  </si>
  <si>
    <t>10/23/2021</t>
  </si>
  <si>
    <t>34,451.13</t>
  </si>
  <si>
    <t>1,858.17</t>
  </si>
  <si>
    <t>0635443935</t>
  </si>
  <si>
    <t>MARY ANN DIAZ FLORES</t>
  </si>
  <si>
    <t>CL202201210204332</t>
  </si>
  <si>
    <t>SL202201120059099</t>
  </si>
  <si>
    <t>0635514042</t>
  </si>
  <si>
    <t>LENARD MILLAN ANDALES</t>
  </si>
  <si>
    <t>CL202006240759822</t>
  </si>
  <si>
    <t>8,263.65</t>
  </si>
  <si>
    <t>4,513.69</t>
  </si>
  <si>
    <t>0635738941</t>
  </si>
  <si>
    <t>JONA VILLAMEJOR CANETE</t>
  </si>
  <si>
    <t>CL202201140090222</t>
  </si>
  <si>
    <t>SL202105200737052</t>
  </si>
  <si>
    <t>05/20/2021</t>
  </si>
  <si>
    <t>0635779269</t>
  </si>
  <si>
    <t>RIAH LOU ENCALLADO VERGACER</t>
  </si>
  <si>
    <t>CL202202040373620</t>
  </si>
  <si>
    <t>SL202010213367420</t>
  </si>
  <si>
    <t>10/21/2020</t>
  </si>
  <si>
    <t>9,973.76</t>
  </si>
  <si>
    <t>4,423.43</t>
  </si>
  <si>
    <t>0635793193</t>
  </si>
  <si>
    <t>MARK NEIL EVIN OPLE</t>
  </si>
  <si>
    <t>CL202201140089221</t>
  </si>
  <si>
    <t>SL202110311424783</t>
  </si>
  <si>
    <t>10/31/2021</t>
  </si>
  <si>
    <t>18,224.44</t>
  </si>
  <si>
    <t>1,919.86</t>
  </si>
  <si>
    <t>0635805803</t>
  </si>
  <si>
    <t>CHARMINE SATO NARVASA</t>
  </si>
  <si>
    <t>CL202009093017350</t>
  </si>
  <si>
    <t>7,338.16</t>
  </si>
  <si>
    <t>687.24</t>
  </si>
  <si>
    <t>0635855484</t>
  </si>
  <si>
    <t>CHANEDOAH RHEEN SENIEDO ENGHOG</t>
  </si>
  <si>
    <t>SL202106230874455</t>
  </si>
  <si>
    <t>5,364.62</t>
  </si>
  <si>
    <t>43.97</t>
  </si>
  <si>
    <t>0635877378</t>
  </si>
  <si>
    <t>JERALYN GONZAGA GALVE</t>
  </si>
  <si>
    <t>CL202201180157557</t>
  </si>
  <si>
    <t>SL202105250759390</t>
  </si>
  <si>
    <t>16,964.23</t>
  </si>
  <si>
    <t>6,500.08</t>
  </si>
  <si>
    <t>0635909152</t>
  </si>
  <si>
    <t>MARIE CLAIRE ESPINA RANCES</t>
  </si>
  <si>
    <t>SL202106010787130</t>
  </si>
  <si>
    <t>14,492.78</t>
  </si>
  <si>
    <t>1,411.47</t>
  </si>
  <si>
    <t>0636002045</t>
  </si>
  <si>
    <t>XAVIER EDGAR PINEDA NICOLAS</t>
  </si>
  <si>
    <t>SL202105120709850</t>
  </si>
  <si>
    <t>22,225.40</t>
  </si>
  <si>
    <t>9,911.21</t>
  </si>
  <si>
    <t>0636066007</t>
  </si>
  <si>
    <t>JUNELL PATENA CABORNAY</t>
  </si>
  <si>
    <t>CL202201260234600</t>
  </si>
  <si>
    <t>SL202112071700783</t>
  </si>
  <si>
    <t>12/07/2021</t>
  </si>
  <si>
    <t>18,319.51</t>
  </si>
  <si>
    <t>899.82</t>
  </si>
  <si>
    <t>0108061954</t>
  </si>
  <si>
    <t>GERARDO ANTONIO CORDOVA GUIEB</t>
  </si>
  <si>
    <t>SL202108071062062</t>
  </si>
  <si>
    <t>08/07/2021</t>
  </si>
  <si>
    <t>0116619741</t>
  </si>
  <si>
    <t>DERICK CASTRO VILLAFUERTE</t>
  </si>
  <si>
    <t>CL202012103690430</t>
  </si>
  <si>
    <t>12/10/2020</t>
  </si>
  <si>
    <t>7,653.13</t>
  </si>
  <si>
    <t>62.73</t>
  </si>
  <si>
    <t>0121091464</t>
  </si>
  <si>
    <t>SEFELINE ROSE VERANO URSUA</t>
  </si>
  <si>
    <t>SL202201090047446</t>
  </si>
  <si>
    <t>01/09/2022</t>
  </si>
  <si>
    <t>9,739.05</t>
  </si>
  <si>
    <t>419.26</t>
  </si>
  <si>
    <t>0122922341</t>
  </si>
  <si>
    <t>JADE RAPHAEL DAZ JUCAR</t>
  </si>
  <si>
    <t>SL202107271005587</t>
  </si>
  <si>
    <t>07/27/2021</t>
  </si>
  <si>
    <t>14,961.70</t>
  </si>
  <si>
    <t>1,412.69</t>
  </si>
  <si>
    <t>0126508554</t>
  </si>
  <si>
    <t>JUSTIN ARON PASCUA AQUINO</t>
  </si>
  <si>
    <t>SL202107210987553</t>
  </si>
  <si>
    <t>14,833.76</t>
  </si>
  <si>
    <t>941.47</t>
  </si>
  <si>
    <t>0126916654</t>
  </si>
  <si>
    <t>ARDEN LOUISE  AFAN</t>
  </si>
  <si>
    <t>SL202104060564020</t>
  </si>
  <si>
    <t>14,382.52</t>
  </si>
  <si>
    <t>2,938.79</t>
  </si>
  <si>
    <t>0222361271</t>
  </si>
  <si>
    <t>ERICO FAMULARCANO ESPOSO</t>
  </si>
  <si>
    <t>CL202006230762777</t>
  </si>
  <si>
    <t>SL201911111948764</t>
  </si>
  <si>
    <t>11/11/2019</t>
  </si>
  <si>
    <t>10,587.01</t>
  </si>
  <si>
    <t>9,552.85</t>
  </si>
  <si>
    <t>0224472883</t>
  </si>
  <si>
    <t>LOUIE VALDEZ SEVILLA</t>
  </si>
  <si>
    <t>SL202009032853479</t>
  </si>
  <si>
    <t>12,316.85</t>
  </si>
  <si>
    <t>98.25</t>
  </si>
  <si>
    <t>0225540099</t>
  </si>
  <si>
    <t>GLADYS MAY DIZON CONCEPCION</t>
  </si>
  <si>
    <t>CL202008282681445</t>
  </si>
  <si>
    <t>0233311346</t>
  </si>
  <si>
    <t>ALONA PANINGBATAN ALTAR</t>
  </si>
  <si>
    <t>CL202007221721766</t>
  </si>
  <si>
    <t>0411166504</t>
  </si>
  <si>
    <t>JOEL ARGONCILLO BACANI</t>
  </si>
  <si>
    <t>CL202007291992587</t>
  </si>
  <si>
    <t>0414111051</t>
  </si>
  <si>
    <t>CHRISTIAN VAL ENVERGA CARDONA</t>
  </si>
  <si>
    <t>SL202109121194831</t>
  </si>
  <si>
    <t>09/12/2021</t>
  </si>
  <si>
    <t>32,008.07</t>
  </si>
  <si>
    <t>1,011.69</t>
  </si>
  <si>
    <t>0420888967</t>
  </si>
  <si>
    <t>MARY JANE CLAVO ALVIAR</t>
  </si>
  <si>
    <t>CL202102040086409</t>
  </si>
  <si>
    <t>02/04/2021</t>
  </si>
  <si>
    <t>14,015.93</t>
  </si>
  <si>
    <t>4,239.25</t>
  </si>
  <si>
    <t>SL202102010068202</t>
  </si>
  <si>
    <t>02/01/2021</t>
  </si>
  <si>
    <t>42,970.95</t>
  </si>
  <si>
    <t>23,323.30</t>
  </si>
  <si>
    <t>0421861019</t>
  </si>
  <si>
    <t>ANA MARGARITA CORRAL NUÑEZ</t>
  </si>
  <si>
    <t>SL202201310297528</t>
  </si>
  <si>
    <t>38,039.98</t>
  </si>
  <si>
    <t>765.72</t>
  </si>
  <si>
    <t>0422521798</t>
  </si>
  <si>
    <t>BIENVENIDO LARON MANIMTIM JR</t>
  </si>
  <si>
    <t>SL202107281019701</t>
  </si>
  <si>
    <t>29,852.29</t>
  </si>
  <si>
    <t>2,066.21</t>
  </si>
  <si>
    <t>0422963440</t>
  </si>
  <si>
    <t>DOREEN OPULENCIA BUKID</t>
  </si>
  <si>
    <t>SL202012013538009</t>
  </si>
  <si>
    <t>46,498.93</t>
  </si>
  <si>
    <t>30,225.03</t>
  </si>
  <si>
    <t>0423698853</t>
  </si>
  <si>
    <t>JOEMEL CUADRO VIRTUSIO</t>
  </si>
  <si>
    <t>SL202012013586237</t>
  </si>
  <si>
    <t>17,995.40</t>
  </si>
  <si>
    <t>1,907.33</t>
  </si>
  <si>
    <t>0430040517</t>
  </si>
  <si>
    <t>REMEDIOS CASTRO ARRIOLA</t>
  </si>
  <si>
    <t>CL202012083677557</t>
  </si>
  <si>
    <t>12/08/2020</t>
  </si>
  <si>
    <t>8,997.69</t>
  </si>
  <si>
    <t>953.65</t>
  </si>
  <si>
    <t>SL202010053296586</t>
  </si>
  <si>
    <t>14,526.91</t>
  </si>
  <si>
    <t>1,907.47</t>
  </si>
  <si>
    <t>0432324464</t>
  </si>
  <si>
    <t>WILLIAM IGNACIO VARGAS</t>
  </si>
  <si>
    <t>SL202101260048394</t>
  </si>
  <si>
    <t>01/26/2021</t>
  </si>
  <si>
    <t>19,936.61</t>
  </si>
  <si>
    <t>2,133.84</t>
  </si>
  <si>
    <t>0435760067</t>
  </si>
  <si>
    <t>JOHN LESTER LAGRAMA RELATIVO</t>
  </si>
  <si>
    <t>SL202110271392573</t>
  </si>
  <si>
    <t>17,284.31</t>
  </si>
  <si>
    <t>1,391.29</t>
  </si>
  <si>
    <t>0435817295</t>
  </si>
  <si>
    <t>MARIEL RUTAQUIO ORATIL</t>
  </si>
  <si>
    <t>SL202106030790913</t>
  </si>
  <si>
    <t>06/03/2021</t>
  </si>
  <si>
    <t>0510152817</t>
  </si>
  <si>
    <t>ALFREDO DESONIA PANCHO</t>
  </si>
  <si>
    <t>CL202008212519925</t>
  </si>
  <si>
    <t>08/21/2020</t>
  </si>
  <si>
    <t>0510307866</t>
  </si>
  <si>
    <t>ROXANNE SACLAG FURMEGONES</t>
  </si>
  <si>
    <t>SL202109281258695</t>
  </si>
  <si>
    <t>0510633323</t>
  </si>
  <si>
    <t>NIKKA BAGANGAN BRAGO</t>
  </si>
  <si>
    <t>SL202108171103613</t>
  </si>
  <si>
    <t>08/17/2021</t>
  </si>
  <si>
    <t>0510852557</t>
  </si>
  <si>
    <t>MARY GRACE GEPULLE GUELAS</t>
  </si>
  <si>
    <t>SL202008192485915</t>
  </si>
  <si>
    <t>13,015.98</t>
  </si>
  <si>
    <t>437.33</t>
  </si>
  <si>
    <t>0610564240</t>
  </si>
  <si>
    <t>RHODELIA SELERIO CARETERO</t>
  </si>
  <si>
    <t>SL202105070709309</t>
  </si>
  <si>
    <t>05/07/2021</t>
  </si>
  <si>
    <t>24,256.98</t>
  </si>
  <si>
    <t>1,584.89</t>
  </si>
  <si>
    <t>0619645225</t>
  </si>
  <si>
    <t>MICHAEL JAY PINEDA ROMANO</t>
  </si>
  <si>
    <t>CL202201210207260</t>
  </si>
  <si>
    <t>SL202107261009908</t>
  </si>
  <si>
    <t>07/26/2021</t>
  </si>
  <si>
    <t>27,004.09</t>
  </si>
  <si>
    <t>3,372.69</t>
  </si>
  <si>
    <t>0623875722</t>
  </si>
  <si>
    <t>JAM TENEBRO ANORE</t>
  </si>
  <si>
    <t>CL202201140083012</t>
  </si>
  <si>
    <t>SL202108111074943</t>
  </si>
  <si>
    <t>08/11/2021</t>
  </si>
  <si>
    <t>14,527.29</t>
  </si>
  <si>
    <t>1,293.30</t>
  </si>
  <si>
    <t>0623880636</t>
  </si>
  <si>
    <t>RAYMUND ARCILLA LAURON</t>
  </si>
  <si>
    <t>CL202201240206116</t>
  </si>
  <si>
    <t>0624795953</t>
  </si>
  <si>
    <t>JOSHUA NAMALATA JAO</t>
  </si>
  <si>
    <t>CL202201160109930</t>
  </si>
  <si>
    <t>01/16/2022</t>
  </si>
  <si>
    <t>0625392892</t>
  </si>
  <si>
    <t>RHONA SARAH JOY NACARIO LAWAS</t>
  </si>
  <si>
    <t>CL202201150112793</t>
  </si>
  <si>
    <t>SL202010063291228</t>
  </si>
  <si>
    <t>10/06/2020</t>
  </si>
  <si>
    <t>14,559.43</t>
  </si>
  <si>
    <t>1,939.73</t>
  </si>
  <si>
    <t>0625971174</t>
  </si>
  <si>
    <t>FRANCIS JAY MONTIBON TEVES</t>
  </si>
  <si>
    <t>CL202006220769153</t>
  </si>
  <si>
    <t>06/22/2020</t>
  </si>
  <si>
    <t>5,532.08</t>
  </si>
  <si>
    <t>26.94</t>
  </si>
  <si>
    <t>0626846017</t>
  </si>
  <si>
    <t>MARIA PAZ LIBRADO SALUYA</t>
  </si>
  <si>
    <t>SL202108011032527</t>
  </si>
  <si>
    <t>08/01/2021</t>
  </si>
  <si>
    <t>14,235.78</t>
  </si>
  <si>
    <t>639.81</t>
  </si>
  <si>
    <t>0626861128</t>
  </si>
  <si>
    <t>PYL REYNETTE VILLANUEVA EVARDOME</t>
  </si>
  <si>
    <t>CL202201150109333</t>
  </si>
  <si>
    <t>SL202107010903756</t>
  </si>
  <si>
    <t>07/01/2021</t>
  </si>
  <si>
    <t>35,404.91</t>
  </si>
  <si>
    <t>7,573.78</t>
  </si>
  <si>
    <t>0627170630</t>
  </si>
  <si>
    <t>MARIA LYRA LUMBAB BOHOLST</t>
  </si>
  <si>
    <t>CL202007191668652</t>
  </si>
  <si>
    <t>8,317.92</t>
  </si>
  <si>
    <t>2,802.47</t>
  </si>
  <si>
    <t>0627528266</t>
  </si>
  <si>
    <t>DEBBIE JANE UY LAHOYLAHOY</t>
  </si>
  <si>
    <t>CL202201150118487</t>
  </si>
  <si>
    <t>19,101.04</t>
  </si>
  <si>
    <t>463.24</t>
  </si>
  <si>
    <t>SL202105270765971</t>
  </si>
  <si>
    <t>05/27/2021</t>
  </si>
  <si>
    <t>26,394.68</t>
  </si>
  <si>
    <t>1,882.97</t>
  </si>
  <si>
    <t>0628393403</t>
  </si>
  <si>
    <t>MICHELLE ANN  OCAMPO</t>
  </si>
  <si>
    <t>CL202007221738718</t>
  </si>
  <si>
    <t>0628672946</t>
  </si>
  <si>
    <t>ALLAN ARROJADO PANAS</t>
  </si>
  <si>
    <t>CL202202040373290</t>
  </si>
  <si>
    <t>17,283.34</t>
  </si>
  <si>
    <t>784.46</t>
  </si>
  <si>
    <t>SL202104230647486</t>
  </si>
  <si>
    <t>22,997.58</t>
  </si>
  <si>
    <t>723.30</t>
  </si>
  <si>
    <t>0629054725</t>
  </si>
  <si>
    <t>JOHN CARLOS ARCILLA GESTA</t>
  </si>
  <si>
    <t>SL202110131331836</t>
  </si>
  <si>
    <t>38,481.22</t>
  </si>
  <si>
    <t>5,865.72</t>
  </si>
  <si>
    <t>0629096893</t>
  </si>
  <si>
    <t>JOAN RAMOS PINEDA</t>
  </si>
  <si>
    <t>CL202201250242428</t>
  </si>
  <si>
    <t>SL202103070464589</t>
  </si>
  <si>
    <t>03/07/2021</t>
  </si>
  <si>
    <t>0629526622</t>
  </si>
  <si>
    <t>REGINE PADICA ARROFO</t>
  </si>
  <si>
    <t>CL202201140098669</t>
  </si>
  <si>
    <t>0629616105</t>
  </si>
  <si>
    <t>AMADO VICTOR IV RECIO CABAERO</t>
  </si>
  <si>
    <t>SL202103020206322</t>
  </si>
  <si>
    <t>26,797.89</t>
  </si>
  <si>
    <t>6,633.38</t>
  </si>
  <si>
    <t>0629997426</t>
  </si>
  <si>
    <t>JACKELOU ROBILLOS CANO</t>
  </si>
  <si>
    <t>SL202003260466530</t>
  </si>
  <si>
    <t>03/26/2020</t>
  </si>
  <si>
    <t>5,158.42</t>
  </si>
  <si>
    <t>1,260.44</t>
  </si>
  <si>
    <t>0630758298</t>
  </si>
  <si>
    <t>CRISTINE TENAGEROS POLESTICO</t>
  </si>
  <si>
    <t>CL202201140085947</t>
  </si>
  <si>
    <t>0630810181</t>
  </si>
  <si>
    <t>QUEENIE ANN AUXTERO VILLARIZA</t>
  </si>
  <si>
    <t>CL202006240769157</t>
  </si>
  <si>
    <t>0630818277</t>
  </si>
  <si>
    <t>JOHN LERY GABUTIN JUNTO</t>
  </si>
  <si>
    <t>CL202201160118240</t>
  </si>
  <si>
    <t>SL202112301786322</t>
  </si>
  <si>
    <t>12/30/2021</t>
  </si>
  <si>
    <t>40,496.96</t>
  </si>
  <si>
    <t>4,746.00</t>
  </si>
  <si>
    <t>0630992177</t>
  </si>
  <si>
    <t>CYRIL ECHAVEZ AGUSTIN</t>
  </si>
  <si>
    <t>CL202007051244173</t>
  </si>
  <si>
    <t>07/05/2020</t>
  </si>
  <si>
    <t>9,303.82</t>
  </si>
  <si>
    <t>3,479.36</t>
  </si>
  <si>
    <t>0631137520</t>
  </si>
  <si>
    <t>JANINE BERNADETH RIZON BOSITO</t>
  </si>
  <si>
    <t>CL202201250228020</t>
  </si>
  <si>
    <t>0631306199</t>
  </si>
  <si>
    <t>EVA EVELYN BOHOL CABANAS</t>
  </si>
  <si>
    <t>CL202201140081090</t>
  </si>
  <si>
    <t>SL202112201760907</t>
  </si>
  <si>
    <t>12/20/2021</t>
  </si>
  <si>
    <t>34,584.01</t>
  </si>
  <si>
    <t>1,532.69</t>
  </si>
  <si>
    <t>0631317777</t>
  </si>
  <si>
    <t>SHEILA MAE GANTUANGCO SARCON</t>
  </si>
  <si>
    <t>SL201912202242993</t>
  </si>
  <si>
    <t>12/20/2019</t>
  </si>
  <si>
    <t>45,650.70</t>
  </si>
  <si>
    <t>40,853.75</t>
  </si>
  <si>
    <t>0631333188</t>
  </si>
  <si>
    <t>JULIE MAY PINTOR ARABIS</t>
  </si>
  <si>
    <t>CL202201260268903</t>
  </si>
  <si>
    <t>16,407.51</t>
  </si>
  <si>
    <t>1,489.20</t>
  </si>
  <si>
    <t>0631445759</t>
  </si>
  <si>
    <t>JON MAURICE BALILI BAHENA</t>
  </si>
  <si>
    <t>CL202202240549238</t>
  </si>
  <si>
    <t>0110757447</t>
  </si>
  <si>
    <t>ROWENA IGLESIAS SOLANO</t>
  </si>
  <si>
    <t>SL201112061009123</t>
  </si>
  <si>
    <t>12/06/2011</t>
  </si>
  <si>
    <t>54,022.43</t>
  </si>
  <si>
    <t>0118220468</t>
  </si>
  <si>
    <t>MARYCAR RAMOS GALAPATE</t>
  </si>
  <si>
    <t>CL201811283130929</t>
  </si>
  <si>
    <t>11/28/2018</t>
  </si>
  <si>
    <t>21,201.22</t>
  </si>
  <si>
    <t>SL201401280098376</t>
  </si>
  <si>
    <t>01/28/2014</t>
  </si>
  <si>
    <t>38,996.52</t>
  </si>
  <si>
    <t>0120425138</t>
  </si>
  <si>
    <t>JERICKSON CONDES DUCUSIN</t>
  </si>
  <si>
    <t>SL202107090939322</t>
  </si>
  <si>
    <t>07/09/2021</t>
  </si>
  <si>
    <t>10,468.36</t>
  </si>
  <si>
    <t>494.58</t>
  </si>
  <si>
    <t>0121989712</t>
  </si>
  <si>
    <t>CARMELA MAE MAGCALAS SIMANGAN</t>
  </si>
  <si>
    <t>SL202010253391874</t>
  </si>
  <si>
    <t>10/25/2020</t>
  </si>
  <si>
    <t>15,916.29</t>
  </si>
  <si>
    <t>3,285.58</t>
  </si>
  <si>
    <t>0123874579</t>
  </si>
  <si>
    <t>JERICA MAE CAMPOS QUIMSON</t>
  </si>
  <si>
    <t>SL202004030475730</t>
  </si>
  <si>
    <t>04/03/2020</t>
  </si>
  <si>
    <t>2,925.34</t>
  </si>
  <si>
    <t>112.21</t>
  </si>
  <si>
    <t>0123960742</t>
  </si>
  <si>
    <t>LEANDRA QUIBANG ABUZO</t>
  </si>
  <si>
    <t>CL202007091447787</t>
  </si>
  <si>
    <t>9,955.31</t>
  </si>
  <si>
    <t>4,127.65</t>
  </si>
  <si>
    <t>0124435027</t>
  </si>
  <si>
    <t>MARIA JASHIM  LEAÑO</t>
  </si>
  <si>
    <t>SL202107220984055</t>
  </si>
  <si>
    <t>07/22/2021</t>
  </si>
  <si>
    <t>14,890.46</t>
  </si>
  <si>
    <t>997.71</t>
  </si>
  <si>
    <t>0124969234</t>
  </si>
  <si>
    <t>SHERRY AUBYN BAYAUA SINFUEGO</t>
  </si>
  <si>
    <t>CL202007151566256</t>
  </si>
  <si>
    <t>0210854729</t>
  </si>
  <si>
    <t>MANELVA VALENZUELA AMANTE</t>
  </si>
  <si>
    <t>4</t>
  </si>
  <si>
    <t>R2201905012102248</t>
  </si>
  <si>
    <t>05/01/2019</t>
  </si>
  <si>
    <t>1,991.03</t>
  </si>
  <si>
    <t>0211812621</t>
  </si>
  <si>
    <t>EDMIN MICHELLE AVENDANO LUCERO</t>
  </si>
  <si>
    <t>SL200512090764534</t>
  </si>
  <si>
    <t>12/09/2005</t>
  </si>
  <si>
    <t>2.39</t>
  </si>
  <si>
    <t>0215195276</t>
  </si>
  <si>
    <t>COSTARICA SANTIAGO MAXIMO</t>
  </si>
  <si>
    <t>SL201007130431102</t>
  </si>
  <si>
    <t>07/13/2010</t>
  </si>
  <si>
    <t>16,545.94</t>
  </si>
  <si>
    <t>0216106714</t>
  </si>
  <si>
    <t>EARVIN AGUAS PAMINTUAN</t>
  </si>
  <si>
    <t>SL201710262117333</t>
  </si>
  <si>
    <t>10/26/2017</t>
  </si>
  <si>
    <t>40.47</t>
  </si>
  <si>
    <t>0218761869</t>
  </si>
  <si>
    <t>CHEREL MAESTRE NARVASA</t>
  </si>
  <si>
    <t>SL202001140063179</t>
  </si>
  <si>
    <t>6,628.59</t>
  </si>
  <si>
    <t>2,110.92</t>
  </si>
  <si>
    <t>0220128966</t>
  </si>
  <si>
    <t>CELESTINO BALLOS BASCO JR</t>
  </si>
  <si>
    <t>CL202008252582053</t>
  </si>
  <si>
    <t>3,312.49</t>
  </si>
  <si>
    <t>16.40</t>
  </si>
  <si>
    <t>0220710675</t>
  </si>
  <si>
    <t>ELAINE BELDA HERNANDEZ</t>
  </si>
  <si>
    <t>SL201607281858856</t>
  </si>
  <si>
    <t>07/28/2016</t>
  </si>
  <si>
    <t>22,734.33</t>
  </si>
  <si>
    <t>0223509223</t>
  </si>
  <si>
    <t>ADDIE NOREEN QUING NAVARRO</t>
  </si>
  <si>
    <t>R2201907012107008</t>
  </si>
  <si>
    <t>07/01/2019</t>
  </si>
  <si>
    <t>35,604.25</t>
  </si>
  <si>
    <t>0224625009</t>
  </si>
  <si>
    <t>JOSEPH SAMSON MESINA</t>
  </si>
  <si>
    <t>CL202006260823467</t>
  </si>
  <si>
    <t>8,396.66</t>
  </si>
  <si>
    <t>2,173.40</t>
  </si>
  <si>
    <t>SL201401240085156</t>
  </si>
  <si>
    <t>01/24/2014</t>
  </si>
  <si>
    <t>43,465.33</t>
  </si>
  <si>
    <t>0224913038</t>
  </si>
  <si>
    <t>SHEILA ANN MARQUEZ MOLINA</t>
  </si>
  <si>
    <t>CL202006180607890</t>
  </si>
  <si>
    <t>13,862.68</t>
  </si>
  <si>
    <t>10,093.13</t>
  </si>
  <si>
    <t>SL201911071933628</t>
  </si>
  <si>
    <t>11/07/2019</t>
  </si>
  <si>
    <t>6,536.54</t>
  </si>
  <si>
    <t>5,634.86</t>
  </si>
  <si>
    <t>SL201810042719485</t>
  </si>
  <si>
    <t>10/04/2018</t>
  </si>
  <si>
    <t>24,791.45</t>
  </si>
  <si>
    <t>0226937627</t>
  </si>
  <si>
    <t>KENNETH CHARLES ANOS QUIAMBAO</t>
  </si>
  <si>
    <t>SL201306180737545</t>
  </si>
  <si>
    <t>06/18/2013</t>
  </si>
  <si>
    <t>7,584.24</t>
  </si>
  <si>
    <t>0228650533</t>
  </si>
  <si>
    <t>JANELA CATHLEEN MADAYAG HERNANDEZ</t>
  </si>
  <si>
    <t>CL202007302009337</t>
  </si>
  <si>
    <t>07/30/2020</t>
  </si>
  <si>
    <t>97.79</t>
  </si>
  <si>
    <t>2.82</t>
  </si>
  <si>
    <t>SL201901160070796</t>
  </si>
  <si>
    <t>01/16/2019</t>
  </si>
  <si>
    <t>14,918.88</t>
  </si>
  <si>
    <t>0233596491</t>
  </si>
  <si>
    <t>QUENNY LODRICO FONG</t>
  </si>
  <si>
    <t>CL202006240658071</t>
  </si>
  <si>
    <t>9,543.24</t>
  </si>
  <si>
    <t>3,313.94</t>
  </si>
  <si>
    <t>SL201704271013805</t>
  </si>
  <si>
    <t>04/27/2017</t>
  </si>
  <si>
    <t>27,469.15</t>
  </si>
  <si>
    <t>0235181150</t>
  </si>
  <si>
    <t>ARBEL BAUTISTA DOMINGUEZ</t>
  </si>
  <si>
    <t>SL202003030364268</t>
  </si>
  <si>
    <t>03/03/2020</t>
  </si>
  <si>
    <t>2,073.02</t>
  </si>
  <si>
    <t>12.78</t>
  </si>
  <si>
    <t>0235793962</t>
  </si>
  <si>
    <t>BARBIE ANNE DE GUZMAN VALEROSO</t>
  </si>
  <si>
    <t>SL202105060690358</t>
  </si>
  <si>
    <t>05/06/2021</t>
  </si>
  <si>
    <t>24,943.93</t>
  </si>
  <si>
    <t>444.11</t>
  </si>
  <si>
    <t>0236822874</t>
  </si>
  <si>
    <t>GLADYS REYNO CABLAY</t>
  </si>
  <si>
    <t>SL201903290641112</t>
  </si>
  <si>
    <t>03/29/2019</t>
  </si>
  <si>
    <t>18,993.27</t>
  </si>
  <si>
    <t>0370617848</t>
  </si>
  <si>
    <t>GEMMA ALVIAR PAJARA</t>
  </si>
  <si>
    <t>SL201511240656467</t>
  </si>
  <si>
    <t>11/24/2015</t>
  </si>
  <si>
    <t>190.36</t>
  </si>
  <si>
    <t>0374314192</t>
  </si>
  <si>
    <t>ANSELMO BINUYA BENIGNO</t>
  </si>
  <si>
    <t>SL201503210317868</t>
  </si>
  <si>
    <t>03/21/2015</t>
  </si>
  <si>
    <t>109,855.12</t>
  </si>
  <si>
    <t>0379751161</t>
  </si>
  <si>
    <t>SALVACION S PERALTA</t>
  </si>
  <si>
    <t>SL201710061951683</t>
  </si>
  <si>
    <t>10/06/2017</t>
  </si>
  <si>
    <t>25,088.99</t>
  </si>
  <si>
    <t>0382445668</t>
  </si>
  <si>
    <t>MARIA LOURDES M CRUZ</t>
  </si>
  <si>
    <t>CL199510160305909</t>
  </si>
  <si>
    <t>10/16/1995</t>
  </si>
  <si>
    <t>48,434.34</t>
  </si>
  <si>
    <t>SL199607100328211</t>
  </si>
  <si>
    <t>07/10/1996</t>
  </si>
  <si>
    <t>90,209.01</t>
  </si>
  <si>
    <t>0385352389</t>
  </si>
  <si>
    <t>VINCENT ROBERT FORTUNO ASIDDAO</t>
  </si>
  <si>
    <t>R2201905012125165</t>
  </si>
  <si>
    <t>68,430.84</t>
  </si>
  <si>
    <t>0389781477</t>
  </si>
  <si>
    <t>MA ELENA CLARITO PRINCIPE</t>
  </si>
  <si>
    <t>SL201508040146047</t>
  </si>
  <si>
    <t>08/04/2015</t>
  </si>
  <si>
    <t>24,031.25</t>
  </si>
  <si>
    <t>0390994101</t>
  </si>
  <si>
    <t>NICCOLO CUYUGAN LIZASO</t>
  </si>
  <si>
    <t>SL201704240918765</t>
  </si>
  <si>
    <t>04/24/2017</t>
  </si>
  <si>
    <t>51,811.47</t>
  </si>
  <si>
    <t>0391181298</t>
  </si>
  <si>
    <t>VICTORIA OCHOA MARQUEZ</t>
  </si>
  <si>
    <t>SL202010293403638</t>
  </si>
  <si>
    <t>10/29/2020</t>
  </si>
  <si>
    <t>3,306.39</t>
  </si>
  <si>
    <t>53.76</t>
  </si>
  <si>
    <t>0399970647</t>
  </si>
  <si>
    <t>IMELDA MALINAO PEDRIÑA</t>
  </si>
  <si>
    <t>SL200011150650286</t>
  </si>
  <si>
    <t>11/15/2000</t>
  </si>
  <si>
    <t>56,174.30</t>
  </si>
  <si>
    <t>0410295968</t>
  </si>
  <si>
    <t>YOLYGRACE GAVINO BAMBO</t>
  </si>
  <si>
    <t>SL201812123239201</t>
  </si>
  <si>
    <t>12/12/2018</t>
  </si>
  <si>
    <t>12,385.26</t>
  </si>
  <si>
    <t>SL201307040813222</t>
  </si>
  <si>
    <t>07/04/2013</t>
  </si>
  <si>
    <t>35,280.04</t>
  </si>
  <si>
    <t>0412148071</t>
  </si>
  <si>
    <t>MICHEL BARSANA BELARMINO</t>
  </si>
  <si>
    <t>SL201303080293099</t>
  </si>
  <si>
    <t>03/08/2013</t>
  </si>
  <si>
    <t>51,305.89</t>
  </si>
  <si>
    <t>SL201912230003154</t>
  </si>
  <si>
    <t>12/23/2019</t>
  </si>
  <si>
    <t>4,604.94</t>
  </si>
  <si>
    <t>771.33</t>
  </si>
  <si>
    <t>0412260535</t>
  </si>
  <si>
    <t>BABYLYN ALBALADEJO MACATO</t>
  </si>
  <si>
    <t>CL202002120233945</t>
  </si>
  <si>
    <t>02/12/2020</t>
  </si>
  <si>
    <t>SL201910281870311</t>
  </si>
  <si>
    <t>10/28/2019</t>
  </si>
  <si>
    <t>14,846.78</t>
  </si>
  <si>
    <t>0413342436</t>
  </si>
  <si>
    <t>RICHARD LUMACTOD TELAN</t>
  </si>
  <si>
    <t>SL201009020553643</t>
  </si>
  <si>
    <t>09/02/2010</t>
  </si>
  <si>
    <t>54,107.71</t>
  </si>
  <si>
    <t>0415943529</t>
  </si>
  <si>
    <t>DAICEREI CAPONPON PANTONIA</t>
  </si>
  <si>
    <t>CL202008292712947</t>
  </si>
  <si>
    <t>9,904.88</t>
  </si>
  <si>
    <t>4,656.04</t>
  </si>
  <si>
    <t>SL202007241823368</t>
  </si>
  <si>
    <t>13,920.09</t>
  </si>
  <si>
    <t>5,891.90</t>
  </si>
  <si>
    <t>0417963015</t>
  </si>
  <si>
    <t>HYACINTHA MONTECILLO VARGAS</t>
  </si>
  <si>
    <t>CL202012013579697</t>
  </si>
  <si>
    <t>7,708.41</t>
  </si>
  <si>
    <t>2,865.48</t>
  </si>
  <si>
    <t>SL202007302008728</t>
  </si>
  <si>
    <t>16,830.66</t>
  </si>
  <si>
    <t>10,139.51</t>
  </si>
  <si>
    <t>0418182387</t>
  </si>
  <si>
    <t>LEONARDO FURTO GALLENTES</t>
  </si>
  <si>
    <t>SL201504220454467</t>
  </si>
  <si>
    <t>04/22/2015</t>
  </si>
  <si>
    <t>68,612.84</t>
  </si>
  <si>
    <t>0419649586</t>
  </si>
  <si>
    <t>JHOANA MARIE JAVAL NADERA</t>
  </si>
  <si>
    <t>CL202007081240277</t>
  </si>
  <si>
    <t>07/08/2020</t>
  </si>
  <si>
    <t>SL201909051559279</t>
  </si>
  <si>
    <t>09/05/2019</t>
  </si>
  <si>
    <t>47,450.11</t>
  </si>
  <si>
    <t>0421928619</t>
  </si>
  <si>
    <t>JOHN PAUL VENTURA DIN</t>
  </si>
  <si>
    <t>SL201512140743964</t>
  </si>
  <si>
    <t>12/14/2015</t>
  </si>
  <si>
    <t>31,616.18</t>
  </si>
  <si>
    <t>0421965106</t>
  </si>
  <si>
    <t>AUBREY NICDAO DIZON</t>
  </si>
  <si>
    <t>CL202006300916775</t>
  </si>
  <si>
    <t>SL201911041902240</t>
  </si>
  <si>
    <t>11/04/2019</t>
  </si>
  <si>
    <t>38,787.22</t>
  </si>
  <si>
    <t>35,587.69</t>
  </si>
  <si>
    <t>0423616301</t>
  </si>
  <si>
    <t>MARY GLOR SANETA ILAGAN</t>
  </si>
  <si>
    <t>CL202007171619366</t>
  </si>
  <si>
    <t>0424165686</t>
  </si>
  <si>
    <t>CRISTIAN COLINARES QUILLOY</t>
  </si>
  <si>
    <t>CL202009103073413</t>
  </si>
  <si>
    <t>11,264.98</t>
  </si>
  <si>
    <t>7,324.11</t>
  </si>
  <si>
    <t>SL201508240239693</t>
  </si>
  <si>
    <t>08/24/2015</t>
  </si>
  <si>
    <t>9,503.96</t>
  </si>
  <si>
    <t>0426089317</t>
  </si>
  <si>
    <t>JD NAVA CORNELIO</t>
  </si>
  <si>
    <t>SL202011033418797</t>
  </si>
  <si>
    <t>8,183.31</t>
  </si>
  <si>
    <t>2,427.02</t>
  </si>
  <si>
    <t>0427638301</t>
  </si>
  <si>
    <t>GIAN MANALO RIVERA</t>
  </si>
  <si>
    <t>CL202009042844450</t>
  </si>
  <si>
    <t>12,391.47</t>
  </si>
  <si>
    <t>8,056.50</t>
  </si>
  <si>
    <t>SL202007010969961</t>
  </si>
  <si>
    <t>13,711.06</t>
  </si>
  <si>
    <t>10,477.28</t>
  </si>
  <si>
    <t>0427940688</t>
  </si>
  <si>
    <t>BRYAN JAY MAGDAY TASANI</t>
  </si>
  <si>
    <t>CL202006240768008</t>
  </si>
  <si>
    <t>12,182.89</t>
  </si>
  <si>
    <t>5,942.88</t>
  </si>
  <si>
    <t>SL202006080526190</t>
  </si>
  <si>
    <t>10,834.92</t>
  </si>
  <si>
    <t>6,057.19</t>
  </si>
  <si>
    <t>CL201811052947660</t>
  </si>
  <si>
    <t>11/05/2018</t>
  </si>
  <si>
    <t>121.23</t>
  </si>
  <si>
    <t>0431803481</t>
  </si>
  <si>
    <t>MARIA ALMIRA URETA SURELL</t>
  </si>
  <si>
    <t>SL201905301003666</t>
  </si>
  <si>
    <t>05/30/2019</t>
  </si>
  <si>
    <t>20,441.08</t>
  </si>
  <si>
    <t>0433734888</t>
  </si>
  <si>
    <t>JENETH LIRAG MAGNAYE</t>
  </si>
  <si>
    <t>SL200305190342658</t>
  </si>
  <si>
    <t>05/19/2003</t>
  </si>
  <si>
    <t>28,305.12</t>
  </si>
  <si>
    <t>0435310019</t>
  </si>
  <si>
    <t>GLADEL ATILLO CATUNGAL</t>
  </si>
  <si>
    <t>CL202006160556782</t>
  </si>
  <si>
    <t>SL202002250323112</t>
  </si>
  <si>
    <t>02/25/2020</t>
  </si>
  <si>
    <t>13,199.78</t>
  </si>
  <si>
    <t>11,951.46</t>
  </si>
  <si>
    <t>0437270775</t>
  </si>
  <si>
    <t>JAY VINCENT BOCOBO JUNIO</t>
  </si>
  <si>
    <t>SL202003210462350</t>
  </si>
  <si>
    <t>03/21/2020</t>
  </si>
  <si>
    <t>5,452.20</t>
  </si>
  <si>
    <t>3,404.33</t>
  </si>
  <si>
    <t>0438355893</t>
  </si>
  <si>
    <t>RICAMIE BADILLA MACAPILI</t>
  </si>
  <si>
    <t>SL202110101325550</t>
  </si>
  <si>
    <t>10/10/2021</t>
  </si>
  <si>
    <t>18,180.59</t>
  </si>
  <si>
    <t>2,281.54</t>
  </si>
  <si>
    <t>0508071081</t>
  </si>
  <si>
    <t>MELANIE BAÑAGA VARGAS</t>
  </si>
  <si>
    <t>SL201908211484977</t>
  </si>
  <si>
    <t>08/21/2019</t>
  </si>
  <si>
    <t>23,595.35</t>
  </si>
  <si>
    <t>SL201907021185996</t>
  </si>
  <si>
    <t>07/02/2019</t>
  </si>
  <si>
    <t>21,039.40</t>
  </si>
  <si>
    <t>0512612805</t>
  </si>
  <si>
    <t>AMELITA BACALAOLOYO REBADEO</t>
  </si>
  <si>
    <t>SL202109271260396</t>
  </si>
  <si>
    <t>09/27/2021</t>
  </si>
  <si>
    <t>26,355.28</t>
  </si>
  <si>
    <t>216.03</t>
  </si>
  <si>
    <t>0512719313</t>
  </si>
  <si>
    <t>LEO GOBIS DESACULA</t>
  </si>
  <si>
    <t>CL202007081210351</t>
  </si>
  <si>
    <t>5,249.47</t>
  </si>
  <si>
    <t>661.53</t>
  </si>
  <si>
    <t>0610764684</t>
  </si>
  <si>
    <t>JERA CASERA BATULAN</t>
  </si>
  <si>
    <t>R2202106011571612</t>
  </si>
  <si>
    <t>1,797.10</t>
  </si>
  <si>
    <t>0611467621</t>
  </si>
  <si>
    <t>NIGEL ARVIN A RAMIREZ</t>
  </si>
  <si>
    <t>SL201601190064776</t>
  </si>
  <si>
    <t>01/19/2016</t>
  </si>
  <si>
    <t>41,088.62</t>
  </si>
  <si>
    <t>0611550431</t>
  </si>
  <si>
    <t>SYLVIA REPOLE NILMAR</t>
  </si>
  <si>
    <t>R2201901010299106</t>
  </si>
  <si>
    <t>01/01/2019</t>
  </si>
  <si>
    <t>81,506.98</t>
  </si>
  <si>
    <t>0613002615</t>
  </si>
  <si>
    <t>WILMER JOSEPH TAGHOY TAN</t>
  </si>
  <si>
    <t>SL200010090572718</t>
  </si>
  <si>
    <t>10/09/2000</t>
  </si>
  <si>
    <t>68,335.41</t>
  </si>
  <si>
    <t>0613562854</t>
  </si>
  <si>
    <t>ELEANOR BAIS MACASERO</t>
  </si>
  <si>
    <t>CL202006270835977</t>
  </si>
  <si>
    <t>10,472.75</t>
  </si>
  <si>
    <t>4,866.37</t>
  </si>
  <si>
    <t>SL201903070455418</t>
  </si>
  <si>
    <t>03/07/2019</t>
  </si>
  <si>
    <t>1,897.19</t>
  </si>
  <si>
    <t>0615854913</t>
  </si>
  <si>
    <t>LOUI STEPHEN SINADJAN YLARAN</t>
  </si>
  <si>
    <t>CL202201270267184</t>
  </si>
  <si>
    <t>0616447824</t>
  </si>
  <si>
    <t>FLORDELIZA CUIZON ANTIPALA</t>
  </si>
  <si>
    <t>SL200906220491027</t>
  </si>
  <si>
    <t>06/22/2009</t>
  </si>
  <si>
    <t>92,404.73</t>
  </si>
  <si>
    <t>0616462582</t>
  </si>
  <si>
    <t>DAVID DIAZ EVANGELISTA</t>
  </si>
  <si>
    <t>SL200304280285898</t>
  </si>
  <si>
    <t>04/28/2003</t>
  </si>
  <si>
    <t>98,891.18</t>
  </si>
  <si>
    <t>0616657850</t>
  </si>
  <si>
    <t>JANE MENDOZA FAJARDO</t>
  </si>
  <si>
    <t>SL201911141962608</t>
  </si>
  <si>
    <t>11/14/2019</t>
  </si>
  <si>
    <t>38,589.64</t>
  </si>
  <si>
    <t>35,624.47</t>
  </si>
  <si>
    <t>0618175453</t>
  </si>
  <si>
    <t>CID LAYNO PILONGO</t>
  </si>
  <si>
    <t>R2202008010251019</t>
  </si>
  <si>
    <t>51,124.93</t>
  </si>
  <si>
    <t>0618180723</t>
  </si>
  <si>
    <t>JAY ANNE SANCHEZ RAYLA</t>
  </si>
  <si>
    <t>SL201208020785174</t>
  </si>
  <si>
    <t>08/02/2012</t>
  </si>
  <si>
    <t>34,084.77</t>
  </si>
  <si>
    <t>0618354504</t>
  </si>
  <si>
    <t>RUTH LACSON ARANETA</t>
  </si>
  <si>
    <t>SL201603210366757</t>
  </si>
  <si>
    <t>03/21/2016</t>
  </si>
  <si>
    <t>7,543.43</t>
  </si>
  <si>
    <t>0618722026</t>
  </si>
  <si>
    <t>JAMES GUIGAYOMA PAUG</t>
  </si>
  <si>
    <t>SL201506100673711</t>
  </si>
  <si>
    <t>06/10/2015</t>
  </si>
  <si>
    <t>62,511.45</t>
  </si>
  <si>
    <t>0618725366</t>
  </si>
  <si>
    <t>MYRNA FLORENTIN MENDOZA POLANCOS</t>
  </si>
  <si>
    <t>SL200404280310483</t>
  </si>
  <si>
    <t>04/28/2004</t>
  </si>
  <si>
    <t>29,848.87</t>
  </si>
  <si>
    <t>0619847366</t>
  </si>
  <si>
    <t>ANTHONY JAMES DASIG QUIJANO</t>
  </si>
  <si>
    <t>SL201110280897452</t>
  </si>
  <si>
    <t>10/28/2011</t>
  </si>
  <si>
    <t>84,280.07</t>
  </si>
  <si>
    <t>0621901669</t>
  </si>
  <si>
    <t>ROCELYN ROSITO CENIZA</t>
  </si>
  <si>
    <t>SL201310241293694</t>
  </si>
  <si>
    <t>10/24/2013</t>
  </si>
  <si>
    <t>117,049.54</t>
  </si>
  <si>
    <t>0622471169</t>
  </si>
  <si>
    <t>PANCRACIO DELOS REYES ABAD III</t>
  </si>
  <si>
    <t>SL201605020541790</t>
  </si>
  <si>
    <t>05/02/2016</t>
  </si>
  <si>
    <t>38,777.25</t>
  </si>
  <si>
    <t>0622599863</t>
  </si>
  <si>
    <t>RYAN PHILIP ALOVERA ARANETA</t>
  </si>
  <si>
    <t>SL201612041774403</t>
  </si>
  <si>
    <t>12/04/2016</t>
  </si>
  <si>
    <t>48,019.43</t>
  </si>
  <si>
    <t>0623047686</t>
  </si>
  <si>
    <t>MC LEMON MANTOS GO</t>
  </si>
  <si>
    <t>CL202006200711790</t>
  </si>
  <si>
    <t>13,542.89</t>
  </si>
  <si>
    <t>8,851.88</t>
  </si>
  <si>
    <t>SL201911212003791</t>
  </si>
  <si>
    <t>11/21/2019</t>
  </si>
  <si>
    <t>19,901.42</t>
  </si>
  <si>
    <t>17,568.57</t>
  </si>
  <si>
    <t>0623088771</t>
  </si>
  <si>
    <t>RUTHJADE JAKOSALEM NUNEZ</t>
  </si>
  <si>
    <t>SL201602120183843</t>
  </si>
  <si>
    <t>02/12/2016</t>
  </si>
  <si>
    <t>71,802.37</t>
  </si>
  <si>
    <t>0623131770</t>
  </si>
  <si>
    <t>NELTON EGAM PUNO</t>
  </si>
  <si>
    <t>SL201703170508731</t>
  </si>
  <si>
    <t>03/17/2017</t>
  </si>
  <si>
    <t>16,318.68</t>
  </si>
  <si>
    <t>0623266221</t>
  </si>
  <si>
    <t>JAMES DOLINO CANIZARES</t>
  </si>
  <si>
    <t>SL201906131076536</t>
  </si>
  <si>
    <t>06/13/2019</t>
  </si>
  <si>
    <t>357.56</t>
  </si>
  <si>
    <t>0623331415</t>
  </si>
  <si>
    <t>GINA JAYME GUARDIANA</t>
  </si>
  <si>
    <t>SL201903070420798</t>
  </si>
  <si>
    <t>6,675.80</t>
  </si>
  <si>
    <t>0623339637</t>
  </si>
  <si>
    <t>GERRY MANGANA GONZAGA</t>
  </si>
  <si>
    <t>SL202008292729268</t>
  </si>
  <si>
    <t>45,486.52</t>
  </si>
  <si>
    <t>32,998.58</t>
  </si>
  <si>
    <t>0623523964</t>
  </si>
  <si>
    <t>JESIE LORE RAMA BALBONA</t>
  </si>
  <si>
    <t>CL202008252588348</t>
  </si>
  <si>
    <t>SL201305170592763</t>
  </si>
  <si>
    <t>05/17/2013</t>
  </si>
  <si>
    <t>34,830.45</t>
  </si>
  <si>
    <t>0623715947</t>
  </si>
  <si>
    <t>JOSE LUIS BRANZUELA BLANCO</t>
  </si>
  <si>
    <t>SL201805231845381</t>
  </si>
  <si>
    <t>05/23/2018</t>
  </si>
  <si>
    <t>21,884.32</t>
  </si>
  <si>
    <t>0623763740</t>
  </si>
  <si>
    <t>NOMER BORGONIA SIACOR</t>
  </si>
  <si>
    <t>SL201208290854711</t>
  </si>
  <si>
    <t>08/29/2012</t>
  </si>
  <si>
    <t>38,973.56</t>
  </si>
  <si>
    <t>SL201904290819099</t>
  </si>
  <si>
    <t>04/29/2019</t>
  </si>
  <si>
    <t>21,262.67</t>
  </si>
  <si>
    <t>0624176747</t>
  </si>
  <si>
    <t>VINCENT INOCANDO NAVARROSA</t>
  </si>
  <si>
    <t>SL201708161668910</t>
  </si>
  <si>
    <t>08/16/2017</t>
  </si>
  <si>
    <t>47,275.64</t>
  </si>
  <si>
    <t>0624589266</t>
  </si>
  <si>
    <t>PEJIE DELIGOS BERSALUNA</t>
  </si>
  <si>
    <t>CL202006230637544</t>
  </si>
  <si>
    <t>SL201909111597695</t>
  </si>
  <si>
    <t>09/11/2019</t>
  </si>
  <si>
    <t>42,132.51</t>
  </si>
  <si>
    <t>SL202009233223478</t>
  </si>
  <si>
    <t>09/23/2020</t>
  </si>
  <si>
    <t>30,374.53</t>
  </si>
  <si>
    <t>17,937.46</t>
  </si>
  <si>
    <t>0625065941</t>
  </si>
  <si>
    <t>ALVIN OBEÑITA DE JESUS</t>
  </si>
  <si>
    <t>SL202109271265876</t>
  </si>
  <si>
    <t>23,435.18</t>
  </si>
  <si>
    <t>6,348.14</t>
  </si>
  <si>
    <t>0625479744</t>
  </si>
  <si>
    <t>BREZA CORILLA TALANDRON</t>
  </si>
  <si>
    <t>R2201909010350854</t>
  </si>
  <si>
    <t>09/01/2019</t>
  </si>
  <si>
    <t>16,792.63</t>
  </si>
  <si>
    <t>0625963807</t>
  </si>
  <si>
    <t>KEVIN LUMADAO ENCLONA</t>
  </si>
  <si>
    <t>CL202009012758555</t>
  </si>
  <si>
    <t>14,644.46</t>
  </si>
  <si>
    <t>9,521.29</t>
  </si>
  <si>
    <t>SL201710111968607</t>
  </si>
  <si>
    <t>10/11/2017</t>
  </si>
  <si>
    <t>30,950.35</t>
  </si>
  <si>
    <t>SL201702130164794</t>
  </si>
  <si>
    <t>02/13/2017</t>
  </si>
  <si>
    <t>52,098.98</t>
  </si>
  <si>
    <t>0626014292</t>
  </si>
  <si>
    <t>CRISTY MALLORCA LOPEZ</t>
  </si>
  <si>
    <t>SL201403260345420</t>
  </si>
  <si>
    <t>03/26/2014</t>
  </si>
  <si>
    <t>31,118.05</t>
  </si>
  <si>
    <t>0626018887</t>
  </si>
  <si>
    <t>PETER PAUL ABELLA DUMANON</t>
  </si>
  <si>
    <t>SL201711082132952</t>
  </si>
  <si>
    <t>11/08/2017</t>
  </si>
  <si>
    <t>8,255.76</t>
  </si>
  <si>
    <t>0626257541</t>
  </si>
  <si>
    <t>JOREC GABUYA SY</t>
  </si>
  <si>
    <t>SL201505270612117</t>
  </si>
  <si>
    <t>05/27/2015</t>
  </si>
  <si>
    <t>67,473.47</t>
  </si>
  <si>
    <t>0626608909</t>
  </si>
  <si>
    <t>ROSE MARIE CHUA TIO</t>
  </si>
  <si>
    <t>SL201609022166908</t>
  </si>
  <si>
    <t>09/02/2016</t>
  </si>
  <si>
    <t>27,782.87</t>
  </si>
  <si>
    <t>0626676559</t>
  </si>
  <si>
    <t>FRANCISCO LABATOS ADVINCULA JR</t>
  </si>
  <si>
    <t>SL201312161531127</t>
  </si>
  <si>
    <t>12/16/2013</t>
  </si>
  <si>
    <t>20,729.59</t>
  </si>
  <si>
    <t>SL201803210437788</t>
  </si>
  <si>
    <t>03/21/2018</t>
  </si>
  <si>
    <t>46,382.95</t>
  </si>
  <si>
    <t>0626819882</t>
  </si>
  <si>
    <t>MARICAR LLENADO DE LEON</t>
  </si>
  <si>
    <t>CL202006180613309</t>
  </si>
  <si>
    <t>15,017.90</t>
  </si>
  <si>
    <t>10,934.24</t>
  </si>
  <si>
    <t>SL201710051943373</t>
  </si>
  <si>
    <t>10/05/2017</t>
  </si>
  <si>
    <t>31,030.46</t>
  </si>
  <si>
    <t>0626919960</t>
  </si>
  <si>
    <t>GERALDINE APUHIN INDIG</t>
  </si>
  <si>
    <t>SL202002010174610</t>
  </si>
  <si>
    <t>02/01/2020</t>
  </si>
  <si>
    <t>48,422.28</t>
  </si>
  <si>
    <t>43,738.79</t>
  </si>
  <si>
    <t>0626919973</t>
  </si>
  <si>
    <t>MILLICENT ELIZA VICTORIOSO TOLENTINO</t>
  </si>
  <si>
    <t>CL202007302001588</t>
  </si>
  <si>
    <t>SL201007260462247</t>
  </si>
  <si>
    <t>07/26/2010</t>
  </si>
  <si>
    <t>58,658.27</t>
  </si>
  <si>
    <t>0626953861</t>
  </si>
  <si>
    <t>MIREGINE VILLANUEVA UY</t>
  </si>
  <si>
    <t>CL202008072199861</t>
  </si>
  <si>
    <t>14,811.10</t>
  </si>
  <si>
    <t>8,849.60</t>
  </si>
  <si>
    <t>SL201712032262956</t>
  </si>
  <si>
    <t>12/03/2017</t>
  </si>
  <si>
    <t>56,457.84</t>
  </si>
  <si>
    <t>0627201088</t>
  </si>
  <si>
    <t>MELODE VITUALLA CALAR</t>
  </si>
  <si>
    <t>CL202007201695828</t>
  </si>
  <si>
    <t>SL201812013150707</t>
  </si>
  <si>
    <t>12/01/2018</t>
  </si>
  <si>
    <t>41,584.31</t>
  </si>
  <si>
    <t>0627301674</t>
  </si>
  <si>
    <t>JASON BALESTEROS GARQUE</t>
  </si>
  <si>
    <t>CL202006260825283</t>
  </si>
  <si>
    <t>20,669.99</t>
  </si>
  <si>
    <t>14,701.45</t>
  </si>
  <si>
    <t>SL201811143026062</t>
  </si>
  <si>
    <t>11/14/2018</t>
  </si>
  <si>
    <t>24,483.60</t>
  </si>
  <si>
    <t>0627674961</t>
  </si>
  <si>
    <t>FRANCIS SY TANQUIENG</t>
  </si>
  <si>
    <t>SL201210031023050</t>
  </si>
  <si>
    <t>10/03/2012</t>
  </si>
  <si>
    <t>43,191.96</t>
  </si>
  <si>
    <t>0627855816</t>
  </si>
  <si>
    <t>ERLAJADE NYZZA MOMO BACUS</t>
  </si>
  <si>
    <t>SL201703210535357</t>
  </si>
  <si>
    <t>03/21/2017</t>
  </si>
  <si>
    <t>19,581.25</t>
  </si>
  <si>
    <t>0627896189</t>
  </si>
  <si>
    <t>LOUISHENA CORAZO HERMIDA</t>
  </si>
  <si>
    <t>SL201712212339998</t>
  </si>
  <si>
    <t>12/21/2017</t>
  </si>
  <si>
    <t>55.18</t>
  </si>
  <si>
    <t>0627946848</t>
  </si>
  <si>
    <t>JOHNALYN MAGLAWAY ARCIPE</t>
  </si>
  <si>
    <t>SL202012073673108</t>
  </si>
  <si>
    <t>12/07/2020</t>
  </si>
  <si>
    <t>42,434.51</t>
  </si>
  <si>
    <t>26,192.34</t>
  </si>
  <si>
    <t>0628094773</t>
  </si>
  <si>
    <t>JOSEPH GLENN PADRON VERANO</t>
  </si>
  <si>
    <t>CL202006300898443</t>
  </si>
  <si>
    <t>6,978.85</t>
  </si>
  <si>
    <t>2,927.06</t>
  </si>
  <si>
    <t>SL201505080536867</t>
  </si>
  <si>
    <t>05/08/2015</t>
  </si>
  <si>
    <t>92,569.45</t>
  </si>
  <si>
    <t>0628102717</t>
  </si>
  <si>
    <t>NINOLITO SERVANDE RUIZ</t>
  </si>
  <si>
    <t>CL202007181666891</t>
  </si>
  <si>
    <t>13,802.68</t>
  </si>
  <si>
    <t>SL201501290088048</t>
  </si>
  <si>
    <t>01/29/2015</t>
  </si>
  <si>
    <t>29,628.92</t>
  </si>
  <si>
    <t>0628314068</t>
  </si>
  <si>
    <t>MARJORIE BIANO LLORAG</t>
  </si>
  <si>
    <t>SL201605230650382</t>
  </si>
  <si>
    <t>05/23/2016</t>
  </si>
  <si>
    <t>23,171.58</t>
  </si>
  <si>
    <t>SL201801090040406</t>
  </si>
  <si>
    <t>01/09/2018</t>
  </si>
  <si>
    <t>24,973.61</t>
  </si>
  <si>
    <t>0628462004</t>
  </si>
  <si>
    <t>DESIREE GORIT FIGUERA</t>
  </si>
  <si>
    <t>SL201302280252724</t>
  </si>
  <si>
    <t>02/28/2013</t>
  </si>
  <si>
    <t>46,703.02</t>
  </si>
  <si>
    <t>0628646639</t>
  </si>
  <si>
    <t>WILFRED EARVIN OLEDAN LACANDAZO</t>
  </si>
  <si>
    <t>SL201705091123529</t>
  </si>
  <si>
    <t>05/09/2017</t>
  </si>
  <si>
    <t>47,899.70</t>
  </si>
  <si>
    <t>0628862277</t>
  </si>
  <si>
    <t>MARTIN REY MENDOZA VIDAL</t>
  </si>
  <si>
    <t>SL201702220240725</t>
  </si>
  <si>
    <t>02/22/2017</t>
  </si>
  <si>
    <t>31,674.14</t>
  </si>
  <si>
    <t>0628876030</t>
  </si>
  <si>
    <t>ALVIC MOSES VALORIA GLOVA</t>
  </si>
  <si>
    <t>SL201607221831049</t>
  </si>
  <si>
    <t>07/22/2016</t>
  </si>
  <si>
    <t>29,493.42</t>
  </si>
  <si>
    <t>0628956206</t>
  </si>
  <si>
    <t>CAROLINE SORPOSA QUIAMCO</t>
  </si>
  <si>
    <t>CL202008252587102</t>
  </si>
  <si>
    <t>0629045983</t>
  </si>
  <si>
    <t>VAN ROBERT  DESTURA</t>
  </si>
  <si>
    <t>SL202108231123145</t>
  </si>
  <si>
    <t>27,667.60</t>
  </si>
  <si>
    <t>226.78</t>
  </si>
  <si>
    <t>0629051032</t>
  </si>
  <si>
    <t>BERIAN GRACE TE DUBALAN</t>
  </si>
  <si>
    <t>SL201305270632691</t>
  </si>
  <si>
    <t>05/27/2013</t>
  </si>
  <si>
    <t>23,788.70</t>
  </si>
  <si>
    <t>SL201612132999339</t>
  </si>
  <si>
    <t>12/13/2016</t>
  </si>
  <si>
    <t>9,593.40</t>
  </si>
  <si>
    <t>0629179590</t>
  </si>
  <si>
    <t>JENNEFER MOON Y FLORES DELGADO</t>
  </si>
  <si>
    <t>CL202006240670340</t>
  </si>
  <si>
    <t>20,133.66</t>
  </si>
  <si>
    <t>14,484.55</t>
  </si>
  <si>
    <t>0629468201</t>
  </si>
  <si>
    <t>GIAN CARLO MAGTOTO BELONGUEL</t>
  </si>
  <si>
    <t>CL202007241841424</t>
  </si>
  <si>
    <t>SL201711032125378</t>
  </si>
  <si>
    <t>11/03/2017</t>
  </si>
  <si>
    <t>17,468.21</t>
  </si>
  <si>
    <t>0629562453</t>
  </si>
  <si>
    <t>MERVIN CANOY RAMOS</t>
  </si>
  <si>
    <t>SL201708171671086</t>
  </si>
  <si>
    <t>08/17/2017</t>
  </si>
  <si>
    <t>30,720.49</t>
  </si>
  <si>
    <t>0629574564</t>
  </si>
  <si>
    <t>CHRISTINE ARDINO COSIDO</t>
  </si>
  <si>
    <t>R2201805011192540</t>
  </si>
  <si>
    <t>05/01/2018</t>
  </si>
  <si>
    <t>25,513.53</t>
  </si>
  <si>
    <t>0629744145</t>
  </si>
  <si>
    <t>MAE KRISTINE JE CELICIO GENITA</t>
  </si>
  <si>
    <t>SL201511230629325</t>
  </si>
  <si>
    <t>11/23/2015</t>
  </si>
  <si>
    <t>14,635.39</t>
  </si>
  <si>
    <t>0630010897</t>
  </si>
  <si>
    <t>CHRIZZA JANE CARABLE MOVILLA</t>
  </si>
  <si>
    <t>SL202011083447261</t>
  </si>
  <si>
    <t>11/08/2020</t>
  </si>
  <si>
    <t>29,925.20</t>
  </si>
  <si>
    <t>20,824.53</t>
  </si>
  <si>
    <t>0630181690</t>
  </si>
  <si>
    <t>CATHERINE TUNACAO CAMPOS</t>
  </si>
  <si>
    <t>SL201512180757203</t>
  </si>
  <si>
    <t>12/18/2015</t>
  </si>
  <si>
    <t>27,365.43</t>
  </si>
  <si>
    <t>0630237094</t>
  </si>
  <si>
    <t>JASSON BONSAYON BIRAD</t>
  </si>
  <si>
    <t>SL201409181083519</t>
  </si>
  <si>
    <t>09/18/2014</t>
  </si>
  <si>
    <t>50,921.04</t>
  </si>
  <si>
    <t>SL201709061821764</t>
  </si>
  <si>
    <t>09/06/2017</t>
  </si>
  <si>
    <t>17,994.30</t>
  </si>
  <si>
    <t>0630257809</t>
  </si>
  <si>
    <t>DENNIS BROBO MARANAN</t>
  </si>
  <si>
    <t>SL201801300120591</t>
  </si>
  <si>
    <t>01/30/2018</t>
  </si>
  <si>
    <t>48,491.68</t>
  </si>
  <si>
    <t>0630273320</t>
  </si>
  <si>
    <t>VIC JOSE SALAMANCA MIRANDA</t>
  </si>
  <si>
    <t>CL202008072194407</t>
  </si>
  <si>
    <t>SL201810182835816</t>
  </si>
  <si>
    <t>10/18/2018</t>
  </si>
  <si>
    <t>46,162.19</t>
  </si>
  <si>
    <t>0630293180</t>
  </si>
  <si>
    <t>TINA AYUMI YAMAMURA CABASE</t>
  </si>
  <si>
    <t>CL202008202490462</t>
  </si>
  <si>
    <t>20,711.97</t>
  </si>
  <si>
    <t>13,677.56</t>
  </si>
  <si>
    <t>SL201909201647028</t>
  </si>
  <si>
    <t>09/20/2019</t>
  </si>
  <si>
    <t>7,200.20</t>
  </si>
  <si>
    <t>0630308473</t>
  </si>
  <si>
    <t>FRIETZ ASAS GARCIA</t>
  </si>
  <si>
    <t>SL201401060007302</t>
  </si>
  <si>
    <t>01/06/2014</t>
  </si>
  <si>
    <t>38,235.82</t>
  </si>
  <si>
    <t>0630356849</t>
  </si>
  <si>
    <t>KATHLEEN DEL CORRO LAPURE</t>
  </si>
  <si>
    <t>SL201501210041481</t>
  </si>
  <si>
    <t>01/21/2015</t>
  </si>
  <si>
    <t>39,213.81</t>
  </si>
  <si>
    <t>0630400562</t>
  </si>
  <si>
    <t>KEVIN VIVAS APAS</t>
  </si>
  <si>
    <t>SL202109071188987</t>
  </si>
  <si>
    <t>8,868.38</t>
  </si>
  <si>
    <t>728.01</t>
  </si>
  <si>
    <t>0630582309</t>
  </si>
  <si>
    <t>MARY GRACE LARIOSA REMULTA</t>
  </si>
  <si>
    <t>SL201709161861059</t>
  </si>
  <si>
    <t>09/16/2017</t>
  </si>
  <si>
    <t>48,860.46</t>
  </si>
  <si>
    <t>0630623488</t>
  </si>
  <si>
    <t>MICHAEL CARLO TAYO BAUTISTA</t>
  </si>
  <si>
    <t>SL201811263120133</t>
  </si>
  <si>
    <t>11/26/2018</t>
  </si>
  <si>
    <t>13,509.99</t>
  </si>
  <si>
    <t>SL202103190517123</t>
  </si>
  <si>
    <t>03/19/2021</t>
  </si>
  <si>
    <t>35,899.94</t>
  </si>
  <si>
    <t>14,628.00</t>
  </si>
  <si>
    <t>SL201408110903641</t>
  </si>
  <si>
    <t>08/11/2014</t>
  </si>
  <si>
    <t>24,274.65</t>
  </si>
  <si>
    <t>0630813308</t>
  </si>
  <si>
    <t>GRETCHEN MARIE LOCSIN SORIANO</t>
  </si>
  <si>
    <t>SL201806271726994</t>
  </si>
  <si>
    <t>06/27/2018</t>
  </si>
  <si>
    <t>26,205.72</t>
  </si>
  <si>
    <t>0630813324</t>
  </si>
  <si>
    <t>NEIL FAJUTRAO QUIACHON</t>
  </si>
  <si>
    <t>SL202103010450069</t>
  </si>
  <si>
    <t>03/01/2021</t>
  </si>
  <si>
    <t>22,205.35</t>
  </si>
  <si>
    <t>11,807.82</t>
  </si>
  <si>
    <t>0630834002</t>
  </si>
  <si>
    <t>CHRISTO REY NIN ARCILLA TABAL</t>
  </si>
  <si>
    <t>CL202007221733750</t>
  </si>
  <si>
    <t>SL202001160084351</t>
  </si>
  <si>
    <t>01/16/2020</t>
  </si>
  <si>
    <t>46,699.93</t>
  </si>
  <si>
    <t>43,598.08</t>
  </si>
  <si>
    <t>0630880742</t>
  </si>
  <si>
    <t>NOVEMBER IRIS ASENSI CEJAS</t>
  </si>
  <si>
    <t>CL202007141561159</t>
  </si>
  <si>
    <t>16,103.12</t>
  </si>
  <si>
    <t>11,775.30</t>
  </si>
  <si>
    <t>SL201406230691575</t>
  </si>
  <si>
    <t>06/23/2014</t>
  </si>
  <si>
    <t>54,660.73</t>
  </si>
  <si>
    <t>0630941982</t>
  </si>
  <si>
    <t>DONNA MARIE CANDRALO ECONAS</t>
  </si>
  <si>
    <t>CL202007151530549</t>
  </si>
  <si>
    <t>5,944.81</t>
  </si>
  <si>
    <t>1,354.04</t>
  </si>
  <si>
    <t>SL201910171808784</t>
  </si>
  <si>
    <t>10/17/2019</t>
  </si>
  <si>
    <t>1,693.81</t>
  </si>
  <si>
    <t>SL201711042126469</t>
  </si>
  <si>
    <t>11/04/2017</t>
  </si>
  <si>
    <t>45,041.00</t>
  </si>
  <si>
    <t>SL201811233116537</t>
  </si>
  <si>
    <t>11/23/2018</t>
  </si>
  <si>
    <t>15,723.45</t>
  </si>
  <si>
    <t>0631257248</t>
  </si>
  <si>
    <t>CHRISSAN DADULA VERSOZA</t>
  </si>
  <si>
    <t>SL201710121970357</t>
  </si>
  <si>
    <t>10/12/2017</t>
  </si>
  <si>
    <t>21,284.37</t>
  </si>
  <si>
    <t>SL201410091171376</t>
  </si>
  <si>
    <t>10/09/2014</t>
  </si>
  <si>
    <t>30,279.91</t>
  </si>
  <si>
    <t>0631435675</t>
  </si>
  <si>
    <t>MARIAH LABAJO ANTIPUESTO</t>
  </si>
  <si>
    <t>SL202104210627036</t>
  </si>
  <si>
    <t>04/21/2021</t>
  </si>
  <si>
    <t>45,012.77</t>
  </si>
  <si>
    <t>22,027.42</t>
  </si>
  <si>
    <t>SL202103280556904</t>
  </si>
  <si>
    <t>03/28/2021</t>
  </si>
  <si>
    <t>39,855.81</t>
  </si>
  <si>
    <t>21,193.45</t>
  </si>
  <si>
    <t>0631480044</t>
  </si>
  <si>
    <t>JUDY ALDEN LEMORAN CATIPUNAN</t>
  </si>
  <si>
    <t>SL201803160396624</t>
  </si>
  <si>
    <t>03/16/2018</t>
  </si>
  <si>
    <t>22,499.35</t>
  </si>
  <si>
    <t>0631600646</t>
  </si>
  <si>
    <t>JONATHAN REGASAJO JUAREZ</t>
  </si>
  <si>
    <t>SL201802270265128</t>
  </si>
  <si>
    <t>02/27/2018</t>
  </si>
  <si>
    <t>34,126.64</t>
  </si>
  <si>
    <t>0631770424</t>
  </si>
  <si>
    <t>LADY LYN JAVA MONDIDO</t>
  </si>
  <si>
    <t>CL202006300891227</t>
  </si>
  <si>
    <t>12,877.44</t>
  </si>
  <si>
    <t>8,488.11</t>
  </si>
  <si>
    <t>SL201910211825996</t>
  </si>
  <si>
    <t>10/21/2019</t>
  </si>
  <si>
    <t>10,230.58</t>
  </si>
  <si>
    <t>SL201604260516447</t>
  </si>
  <si>
    <t>04/26/2016</t>
  </si>
  <si>
    <t>36,340.44</t>
  </si>
  <si>
    <t>0631979539</t>
  </si>
  <si>
    <t>REYNBRANT SABITSANA OSABEL</t>
  </si>
  <si>
    <t>SL202006290869155</t>
  </si>
  <si>
    <t>13,508.19</t>
  </si>
  <si>
    <t>10,206.52</t>
  </si>
  <si>
    <t>0632121690</t>
  </si>
  <si>
    <t>CARL SAGARIO TIU</t>
  </si>
  <si>
    <t>CL202006200631167</t>
  </si>
  <si>
    <t>SL201912042075497</t>
  </si>
  <si>
    <t>12/04/2019</t>
  </si>
  <si>
    <t>22,855.92</t>
  </si>
  <si>
    <t>20,456.28</t>
  </si>
  <si>
    <t>0632196340</t>
  </si>
  <si>
    <t>JORELL NOYNAY CORCELLES</t>
  </si>
  <si>
    <t>SL201904260819573</t>
  </si>
  <si>
    <t>04/26/2019</t>
  </si>
  <si>
    <t>39,554.03</t>
  </si>
  <si>
    <t>0632261165</t>
  </si>
  <si>
    <t>MARIA PSALM JABANES CANE</t>
  </si>
  <si>
    <t>SL201707051451047</t>
  </si>
  <si>
    <t>07/05/2017</t>
  </si>
  <si>
    <t>20,685.39</t>
  </si>
  <si>
    <t>0632273506</t>
  </si>
  <si>
    <t>JESSA ERIKA LUCERNAS BRANZUELA</t>
  </si>
  <si>
    <t>CL202008132344864</t>
  </si>
  <si>
    <t>13,657.88</t>
  </si>
  <si>
    <t>9,437.28</t>
  </si>
  <si>
    <t>SL201707271563145</t>
  </si>
  <si>
    <t>07/27/2017</t>
  </si>
  <si>
    <t>8,630.93</t>
  </si>
  <si>
    <t>0632448069</t>
  </si>
  <si>
    <t>MARIA CEILO SEVILLA TOLENTINO</t>
  </si>
  <si>
    <t>SL201703150489210</t>
  </si>
  <si>
    <t>03/15/2017</t>
  </si>
  <si>
    <t>33,393.95</t>
  </si>
  <si>
    <t>0632460380</t>
  </si>
  <si>
    <t>RIJEAN ESTRERA ANGTUD</t>
  </si>
  <si>
    <t>CL202008052149310</t>
  </si>
  <si>
    <t>0632475511</t>
  </si>
  <si>
    <t>GEMBERT ABELLANOSA PAQUERA</t>
  </si>
  <si>
    <t>SL201901110054936</t>
  </si>
  <si>
    <t>01/11/2019</t>
  </si>
  <si>
    <t>23,015.17</t>
  </si>
  <si>
    <t>0632502510</t>
  </si>
  <si>
    <t>HEZRON BOYLE SUPATAN CARBONILLA</t>
  </si>
  <si>
    <t>CL202201140079746</t>
  </si>
  <si>
    <t>SL202106020793524</t>
  </si>
  <si>
    <t>06/02/2021</t>
  </si>
  <si>
    <t>28,339.64</t>
  </si>
  <si>
    <t>2,182.26</t>
  </si>
  <si>
    <t>0632678017</t>
  </si>
  <si>
    <t>MARJORIE BRONIL ESPINOSA</t>
  </si>
  <si>
    <t>CL202007161621155</t>
  </si>
  <si>
    <t>11,502.24</t>
  </si>
  <si>
    <t>8,411.00</t>
  </si>
  <si>
    <t>SL201903120465714</t>
  </si>
  <si>
    <t>03/12/2019</t>
  </si>
  <si>
    <t>22,859.15</t>
  </si>
  <si>
    <t>0632686384</t>
  </si>
  <si>
    <t>JOCEL RECOPELACION PURGATORIO</t>
  </si>
  <si>
    <t>CL202201240206110</t>
  </si>
  <si>
    <t>SL201910151790890</t>
  </si>
  <si>
    <t>10/15/2019</t>
  </si>
  <si>
    <t>17,227.30</t>
  </si>
  <si>
    <t>SL201906241135248</t>
  </si>
  <si>
    <t>06/24/2019</t>
  </si>
  <si>
    <t>48,637.64</t>
  </si>
  <si>
    <t>0632817616</t>
  </si>
  <si>
    <t>GLENN HARVEY LASPRILLA YU</t>
  </si>
  <si>
    <t>SL201810152798921</t>
  </si>
  <si>
    <t>10/15/2018</t>
  </si>
  <si>
    <t>3,817.50</t>
  </si>
  <si>
    <t>0632986754</t>
  </si>
  <si>
    <t>LESLIE DE LA RAMA BAGASINA</t>
  </si>
  <si>
    <t>CL202201140103293</t>
  </si>
  <si>
    <t>SL202112091705198</t>
  </si>
  <si>
    <t>12/09/2021</t>
  </si>
  <si>
    <t>36,864.47</t>
  </si>
  <si>
    <t>4,685.30</t>
  </si>
  <si>
    <t>0632989573</t>
  </si>
  <si>
    <t>JOHN ERIC BELCIÑA TAUTO-AN</t>
  </si>
  <si>
    <t>SL202104150601250</t>
  </si>
  <si>
    <t>04/15/2021</t>
  </si>
  <si>
    <t>30,383.64</t>
  </si>
  <si>
    <t>14,868.47</t>
  </si>
  <si>
    <t>0633049593</t>
  </si>
  <si>
    <t>JOEVIN WAYNE MARQUEZ BATUCAN</t>
  </si>
  <si>
    <t>CL202009042845124</t>
  </si>
  <si>
    <t>19,150.41</t>
  </si>
  <si>
    <t>12,450.82</t>
  </si>
  <si>
    <t>0633057886</t>
  </si>
  <si>
    <t>MARJANN JHEL ABATAYO BARRUEL</t>
  </si>
  <si>
    <t>SL202012103678970</t>
  </si>
  <si>
    <t>20,680.47</t>
  </si>
  <si>
    <t>13,560.67</t>
  </si>
  <si>
    <t>0633095631</t>
  </si>
  <si>
    <t>JANICE SANTIAGO GENTURALES</t>
  </si>
  <si>
    <t>SL201802220235701</t>
  </si>
  <si>
    <t>02/22/2018</t>
  </si>
  <si>
    <t>25,843.05</t>
  </si>
  <si>
    <t>0633273136</t>
  </si>
  <si>
    <t>ARIELIZA NUDALO PANUELA</t>
  </si>
  <si>
    <t>SL201709071826152</t>
  </si>
  <si>
    <t>09/07/2017</t>
  </si>
  <si>
    <t>20,559.71</t>
  </si>
  <si>
    <t>0633310853</t>
  </si>
  <si>
    <t>JULIUS LEBRIL BELARMINO</t>
  </si>
  <si>
    <t>SL201605190617124</t>
  </si>
  <si>
    <t>05/19/2016</t>
  </si>
  <si>
    <t>14,938.46</t>
  </si>
  <si>
    <t>0633316297</t>
  </si>
  <si>
    <t>HARRY GULTIA BAGUIO</t>
  </si>
  <si>
    <t>SL201709291919871</t>
  </si>
  <si>
    <t>09/29/2017</t>
  </si>
  <si>
    <t>3,942.99</t>
  </si>
  <si>
    <t>SL201903220557807</t>
  </si>
  <si>
    <t>03/22/2019</t>
  </si>
  <si>
    <t>15,492.32</t>
  </si>
  <si>
    <t>0633440574</t>
  </si>
  <si>
    <t>JOHN PAUL DELICANO FANO</t>
  </si>
  <si>
    <t>CL202006170568517</t>
  </si>
  <si>
    <t>12,258.57</t>
  </si>
  <si>
    <t>7,941.21</t>
  </si>
  <si>
    <t>SL201803160397140</t>
  </si>
  <si>
    <t>17,681.01</t>
  </si>
  <si>
    <t>SL201805301825378</t>
  </si>
  <si>
    <t>05/30/2018</t>
  </si>
  <si>
    <t>6,379.03</t>
  </si>
  <si>
    <t>0633657118</t>
  </si>
  <si>
    <t>ORIEL BRANDO FLORES LUPANGO</t>
  </si>
  <si>
    <t>SL202012173732385</t>
  </si>
  <si>
    <t>12/17/2020</t>
  </si>
  <si>
    <t>14,180.92</t>
  </si>
  <si>
    <t>9,298.73</t>
  </si>
  <si>
    <t>0633691394</t>
  </si>
  <si>
    <t>ARTHUR ACEDERA MOLINA</t>
  </si>
  <si>
    <t>SL201702053227490</t>
  </si>
  <si>
    <t>02/05/2017</t>
  </si>
  <si>
    <t>17,917.70</t>
  </si>
  <si>
    <t>SL202105180728151</t>
  </si>
  <si>
    <t>05/18/2021</t>
  </si>
  <si>
    <t>34,688.23</t>
  </si>
  <si>
    <t>12,547.38</t>
  </si>
  <si>
    <t>SL201610042469618</t>
  </si>
  <si>
    <t>10/04/2016</t>
  </si>
  <si>
    <t>31,874.30</t>
  </si>
  <si>
    <t>0633787787</t>
  </si>
  <si>
    <t>FARAH MAE GERAT TORREGOSA</t>
  </si>
  <si>
    <t>SL202102240186144</t>
  </si>
  <si>
    <t>24,582.47</t>
  </si>
  <si>
    <t>6,023.37</t>
  </si>
  <si>
    <t>0633823418</t>
  </si>
  <si>
    <t>ARNEL  PEÑARANDA</t>
  </si>
  <si>
    <t>CL202007271864500</t>
  </si>
  <si>
    <t>07/27/2020</t>
  </si>
  <si>
    <t>SL201901240128226</t>
  </si>
  <si>
    <t>01/24/2019</t>
  </si>
  <si>
    <t>22,700.04</t>
  </si>
  <si>
    <t>0633832920</t>
  </si>
  <si>
    <t>ANDRO JAE ROSALEM DOPENO</t>
  </si>
  <si>
    <t>SL201807021873401</t>
  </si>
  <si>
    <t>07/02/2018</t>
  </si>
  <si>
    <t>21,066.38</t>
  </si>
  <si>
    <t>0633887263</t>
  </si>
  <si>
    <t>PENKIE DIANO SALVACION</t>
  </si>
  <si>
    <t>SL202001010007850</t>
  </si>
  <si>
    <t>01/01/2020</t>
  </si>
  <si>
    <t>31,551.96</t>
  </si>
  <si>
    <t>27,487.27</t>
  </si>
  <si>
    <t>0633924281</t>
  </si>
  <si>
    <t>SPERBERT NOBLEJAS GUBALANE</t>
  </si>
  <si>
    <t>CL202007151550026</t>
  </si>
  <si>
    <t>0633924469</t>
  </si>
  <si>
    <t>ASTRIA PELONE ARUMPAC</t>
  </si>
  <si>
    <t>CL202006250780771</t>
  </si>
  <si>
    <t>06/25/2020</t>
  </si>
  <si>
    <t>SL202003250465214</t>
  </si>
  <si>
    <t>03/25/2020</t>
  </si>
  <si>
    <t>23,090.47</t>
  </si>
  <si>
    <t>21,057.96</t>
  </si>
  <si>
    <t>0634021073</t>
  </si>
  <si>
    <t>JHAN AIMBER EUN ALFEREZ HERNANDEZ</t>
  </si>
  <si>
    <t>CL202009103054463</t>
  </si>
  <si>
    <t>SL201808312299889</t>
  </si>
  <si>
    <t>08/31/2018</t>
  </si>
  <si>
    <t>25,516.25</t>
  </si>
  <si>
    <t>0634040300</t>
  </si>
  <si>
    <t>DENNIS NESAR TORRES BAGO</t>
  </si>
  <si>
    <t>CL202008242563743</t>
  </si>
  <si>
    <t>08/24/2020</t>
  </si>
  <si>
    <t>22,353.87</t>
  </si>
  <si>
    <t>15,320.66</t>
  </si>
  <si>
    <t>0634164011</t>
  </si>
  <si>
    <t>DATU FAHAD SINALIMBO MOHAMMAD</t>
  </si>
  <si>
    <t>SL201803030293800</t>
  </si>
  <si>
    <t>03/03/2018</t>
  </si>
  <si>
    <t>6,219.18</t>
  </si>
  <si>
    <t>SL201901020019697</t>
  </si>
  <si>
    <t>01/02/2019</t>
  </si>
  <si>
    <t>22,789.21</t>
  </si>
  <si>
    <t>SL202103170507020</t>
  </si>
  <si>
    <t>17,750.52</t>
  </si>
  <si>
    <t>2,383.65</t>
  </si>
  <si>
    <t>0634368587</t>
  </si>
  <si>
    <t>ARIANE SANCHEZ PEREZ</t>
  </si>
  <si>
    <t>SL201803300487581</t>
  </si>
  <si>
    <t>03/30/2018</t>
  </si>
  <si>
    <t>13,631.19</t>
  </si>
  <si>
    <t>SL202011163481661</t>
  </si>
  <si>
    <t>11/16/2020</t>
  </si>
  <si>
    <t>47,729.61</t>
  </si>
  <si>
    <t>33,169.64</t>
  </si>
  <si>
    <t>0634444511</t>
  </si>
  <si>
    <t>ROWEL ABRASADO CARPIO</t>
  </si>
  <si>
    <t>CL202007261900154</t>
  </si>
  <si>
    <t>7,500.81</t>
  </si>
  <si>
    <t>2,293.92</t>
  </si>
  <si>
    <t>0634524172</t>
  </si>
  <si>
    <t>ROSELY CHESKA SABANAL ABELLA</t>
  </si>
  <si>
    <t>CL202009022774847</t>
  </si>
  <si>
    <t>13,405.52</t>
  </si>
  <si>
    <t>5,558.87</t>
  </si>
  <si>
    <t>SL201902130267036</t>
  </si>
  <si>
    <t>02/13/2019</t>
  </si>
  <si>
    <t>2,279.29</t>
  </si>
  <si>
    <t>0634682629</t>
  </si>
  <si>
    <t>VIRNIL PISTOLANTE KISEO</t>
  </si>
  <si>
    <t>CL202008282668378</t>
  </si>
  <si>
    <t>14,796.03</t>
  </si>
  <si>
    <t>10,223.74</t>
  </si>
  <si>
    <t>SL201806281734295</t>
  </si>
  <si>
    <t>06/28/2018</t>
  </si>
  <si>
    <t>17,459.12</t>
  </si>
  <si>
    <t>SL201710242115031</t>
  </si>
  <si>
    <t>10/24/2017</t>
  </si>
  <si>
    <t>17,721.68</t>
  </si>
  <si>
    <t>SL201810202859709</t>
  </si>
  <si>
    <t>10/20/2018</t>
  </si>
  <si>
    <t>9,637.09</t>
  </si>
  <si>
    <t>0634850613</t>
  </si>
  <si>
    <t>ANNA MARIZ  ROSALES</t>
  </si>
  <si>
    <t>CL202006300894183</t>
  </si>
  <si>
    <t>10,397.02</t>
  </si>
  <si>
    <t>7,569.93</t>
  </si>
  <si>
    <t>SL201910221828374</t>
  </si>
  <si>
    <t>10/22/2019</t>
  </si>
  <si>
    <t>11,212.71</t>
  </si>
  <si>
    <t>0634969038</t>
  </si>
  <si>
    <t>JOSHUA DADULLA CABRALES</t>
  </si>
  <si>
    <t>SL201906271157542</t>
  </si>
  <si>
    <t>06/27/2019</t>
  </si>
  <si>
    <t>17,688.43</t>
  </si>
  <si>
    <t>0634987476</t>
  </si>
  <si>
    <t>REA MAE RUIZ LAMBERTE</t>
  </si>
  <si>
    <t>CL202006300897979</t>
  </si>
  <si>
    <t>0634990861</t>
  </si>
  <si>
    <t>ABEGAIL PACUNLA DE GUZMAN</t>
  </si>
  <si>
    <t>CL202006260802250</t>
  </si>
  <si>
    <t>23,104.45</t>
  </si>
  <si>
    <t>SL201903080431722</t>
  </si>
  <si>
    <t>03/08/2019</t>
  </si>
  <si>
    <t>23,899.69</t>
  </si>
  <si>
    <t>0635039255</t>
  </si>
  <si>
    <t>CHARRIE AMOR BARREDO MENCHAVEZ</t>
  </si>
  <si>
    <t>CL202008202481013</t>
  </si>
  <si>
    <t>SL201911201998215</t>
  </si>
  <si>
    <t>11/20/2019</t>
  </si>
  <si>
    <t>24,574.76</t>
  </si>
  <si>
    <t>22,851.04</t>
  </si>
  <si>
    <t>0635056034</t>
  </si>
  <si>
    <t>CHELSEA ANNE BASAN BAGUIO</t>
  </si>
  <si>
    <t>CL202006260802254</t>
  </si>
  <si>
    <t>SL201906101060946</t>
  </si>
  <si>
    <t>06/10/2019</t>
  </si>
  <si>
    <t>23,589.32</t>
  </si>
  <si>
    <t>SL202106220865297</t>
  </si>
  <si>
    <t>06/22/2021</t>
  </si>
  <si>
    <t>29,973.78</t>
  </si>
  <si>
    <t>3,810.93</t>
  </si>
  <si>
    <t>0635188245</t>
  </si>
  <si>
    <t>FAITH JOY CASTILLO TUDIO</t>
  </si>
  <si>
    <t>CL202006200662704</t>
  </si>
  <si>
    <t>SL201909201648720</t>
  </si>
  <si>
    <t>23,087.68</t>
  </si>
  <si>
    <t>0635204941</t>
  </si>
  <si>
    <t>ANNE MICHELLE BORBAJO TUPAS</t>
  </si>
  <si>
    <t>SL201708211682081</t>
  </si>
  <si>
    <t>08/21/2017</t>
  </si>
  <si>
    <t>21,852.05</t>
  </si>
  <si>
    <t>0635241988</t>
  </si>
  <si>
    <t>IRINE GERONGCO SEVILLETA</t>
  </si>
  <si>
    <t>SL202109211242611</t>
  </si>
  <si>
    <t>09/21/2021</t>
  </si>
  <si>
    <t>7,788.35</t>
  </si>
  <si>
    <t>1,963.23</t>
  </si>
  <si>
    <t>0635265485</t>
  </si>
  <si>
    <t>BONDAD VELOSO GAMPAL III</t>
  </si>
  <si>
    <t>CL202007231818410</t>
  </si>
  <si>
    <t>17,253.35</t>
  </si>
  <si>
    <t>12,616.40</t>
  </si>
  <si>
    <t>SL201709151856828</t>
  </si>
  <si>
    <t>09/15/2017</t>
  </si>
  <si>
    <t>14,834.14</t>
  </si>
  <si>
    <t>0635460727</t>
  </si>
  <si>
    <t>MARY ANN DEL SOCORRO ENGRACIAL</t>
  </si>
  <si>
    <t>CL202201210192247</t>
  </si>
  <si>
    <t>SL202010303412114</t>
  </si>
  <si>
    <t>10/30/2020</t>
  </si>
  <si>
    <t>17,995.41</t>
  </si>
  <si>
    <t>11,613.13</t>
  </si>
  <si>
    <t>SL201910141781811</t>
  </si>
  <si>
    <t>10/14/2019</t>
  </si>
  <si>
    <t>16,761.49</t>
  </si>
  <si>
    <t>0635846862</t>
  </si>
  <si>
    <t>KENT VINCENT LAZARTE NEMENZO</t>
  </si>
  <si>
    <t>CL202201240221835</t>
  </si>
  <si>
    <t>14,356.59</t>
  </si>
  <si>
    <t>1,303.05</t>
  </si>
  <si>
    <t>SL202104130595544</t>
  </si>
  <si>
    <t>11,635.83</t>
  </si>
  <si>
    <t>3,046.98</t>
  </si>
  <si>
    <t>0635874766</t>
  </si>
  <si>
    <t>MA. ANGELITA AYING DONATO</t>
  </si>
  <si>
    <t>CL202006170578964</t>
  </si>
  <si>
    <t>SL201904230806304</t>
  </si>
  <si>
    <t>04/23/2019</t>
  </si>
  <si>
    <t>12,828.64</t>
  </si>
  <si>
    <t>0635887465</t>
  </si>
  <si>
    <t>JOHN MEL IGNACIO RESMA</t>
  </si>
  <si>
    <t>CL202006210715343</t>
  </si>
  <si>
    <t>14,600.18</t>
  </si>
  <si>
    <t>9,588.59</t>
  </si>
  <si>
    <t>SL201809032316369</t>
  </si>
  <si>
    <t>09/03/2018</t>
  </si>
  <si>
    <t>15,985.04</t>
  </si>
  <si>
    <t>0635977663</t>
  </si>
  <si>
    <t>BRYLLE GABUYA BARUC</t>
  </si>
  <si>
    <t>CL202008202493253</t>
  </si>
  <si>
    <t>12,519.72</t>
  </si>
  <si>
    <t>8,650.88</t>
  </si>
  <si>
    <t>0636042681</t>
  </si>
  <si>
    <t>JIMMY SALCEDO DAGODOG JR</t>
  </si>
  <si>
    <t>CL202007031371951</t>
  </si>
  <si>
    <t>SL201804200656381</t>
  </si>
  <si>
    <t>04/20/2018</t>
  </si>
  <si>
    <t>16,873.95</t>
  </si>
  <si>
    <t>0636053913</t>
  </si>
  <si>
    <t>ANGELA ANN MAHINAY DEIPARINE</t>
  </si>
  <si>
    <t>SL201902200319582</t>
  </si>
  <si>
    <t>02/20/2019</t>
  </si>
  <si>
    <t>19,331.56</t>
  </si>
  <si>
    <t>SL202104080582195</t>
  </si>
  <si>
    <t>04/08/2021</t>
  </si>
  <si>
    <t>17,883.19</t>
  </si>
  <si>
    <t>6,411.05</t>
  </si>
  <si>
    <t>0636110869</t>
  </si>
  <si>
    <t>MARIE LAURENCE ESTRELLA GALAURA</t>
  </si>
  <si>
    <t>CL202008172426697</t>
  </si>
  <si>
    <t>SL201906101060703</t>
  </si>
  <si>
    <t>19,897.24</t>
  </si>
  <si>
    <t>0636115482</t>
  </si>
  <si>
    <t>DANIEL BACALLA WICKSTRUM</t>
  </si>
  <si>
    <t>CL202201140098638</t>
  </si>
  <si>
    <t>SL202102040085407</t>
  </si>
  <si>
    <t>21,323.26</t>
  </si>
  <si>
    <t>12,231.62</t>
  </si>
  <si>
    <t>0636448531</t>
  </si>
  <si>
    <t>SHIELA MAE PANOY TURNO</t>
  </si>
  <si>
    <t>CL202201280265292</t>
  </si>
  <si>
    <t>SL202105220742868</t>
  </si>
  <si>
    <t>05/22/2021</t>
  </si>
  <si>
    <t>17,241.85</t>
  </si>
  <si>
    <t>7,698.23</t>
  </si>
  <si>
    <t>0636506004</t>
  </si>
  <si>
    <t>NESTOR ESPANOLA ERMAC JR.</t>
  </si>
  <si>
    <t>CL202007071304005</t>
  </si>
  <si>
    <t>5,793.34</t>
  </si>
  <si>
    <t>28.68</t>
  </si>
  <si>
    <t>0636526372</t>
  </si>
  <si>
    <t>LAIZZA JILL JARANTILLA MIÑOZA</t>
  </si>
  <si>
    <t>CL202009143146106</t>
  </si>
  <si>
    <t>14,637.84</t>
  </si>
  <si>
    <t>6,784.41</t>
  </si>
  <si>
    <t>SL201905240961007</t>
  </si>
  <si>
    <t>05/24/2019</t>
  </si>
  <si>
    <t>3,896.86</t>
  </si>
  <si>
    <t>0636555330</t>
  </si>
  <si>
    <t>CRISTINE OSORIO ANTICAMARA</t>
  </si>
  <si>
    <t>SL201810232870939</t>
  </si>
  <si>
    <t>10/23/2018</t>
  </si>
  <si>
    <t>19,104.58</t>
  </si>
  <si>
    <t>0636563979</t>
  </si>
  <si>
    <t>APRIL JANE CANETE REJOY</t>
  </si>
  <si>
    <t>CL202009103050702</t>
  </si>
  <si>
    <t>SL202008112274309</t>
  </si>
  <si>
    <t>10,951.18</t>
  </si>
  <si>
    <t>7,601.47</t>
  </si>
  <si>
    <t>0636655272</t>
  </si>
  <si>
    <t>LANNIE MAE MARANGA BLANCO</t>
  </si>
  <si>
    <t>CL202008272646703</t>
  </si>
  <si>
    <t>13,282.81</t>
  </si>
  <si>
    <t>6,282.92</t>
  </si>
  <si>
    <t>0636684450</t>
  </si>
  <si>
    <t>THERESA DY AGUHAR</t>
  </si>
  <si>
    <t>CL202007151546207</t>
  </si>
  <si>
    <t>SL201908011370258</t>
  </si>
  <si>
    <t>08/01/2019</t>
  </si>
  <si>
    <t>22,880.25</t>
  </si>
  <si>
    <t>0636839784</t>
  </si>
  <si>
    <t>JENINE MARIE PEPINO DUMAGO</t>
  </si>
  <si>
    <t>CL202008182440518</t>
  </si>
  <si>
    <t>08/18/2020</t>
  </si>
  <si>
    <t>0636888162</t>
  </si>
  <si>
    <t>GILYEN QUISABA MEDURA</t>
  </si>
  <si>
    <t>CL202006190734232</t>
  </si>
  <si>
    <t>7,555.90</t>
  </si>
  <si>
    <t>1,336.34</t>
  </si>
  <si>
    <t>SL202201100046493</t>
  </si>
  <si>
    <t>39,993.34</t>
  </si>
  <si>
    <t>3,629.93</t>
  </si>
  <si>
    <t>0636959570</t>
  </si>
  <si>
    <t>XAVIER  TAGALOG</t>
  </si>
  <si>
    <t>CL202006170594704</t>
  </si>
  <si>
    <t>SL202001160080612</t>
  </si>
  <si>
    <t>18,037.73</t>
  </si>
  <si>
    <t>16,244.80</t>
  </si>
  <si>
    <t>0637067474</t>
  </si>
  <si>
    <t>MAVELL  MALINOG</t>
  </si>
  <si>
    <t>SL202110241388593</t>
  </si>
  <si>
    <t>10/24/2021</t>
  </si>
  <si>
    <t>24,560.24</t>
  </si>
  <si>
    <t>4,170.06</t>
  </si>
  <si>
    <t>0637087166</t>
  </si>
  <si>
    <t>DUSTIN JYD MALAGUM BINGCANG</t>
  </si>
  <si>
    <t>CL202008032101046</t>
  </si>
  <si>
    <t>SL201901150078385</t>
  </si>
  <si>
    <t>01/15/2019</t>
  </si>
  <si>
    <t>15,033.22</t>
  </si>
  <si>
    <t>0637211893</t>
  </si>
  <si>
    <t>KLYDE RUSHE BUSCATO ERAC</t>
  </si>
  <si>
    <t>CL202007281955525</t>
  </si>
  <si>
    <t>07/28/2020</t>
  </si>
  <si>
    <t>SL201904040694505</t>
  </si>
  <si>
    <t>04/04/2019</t>
  </si>
  <si>
    <t>4,816.74</t>
  </si>
  <si>
    <t>0637533720</t>
  </si>
  <si>
    <t>KENNETH  OMPAD</t>
  </si>
  <si>
    <t>CL202008192462064</t>
  </si>
  <si>
    <t>15,934.18</t>
  </si>
  <si>
    <t>11,010.14</t>
  </si>
  <si>
    <t>SL202008152434366</t>
  </si>
  <si>
    <t>08/15/2020</t>
  </si>
  <si>
    <t>17,211.22</t>
  </si>
  <si>
    <t>12,486.06</t>
  </si>
  <si>
    <t>0637539533</t>
  </si>
  <si>
    <t>ETHEL JANE ESTRELLANES EMOS</t>
  </si>
  <si>
    <t>CL202201140111486</t>
  </si>
  <si>
    <t>SL202110091322542</t>
  </si>
  <si>
    <t>10/09/2021</t>
  </si>
  <si>
    <t>13,886.05</t>
  </si>
  <si>
    <t>551.05</t>
  </si>
  <si>
    <t>0637613556</t>
  </si>
  <si>
    <t>JAY MARK EJERCITO TADEO</t>
  </si>
  <si>
    <t>SL201912182233586</t>
  </si>
  <si>
    <t>12/18/2019</t>
  </si>
  <si>
    <t>21,511.28</t>
  </si>
  <si>
    <t>0637614018</t>
  </si>
  <si>
    <t>ANDRE NINO SISON MALUBAY</t>
  </si>
  <si>
    <t>SL201908011373073</t>
  </si>
  <si>
    <t>19,960.90</t>
  </si>
  <si>
    <t>0637627144</t>
  </si>
  <si>
    <t>SCOTT CHRISTIAN VILLATO MAGSAYO</t>
  </si>
  <si>
    <t>SL201907171280005</t>
  </si>
  <si>
    <t>07/17/2019</t>
  </si>
  <si>
    <t>20,544.42</t>
  </si>
  <si>
    <t>0637663690</t>
  </si>
  <si>
    <t>JOHN ANTHONY TENAJA CANAS</t>
  </si>
  <si>
    <t>CL202007231809788</t>
  </si>
  <si>
    <t>0637891909</t>
  </si>
  <si>
    <t>HERBY  NUDALO</t>
  </si>
  <si>
    <t>CL202008272660675</t>
  </si>
  <si>
    <t>SL202008252631608</t>
  </si>
  <si>
    <t>20,284.61</t>
  </si>
  <si>
    <t>14,715.64</t>
  </si>
  <si>
    <t>0638047477</t>
  </si>
  <si>
    <t>REYMART IMPANG CASTANOS</t>
  </si>
  <si>
    <t>CL202007191658370</t>
  </si>
  <si>
    <t>SL202007010945409</t>
  </si>
  <si>
    <t>24,929.17</t>
  </si>
  <si>
    <t>19,049.79</t>
  </si>
  <si>
    <t>0638112975</t>
  </si>
  <si>
    <t>ALYSSA PERPO CABARRUBIAS</t>
  </si>
  <si>
    <t>CL202006210675908</t>
  </si>
  <si>
    <t>19,359.26</t>
  </si>
  <si>
    <t>13,081.87</t>
  </si>
  <si>
    <t>SL201906251145743</t>
  </si>
  <si>
    <t>06/25/2019</t>
  </si>
  <si>
    <t>6,596.53</t>
  </si>
  <si>
    <t>0638114216</t>
  </si>
  <si>
    <t>MARCO RICO BANTON CODENIERA</t>
  </si>
  <si>
    <t>CL202008112288557</t>
  </si>
  <si>
    <t>SL201908281505642</t>
  </si>
  <si>
    <t>08/28/2019</t>
  </si>
  <si>
    <t>2,146.29</t>
  </si>
  <si>
    <t>0638138331</t>
  </si>
  <si>
    <t>SHARMAINE KATE RAVINA ARONG</t>
  </si>
  <si>
    <t>CL202006210665056</t>
  </si>
  <si>
    <t>17,179.04</t>
  </si>
  <si>
    <t>11,221.46</t>
  </si>
  <si>
    <t>SL201912182233225</t>
  </si>
  <si>
    <t>15,093.76</t>
  </si>
  <si>
    <t>12,656.07</t>
  </si>
  <si>
    <t>0638252864</t>
  </si>
  <si>
    <t>ARCHIE BREGILDO OROSIO</t>
  </si>
  <si>
    <t>CL202008172405438</t>
  </si>
  <si>
    <t>SL201910221843752</t>
  </si>
  <si>
    <t>12,129.32</t>
  </si>
  <si>
    <t>0638266371</t>
  </si>
  <si>
    <t>JEHAN RAY TUAZON LABALAN</t>
  </si>
  <si>
    <t>CL202007051308024</t>
  </si>
  <si>
    <t>0638275896</t>
  </si>
  <si>
    <t>CHUCK LESTER EMNACE LUCERO</t>
  </si>
  <si>
    <t>CL202006170564099</t>
  </si>
  <si>
    <t>SL202002110235931</t>
  </si>
  <si>
    <t>02/11/2020</t>
  </si>
  <si>
    <t>13,982.39</t>
  </si>
  <si>
    <t>11,873.71</t>
  </si>
  <si>
    <t>0638277920</t>
  </si>
  <si>
    <t>BENJACK LANGGAM VILLARIGUEZ</t>
  </si>
  <si>
    <t>CL202007221706944</t>
  </si>
  <si>
    <t>0638491052</t>
  </si>
  <si>
    <t>MARK JASON RECEMIENTO POTENTE</t>
  </si>
  <si>
    <t>CL202007271884778</t>
  </si>
  <si>
    <t>0638492763</t>
  </si>
  <si>
    <t>RAFAEL JERUSALEM BUQUIRON</t>
  </si>
  <si>
    <t>CL202201210177712</t>
  </si>
  <si>
    <t>15,382.05</t>
  </si>
  <si>
    <t>1,396.12</t>
  </si>
  <si>
    <t>SL202110061307474</t>
  </si>
  <si>
    <t>10/06/2021</t>
  </si>
  <si>
    <t>15,291.86</t>
  </si>
  <si>
    <t>3,458.44</t>
  </si>
  <si>
    <t>0638494224</t>
  </si>
  <si>
    <t>MONICA CABALLES BARRIGA</t>
  </si>
  <si>
    <t>CL202006190648580</t>
  </si>
  <si>
    <t>0638565182</t>
  </si>
  <si>
    <t>BILLY JOE MALACHICO SOLLANO</t>
  </si>
  <si>
    <t>SL201910281879877</t>
  </si>
  <si>
    <t>18,888.35</t>
  </si>
  <si>
    <t>SL202011203504409</t>
  </si>
  <si>
    <t>10,537.71</t>
  </si>
  <si>
    <t>4,049.17</t>
  </si>
  <si>
    <t>0638860900</t>
  </si>
  <si>
    <t>RINA BRONOLA TECSON</t>
  </si>
  <si>
    <t>CL202201140089004</t>
  </si>
  <si>
    <t>SL202108161088294</t>
  </si>
  <si>
    <t>08/16/2021</t>
  </si>
  <si>
    <t>21,526.64</t>
  </si>
  <si>
    <t>6,787.80</t>
  </si>
  <si>
    <t>0638938214</t>
  </si>
  <si>
    <t>MARIA THERESE ABING GORRES</t>
  </si>
  <si>
    <t>CL202201210188815</t>
  </si>
  <si>
    <t>17,684.69</t>
  </si>
  <si>
    <t>907.80</t>
  </si>
  <si>
    <t>0639023649</t>
  </si>
  <si>
    <t>MARY CHESE ESPINA GUTUAL</t>
  </si>
  <si>
    <t>SL202103220521647</t>
  </si>
  <si>
    <t>9,372.07</t>
  </si>
  <si>
    <t>1,159.74</t>
  </si>
  <si>
    <t>0639268734</t>
  </si>
  <si>
    <t>JINKY DUMADAG TORION</t>
  </si>
  <si>
    <t>CL202008052143004</t>
  </si>
  <si>
    <t>14,013.24</t>
  </si>
  <si>
    <t>7,009.77</t>
  </si>
  <si>
    <t>0639487162</t>
  </si>
  <si>
    <t>DESSIRRE JEAN ROBIATO DOROJA</t>
  </si>
  <si>
    <t>SL202103160506940</t>
  </si>
  <si>
    <t>03/16/2021</t>
  </si>
  <si>
    <t>6,332.15</t>
  </si>
  <si>
    <t>51.90</t>
  </si>
  <si>
    <t>SL202103280556602</t>
  </si>
  <si>
    <t>14,040.22</t>
  </si>
  <si>
    <t>3,693.30</t>
  </si>
  <si>
    <t>SL202010283410933</t>
  </si>
  <si>
    <t>10/28/2020</t>
  </si>
  <si>
    <t>16,252.37</t>
  </si>
  <si>
    <t>10,349.49</t>
  </si>
  <si>
    <t>0639669702</t>
  </si>
  <si>
    <t>SHARA MAE EMPIN VERDUN</t>
  </si>
  <si>
    <t>CL202008022097663</t>
  </si>
  <si>
    <t>08/02/2020</t>
  </si>
  <si>
    <t>12,123.43</t>
  </si>
  <si>
    <t>5,475.96</t>
  </si>
  <si>
    <t>0639796808</t>
  </si>
  <si>
    <t>EDILYN BACLAAN BORDAJE</t>
  </si>
  <si>
    <t>SL202011013422661</t>
  </si>
  <si>
    <t>11/01/2020</t>
  </si>
  <si>
    <t>19,152.11</t>
  </si>
  <si>
    <t>13,327.74</t>
  </si>
  <si>
    <t>0640176491</t>
  </si>
  <si>
    <t>PHOEBE JALE CAÑEDO HIÑEGA</t>
  </si>
  <si>
    <t>CL202201200185318</t>
  </si>
  <si>
    <t>18,621.86</t>
  </si>
  <si>
    <t>912.04</t>
  </si>
  <si>
    <t>SL202111291632990</t>
  </si>
  <si>
    <t>11/29/2021</t>
  </si>
  <si>
    <t>16,206.76</t>
  </si>
  <si>
    <t>830.58</t>
  </si>
  <si>
    <t>0640319766</t>
  </si>
  <si>
    <t>ANNE ENDIOLA PORO</t>
  </si>
  <si>
    <t>SL202011173489309</t>
  </si>
  <si>
    <t>11/17/2020</t>
  </si>
  <si>
    <t>11,085.78</t>
  </si>
  <si>
    <t>4,418.13</t>
  </si>
  <si>
    <t>0640362289</t>
  </si>
  <si>
    <t>MARY FLOR ESTENDER PALOMARES</t>
  </si>
  <si>
    <t>SL202107150967327</t>
  </si>
  <si>
    <t>14,183.45</t>
  </si>
  <si>
    <t>1,329.30</t>
  </si>
  <si>
    <t>SL202105200739366</t>
  </si>
  <si>
    <t>15,901.26</t>
  </si>
  <si>
    <t>3,927.21</t>
  </si>
  <si>
    <t>0641330595</t>
  </si>
  <si>
    <t>ANDROWIN CORDOVA GEOLLEGUE</t>
  </si>
  <si>
    <t>SL202112011658390</t>
  </si>
  <si>
    <t>15,003.56</t>
  </si>
  <si>
    <t>2,041.28</t>
  </si>
  <si>
    <t>0641841602</t>
  </si>
  <si>
    <t>QUENY UTLANG DUGADUGA</t>
  </si>
  <si>
    <t>CL202201140089216</t>
  </si>
  <si>
    <t>SL202111041425532</t>
  </si>
  <si>
    <t>11/04/2021</t>
  </si>
  <si>
    <t>17,755.81</t>
  </si>
  <si>
    <t>3,217.63</t>
  </si>
  <si>
    <t>0641995956</t>
  </si>
  <si>
    <t>RAIMAH PUMBAYA MANGBISA</t>
  </si>
  <si>
    <t>CL202201140081020</t>
  </si>
  <si>
    <t>SL202201040035038</t>
  </si>
  <si>
    <t>01/04/2022</t>
  </si>
  <si>
    <t>0723225667</t>
  </si>
  <si>
    <t>DANILO TAGUDANDO LIM JR</t>
  </si>
  <si>
    <t>SL201505040502964</t>
  </si>
  <si>
    <t>05/04/2015</t>
  </si>
  <si>
    <t>34,112.39</t>
  </si>
  <si>
    <t>0723229430</t>
  </si>
  <si>
    <t>JOAN TESIO ONDANGAN</t>
  </si>
  <si>
    <t>SL202002120267131</t>
  </si>
  <si>
    <t>30,836.51</t>
  </si>
  <si>
    <t>26,686.52</t>
  </si>
  <si>
    <t>0723489322</t>
  </si>
  <si>
    <t>LEO CORDERO JAVELOSA</t>
  </si>
  <si>
    <t>CL202007161574959</t>
  </si>
  <si>
    <t>13,754.85</t>
  </si>
  <si>
    <t>7,911.56</t>
  </si>
  <si>
    <t>SL201911252023650</t>
  </si>
  <si>
    <t>11/25/2019</t>
  </si>
  <si>
    <t>38,907.06</t>
  </si>
  <si>
    <t>35,805.88</t>
  </si>
  <si>
    <t>0723764089</t>
  </si>
  <si>
    <t>REIN HEART MAE SENDINO DOVEY</t>
  </si>
  <si>
    <t>SL201702150169716</t>
  </si>
  <si>
    <t>02/15/2017</t>
  </si>
  <si>
    <t>17,274.00</t>
  </si>
  <si>
    <t>0724028960</t>
  </si>
  <si>
    <t>JONNA KRISTA HILADO VALLENTE</t>
  </si>
  <si>
    <t>3</t>
  </si>
  <si>
    <t>SL201312111517507</t>
  </si>
  <si>
    <t>12/11/2013</t>
  </si>
  <si>
    <t>13,002.94</t>
  </si>
  <si>
    <t>CL202201140093195</t>
  </si>
  <si>
    <t>SL202110051293761</t>
  </si>
  <si>
    <t>10/05/2021</t>
  </si>
  <si>
    <t>28,675.42</t>
  </si>
  <si>
    <t>1,784.16</t>
  </si>
  <si>
    <t>0724568899</t>
  </si>
  <si>
    <t>MARCO PAOLO DILE APRUEBO</t>
  </si>
  <si>
    <t>SL202106300907079</t>
  </si>
  <si>
    <t>14,298.65</t>
  </si>
  <si>
    <t>5,764.61</t>
  </si>
  <si>
    <t>0727356626</t>
  </si>
  <si>
    <t>NIEL ALBERT BATISLA-ON BENAGUA</t>
  </si>
  <si>
    <t>CL202006170570542</t>
  </si>
  <si>
    <t>SL201706161350360</t>
  </si>
  <si>
    <t>06/16/2017</t>
  </si>
  <si>
    <t>32,387.87</t>
  </si>
  <si>
    <t>0727779300</t>
  </si>
  <si>
    <t>MA FAYE LOREN ABAD DANICO</t>
  </si>
  <si>
    <t>SL202102010071825</t>
  </si>
  <si>
    <t>11,401.75</t>
  </si>
  <si>
    <t>2,613.41</t>
  </si>
  <si>
    <t>0728047293</t>
  </si>
  <si>
    <t>ANNSHAN  DIGNO</t>
  </si>
  <si>
    <t>CL201808282235348</t>
  </si>
  <si>
    <t>08/28/2018</t>
  </si>
  <si>
    <t>SL201807131901683</t>
  </si>
  <si>
    <t>07/13/2018</t>
  </si>
  <si>
    <t>20,980.60</t>
  </si>
  <si>
    <t>0728494273</t>
  </si>
  <si>
    <t>MARIEL BENDANILLO OLVIDO</t>
  </si>
  <si>
    <t>SL201704180830050</t>
  </si>
  <si>
    <t>04/18/2017</t>
  </si>
  <si>
    <t>30,143.16</t>
  </si>
  <si>
    <t>0728757884</t>
  </si>
  <si>
    <t>NIKKO CASUMPANG LOZANO</t>
  </si>
  <si>
    <t>SL201908281509493</t>
  </si>
  <si>
    <t>20,133.23</t>
  </si>
  <si>
    <t>0729696135</t>
  </si>
  <si>
    <t>MIRAFLOR GUANZON BARNAYHA</t>
  </si>
  <si>
    <t>CL202006170593364</t>
  </si>
  <si>
    <t>SL201911191984264</t>
  </si>
  <si>
    <t>11/19/2019</t>
  </si>
  <si>
    <t>2,077.95</t>
  </si>
  <si>
    <t>1,448.94</t>
  </si>
  <si>
    <t>0729920021</t>
  </si>
  <si>
    <t>CHRISTIAN NICHO CHAN LOZORA</t>
  </si>
  <si>
    <t>CL202007101428865</t>
  </si>
  <si>
    <t>19,498.35</t>
  </si>
  <si>
    <t>13,624.81</t>
  </si>
  <si>
    <t>SL201808242229073</t>
  </si>
  <si>
    <t>08/24/2018</t>
  </si>
  <si>
    <t>24,778.74</t>
  </si>
  <si>
    <t>0733029073</t>
  </si>
  <si>
    <t>MICHAEL VILLA LIMJOCO</t>
  </si>
  <si>
    <t>CL202006190711557</t>
  </si>
  <si>
    <t>17,328.35</t>
  </si>
  <si>
    <t>SL201806081868451</t>
  </si>
  <si>
    <t>06/08/2018</t>
  </si>
  <si>
    <t>31,777.32</t>
  </si>
  <si>
    <t>0811172185</t>
  </si>
  <si>
    <t>MARNIE CIMAFRANCA OPORTO</t>
  </si>
  <si>
    <t>SL200207230494773</t>
  </si>
  <si>
    <t>07/23/2002</t>
  </si>
  <si>
    <t>17,663.00</t>
  </si>
  <si>
    <t>0815101712</t>
  </si>
  <si>
    <t>ERNESTO BANTOLO PARIS JR</t>
  </si>
  <si>
    <t>SL201609112253049</t>
  </si>
  <si>
    <t>09/11/2016</t>
  </si>
  <si>
    <t>441.34</t>
  </si>
  <si>
    <t>0816015768</t>
  </si>
  <si>
    <t>VANINA MAE NAZARENEE DECASA BUTAL</t>
  </si>
  <si>
    <t>SL201408050874762</t>
  </si>
  <si>
    <t>08/05/2014</t>
  </si>
  <si>
    <t>40,589.32</t>
  </si>
  <si>
    <t>27,089.32</t>
  </si>
  <si>
    <t>0816627693</t>
  </si>
  <si>
    <t>GELMAR NAMOC AGBU</t>
  </si>
  <si>
    <t>CL202007071193353</t>
  </si>
  <si>
    <t>SL201201170067877</t>
  </si>
  <si>
    <t>01/17/2012</t>
  </si>
  <si>
    <t>55,728.96</t>
  </si>
  <si>
    <t>SL201611142782424</t>
  </si>
  <si>
    <t>11/14/2016</t>
  </si>
  <si>
    <t>13,099.65</t>
  </si>
  <si>
    <t>0816817526</t>
  </si>
  <si>
    <t>EARL ZEPHEANEUS MAGBANUA FAJARDO</t>
  </si>
  <si>
    <t>CL202007091391398</t>
  </si>
  <si>
    <t>4,354.12</t>
  </si>
  <si>
    <t>2,811.97</t>
  </si>
  <si>
    <t>0817714738</t>
  </si>
  <si>
    <t>FELSAR JAN PALERO PROCHINA</t>
  </si>
  <si>
    <t>CL202008032085165</t>
  </si>
  <si>
    <t>SL201911292045886</t>
  </si>
  <si>
    <t>11/29/2019</t>
  </si>
  <si>
    <t>10,851.95</t>
  </si>
  <si>
    <t>9,502.30</t>
  </si>
  <si>
    <t>0818152768</t>
  </si>
  <si>
    <t>MARI GOLD TAMPARONG ABANO</t>
  </si>
  <si>
    <t>SL201511230638433</t>
  </si>
  <si>
    <t>28,874.36</t>
  </si>
  <si>
    <t>0818272622</t>
  </si>
  <si>
    <t>LORD SUN TORING DALUMPINES</t>
  </si>
  <si>
    <t>SL202104070584982</t>
  </si>
  <si>
    <t>04/07/2021</t>
  </si>
  <si>
    <t>12,378.56</t>
  </si>
  <si>
    <t>6,057.51</t>
  </si>
  <si>
    <t>0818660218</t>
  </si>
  <si>
    <t>CHRISTINE JOY BANZON RUIZ</t>
  </si>
  <si>
    <t>CL202007161571934</t>
  </si>
  <si>
    <t>SL201901020016914</t>
  </si>
  <si>
    <t>21,747.71</t>
  </si>
  <si>
    <t>0818861855</t>
  </si>
  <si>
    <t>ROEL ACACIO DABLO JR</t>
  </si>
  <si>
    <t>SL201910071740513</t>
  </si>
  <si>
    <t>10/07/2019</t>
  </si>
  <si>
    <t>48,236.25</t>
  </si>
  <si>
    <t>SL202012113704406</t>
  </si>
  <si>
    <t>29,804.99</t>
  </si>
  <si>
    <t>14,433.95</t>
  </si>
  <si>
    <t>0819421728</t>
  </si>
  <si>
    <t>JOHN MARK DAGANGON ESCOL</t>
  </si>
  <si>
    <t>SL201906171093500</t>
  </si>
  <si>
    <t>06/17/2019</t>
  </si>
  <si>
    <t>22,847.69</t>
  </si>
  <si>
    <t>0819876098</t>
  </si>
  <si>
    <t>CHRISTYLL MAY CASTILLON OLAIVAR</t>
  </si>
  <si>
    <t>SL201907051221789</t>
  </si>
  <si>
    <t>07/05/2019</t>
  </si>
  <si>
    <t>16,267.00</t>
  </si>
  <si>
    <t>SL202103070472313</t>
  </si>
  <si>
    <t>20,622.62</t>
  </si>
  <si>
    <t>10,498.52</t>
  </si>
  <si>
    <t>0823693254</t>
  </si>
  <si>
    <t>CELYN ROSAL JUBAN</t>
  </si>
  <si>
    <t>SL201911191987156</t>
  </si>
  <si>
    <t>12,380.00</t>
  </si>
  <si>
    <t>10,760.88</t>
  </si>
  <si>
    <t>0823713833</t>
  </si>
  <si>
    <t>MICHELLE TULIAO GOMEZ</t>
  </si>
  <si>
    <t>CL202008062180175</t>
  </si>
  <si>
    <t>13,074.36</t>
  </si>
  <si>
    <t>8,854.30</t>
  </si>
  <si>
    <t>0825009367</t>
  </si>
  <si>
    <t>LADY MAE MAGLANGIT TAPERE</t>
  </si>
  <si>
    <t>SL202001240125277</t>
  </si>
  <si>
    <t>01/24/2020</t>
  </si>
  <si>
    <t>9,836.47</t>
  </si>
  <si>
    <t>8,197.93</t>
  </si>
  <si>
    <t>0928798685</t>
  </si>
  <si>
    <t>REYMAR BUGAS BALANA</t>
  </si>
  <si>
    <t>R2202012010305750</t>
  </si>
  <si>
    <t>13,888.09</t>
  </si>
  <si>
    <t>0928967681</t>
  </si>
  <si>
    <t>THOMAS GIDO MELITANTE</t>
  </si>
  <si>
    <t>SL201608212065655</t>
  </si>
  <si>
    <t>08/21/2016</t>
  </si>
  <si>
    <t>28,317.15</t>
  </si>
  <si>
    <t>0933461826</t>
  </si>
  <si>
    <t>MCNERICO PETALCORIN CADELIÑA</t>
  </si>
  <si>
    <t>CL202006200755812</t>
  </si>
  <si>
    <t>5,908.31</t>
  </si>
  <si>
    <t>327.72</t>
  </si>
  <si>
    <t>SL201803230449024</t>
  </si>
  <si>
    <t>03/23/2018</t>
  </si>
  <si>
    <t>5,300.90</t>
  </si>
  <si>
    <t>0939829271</t>
  </si>
  <si>
    <t>FRANS ARNOLF BALUS EDIL</t>
  </si>
  <si>
    <t>CL202008022067231</t>
  </si>
  <si>
    <t>18,707.88</t>
  </si>
  <si>
    <t>11,681.41</t>
  </si>
  <si>
    <t>SL202003070400218</t>
  </si>
  <si>
    <t>03/07/2020</t>
  </si>
  <si>
    <t>14,284.63</t>
  </si>
  <si>
    <t>12,073.56</t>
  </si>
  <si>
    <t>1010701152</t>
  </si>
  <si>
    <t>JERIC CARRILLO FRANCISCO</t>
  </si>
  <si>
    <t>CL202006160590071</t>
  </si>
  <si>
    <t>19,306.29</t>
  </si>
  <si>
    <t>13,037.76</t>
  </si>
  <si>
    <t>SL201910011714714</t>
  </si>
  <si>
    <t>10/01/2019</t>
  </si>
  <si>
    <t>8,199.90</t>
  </si>
  <si>
    <t>SL201901210112940</t>
  </si>
  <si>
    <t>01/21/2019</t>
  </si>
  <si>
    <t>4,774.37</t>
  </si>
  <si>
    <t>1010928485</t>
  </si>
  <si>
    <t>LUCKY RANIELLE FERRER MILANA</t>
  </si>
  <si>
    <t>CL202008222534055</t>
  </si>
  <si>
    <t>08/22/2020</t>
  </si>
  <si>
    <t>14,645.74</t>
  </si>
  <si>
    <t>7,990.06</t>
  </si>
  <si>
    <t>SL202008202511152</t>
  </si>
  <si>
    <t>13,628.66</t>
  </si>
  <si>
    <t>7,281.64</t>
  </si>
  <si>
    <t>1012019965</t>
  </si>
  <si>
    <t>KRISTINE GRACE GOTOMAN DAGUINOT</t>
  </si>
  <si>
    <t>CL202007261916760</t>
  </si>
  <si>
    <t>3300962609</t>
  </si>
  <si>
    <t>JULITA HATCHA RAQUEL</t>
  </si>
  <si>
    <t>R2202101010333245</t>
  </si>
  <si>
    <t>01/01/2021</t>
  </si>
  <si>
    <t>109,654.48</t>
  </si>
  <si>
    <t>3304537140</t>
  </si>
  <si>
    <t>MARIVIC BAYAUA CORTES</t>
  </si>
  <si>
    <t>CL202006260816897</t>
  </si>
  <si>
    <t>19,245.77</t>
  </si>
  <si>
    <t>12,975.71</t>
  </si>
  <si>
    <t>SL201808242253794</t>
  </si>
  <si>
    <t>133.51</t>
  </si>
  <si>
    <t>3305130591</t>
  </si>
  <si>
    <t>LILY BACULI LIM UY</t>
  </si>
  <si>
    <t>SL200909180722702</t>
  </si>
  <si>
    <t>09/18/2009</t>
  </si>
  <si>
    <t>114,550.83</t>
  </si>
  <si>
    <t>SL201503040234344</t>
  </si>
  <si>
    <t>03/04/2015</t>
  </si>
  <si>
    <t>20,358.12</t>
  </si>
  <si>
    <t>3306782621</t>
  </si>
  <si>
    <t>FRANCIS JAVIER CAMPEHIOS VILLANUEVA</t>
  </si>
  <si>
    <t>SL201208230836759</t>
  </si>
  <si>
    <t>08/23/2012</t>
  </si>
  <si>
    <t>27,913.37</t>
  </si>
  <si>
    <t>3307185489</t>
  </si>
  <si>
    <t>MA. CLAUDIA CAR DIAZ RINGOR</t>
  </si>
  <si>
    <t>SL201812183262712</t>
  </si>
  <si>
    <t>12/18/2018</t>
  </si>
  <si>
    <t>21,460.49</t>
  </si>
  <si>
    <t>3307672730</t>
  </si>
  <si>
    <t>MARICAR GABANI GRECIA</t>
  </si>
  <si>
    <t>R2201904112139107</t>
  </si>
  <si>
    <t>04/11/2019</t>
  </si>
  <si>
    <t>9,059.92</t>
  </si>
  <si>
    <t>3308607487</t>
  </si>
  <si>
    <t>ROMMEL NOTAR TAMISIN</t>
  </si>
  <si>
    <t>R2202109011553886</t>
  </si>
  <si>
    <t>104,459.27</t>
  </si>
  <si>
    <t>3310214693</t>
  </si>
  <si>
    <t>ROBERTO BOTON NICOLAS</t>
  </si>
  <si>
    <t>CL202007010966178</t>
  </si>
  <si>
    <t>8,051.55</t>
  </si>
  <si>
    <t>5,887.57</t>
  </si>
  <si>
    <t>SL201810262904274</t>
  </si>
  <si>
    <t>10/26/2018</t>
  </si>
  <si>
    <t>15,235.23</t>
  </si>
  <si>
    <t>3310967746</t>
  </si>
  <si>
    <t>ALEXIUS VILLANUEVA JAVIER</t>
  </si>
  <si>
    <t>SL199708110546407</t>
  </si>
  <si>
    <t>08/11/1997</t>
  </si>
  <si>
    <t>42,406.01</t>
  </si>
  <si>
    <t>SL200711070733118</t>
  </si>
  <si>
    <t>11/07/2007</t>
  </si>
  <si>
    <t>58,633.28</t>
  </si>
  <si>
    <t>3312817878</t>
  </si>
  <si>
    <t>NAPOLEON CALOT VILLANUEVA JR</t>
  </si>
  <si>
    <t>SL201603080301979</t>
  </si>
  <si>
    <t>03/08/2016</t>
  </si>
  <si>
    <t>19,516.12</t>
  </si>
  <si>
    <t>3313487689</t>
  </si>
  <si>
    <t>CARLOS LARA CAMAR</t>
  </si>
  <si>
    <t>SL202101270052980</t>
  </si>
  <si>
    <t>37,360.54</t>
  </si>
  <si>
    <t>21,196.42</t>
  </si>
  <si>
    <t>3314182734</t>
  </si>
  <si>
    <t>SHEILA MARIE SALVADOR JULARBAL</t>
  </si>
  <si>
    <t>SL201108160669467</t>
  </si>
  <si>
    <t>08/16/2011</t>
  </si>
  <si>
    <t>53,879.50</t>
  </si>
  <si>
    <t>SL201507090040192</t>
  </si>
  <si>
    <t>07/09/2015</t>
  </si>
  <si>
    <t>22,982.23</t>
  </si>
  <si>
    <t>SL201510290538696</t>
  </si>
  <si>
    <t>10/29/2015</t>
  </si>
  <si>
    <t>24,097.07</t>
  </si>
  <si>
    <t>SL201807302050357</t>
  </si>
  <si>
    <t>07/30/2018</t>
  </si>
  <si>
    <t>11,390.98</t>
  </si>
  <si>
    <t>3319559113</t>
  </si>
  <si>
    <t>JOANNE MAE REYNOSO OTBO</t>
  </si>
  <si>
    <t>SL200704170230868</t>
  </si>
  <si>
    <t>04/17/2007</t>
  </si>
  <si>
    <t>60,776.69</t>
  </si>
  <si>
    <t>3321728819</t>
  </si>
  <si>
    <t>ELAINE AGUAS BUENAVENTURA</t>
  </si>
  <si>
    <t>CL202006230656829</t>
  </si>
  <si>
    <t>SL200406230438218</t>
  </si>
  <si>
    <t>06/23/2004</t>
  </si>
  <si>
    <t>198,890.72</t>
  </si>
  <si>
    <t>3322091464</t>
  </si>
  <si>
    <t>MA ALMYR RIMANDO GIRADO</t>
  </si>
  <si>
    <t>SL201412241479089</t>
  </si>
  <si>
    <t>12/24/2014</t>
  </si>
  <si>
    <t>29,450.37</t>
  </si>
  <si>
    <t>3322275219</t>
  </si>
  <si>
    <t>BHERNIE BALATBAT SABLAD</t>
  </si>
  <si>
    <t>SL201708311798677</t>
  </si>
  <si>
    <t>08/31/2017</t>
  </si>
  <si>
    <t>63,243.04</t>
  </si>
  <si>
    <t>3322349899</t>
  </si>
  <si>
    <t>MICHAEL AGAPITO FRANCISCO</t>
  </si>
  <si>
    <t>SL201909091573689</t>
  </si>
  <si>
    <t>09/09/2019</t>
  </si>
  <si>
    <t>40,829.97</t>
  </si>
  <si>
    <t>3322402613</t>
  </si>
  <si>
    <t>ANNARICAR DIONG BAYLOSIS</t>
  </si>
  <si>
    <t>R2202107011566298</t>
  </si>
  <si>
    <t>35,429.19</t>
  </si>
  <si>
    <t>3323954733</t>
  </si>
  <si>
    <t>MICHELLE ARLOS MARQUEZ</t>
  </si>
  <si>
    <t>SL200402030091033</t>
  </si>
  <si>
    <t>02/03/2004</t>
  </si>
  <si>
    <t>31,245.44</t>
  </si>
  <si>
    <t>3324199212</t>
  </si>
  <si>
    <t>MARY CHRISTINE BENOZA BANTUG</t>
  </si>
  <si>
    <t>SL200807300555202</t>
  </si>
  <si>
    <t>07/30/2008</t>
  </si>
  <si>
    <t>44,670.17</t>
  </si>
  <si>
    <t>3324465946</t>
  </si>
  <si>
    <t>WILMA BUGARING NARAG</t>
  </si>
  <si>
    <t>SL201907161280213</t>
  </si>
  <si>
    <t>07/16/2019</t>
  </si>
  <si>
    <t>33,505.83</t>
  </si>
  <si>
    <t>3324652885</t>
  </si>
  <si>
    <t>LORENO DAYOC TOLIBAS</t>
  </si>
  <si>
    <t>SL202107080932608</t>
  </si>
  <si>
    <t>07/08/2021</t>
  </si>
  <si>
    <t>23,036.29</t>
  </si>
  <si>
    <t>7,711.71</t>
  </si>
  <si>
    <t>3326135614</t>
  </si>
  <si>
    <t>MARITESS QUIZON NUNGAY</t>
  </si>
  <si>
    <t>R2201908012152742</t>
  </si>
  <si>
    <t>31,444.61</t>
  </si>
  <si>
    <t>3326171393</t>
  </si>
  <si>
    <t>ROMULO BESA TORETA</t>
  </si>
  <si>
    <t>SL201104290331453</t>
  </si>
  <si>
    <t>04/29/2011</t>
  </si>
  <si>
    <t>41,393.00</t>
  </si>
  <si>
    <t>SL201302150188359</t>
  </si>
  <si>
    <t>02/15/2013</t>
  </si>
  <si>
    <t>81,363.99</t>
  </si>
  <si>
    <t>3327598959</t>
  </si>
  <si>
    <t>NEIL BRIAN DELA CRUZ IGTIBEN</t>
  </si>
  <si>
    <t>SL200612120903268</t>
  </si>
  <si>
    <t>12/12/2006</t>
  </si>
  <si>
    <t>31,371.83</t>
  </si>
  <si>
    <t>3328538523</t>
  </si>
  <si>
    <t>EDUARDO JR. BAYANGOS SALVADOR</t>
  </si>
  <si>
    <t>R2202108011556316</t>
  </si>
  <si>
    <t>39,331.35</t>
  </si>
  <si>
    <t>SL201207080689272</t>
  </si>
  <si>
    <t>07/08/2012</t>
  </si>
  <si>
    <t>106,218.25</t>
  </si>
  <si>
    <t>3332730773</t>
  </si>
  <si>
    <t>EDGAR BALEIN BUMATAY</t>
  </si>
  <si>
    <t>SL200605150322634</t>
  </si>
  <si>
    <t>05/15/2006</t>
  </si>
  <si>
    <t>38,973.43</t>
  </si>
  <si>
    <t>SL200510180644993</t>
  </si>
  <si>
    <t>10/18/2005</t>
  </si>
  <si>
    <t>136,555.70</t>
  </si>
  <si>
    <t>3333550266</t>
  </si>
  <si>
    <t>LYNETTE MIRAFLOR FERNANDEZ</t>
  </si>
  <si>
    <t>SL201607281869487</t>
  </si>
  <si>
    <t>57,541.20</t>
  </si>
  <si>
    <t>3335962920</t>
  </si>
  <si>
    <t>JOYLY BAUTISTA CASIONAN</t>
  </si>
  <si>
    <t>CL202007161588133</t>
  </si>
  <si>
    <t>SL201908201474833</t>
  </si>
  <si>
    <t>08/20/2019</t>
  </si>
  <si>
    <t>24,310.46</t>
  </si>
  <si>
    <t>3336099685</t>
  </si>
  <si>
    <t>JOEJIE GALVEZ DAPATNAPO</t>
  </si>
  <si>
    <t>SL201506110678542</t>
  </si>
  <si>
    <t>06/11/2015</t>
  </si>
  <si>
    <t>36,934.41</t>
  </si>
  <si>
    <t>3336743180</t>
  </si>
  <si>
    <t>RONALD UNGSON LUPERA</t>
  </si>
  <si>
    <t>SL201105110366102</t>
  </si>
  <si>
    <t>05/11/2011</t>
  </si>
  <si>
    <t>33,381.15</t>
  </si>
  <si>
    <t>3339397423</t>
  </si>
  <si>
    <t>CHERRY GRACE CANDIA SALVADOR</t>
  </si>
  <si>
    <t>SL200503010132268</t>
  </si>
  <si>
    <t>03/01/2005</t>
  </si>
  <si>
    <t>96,928.49</t>
  </si>
  <si>
    <t>3339463904</t>
  </si>
  <si>
    <t>ROSALIE REQUINA GARCIA</t>
  </si>
  <si>
    <t>SL201604290537212</t>
  </si>
  <si>
    <t>04/29/2016</t>
  </si>
  <si>
    <t>75,024.98</t>
  </si>
  <si>
    <t>3339506890</t>
  </si>
  <si>
    <t>DANDREV BROWN RABINO</t>
  </si>
  <si>
    <t>CL202009042850077</t>
  </si>
  <si>
    <t>16,897.45</t>
  </si>
  <si>
    <t>10,986.06</t>
  </si>
  <si>
    <t>SL201906211135640</t>
  </si>
  <si>
    <t>06/21/2019</t>
  </si>
  <si>
    <t>44,235.78</t>
  </si>
  <si>
    <t>3339972181</t>
  </si>
  <si>
    <t>MARION LOPEZ ANTIPADO</t>
  </si>
  <si>
    <t>R2201901011999739</t>
  </si>
  <si>
    <t>16,094.73</t>
  </si>
  <si>
    <t>3340238571</t>
  </si>
  <si>
    <t>MARIA LOURDES SANTA CRUZ CABIGAN</t>
  </si>
  <si>
    <t>SL201209110915092</t>
  </si>
  <si>
    <t>09/11/2012</t>
  </si>
  <si>
    <t>60,658.54</t>
  </si>
  <si>
    <t>3340551258</t>
  </si>
  <si>
    <t>JOHNNY VER DELA CRUZ QUIAMCO</t>
  </si>
  <si>
    <t>SL201903120461448</t>
  </si>
  <si>
    <t>3,653.48</t>
  </si>
  <si>
    <t>CL202006170576859</t>
  </si>
  <si>
    <t>7,867.81</t>
  </si>
  <si>
    <t>1,646.72</t>
  </si>
  <si>
    <t>3341060337</t>
  </si>
  <si>
    <t>JOVAILA ESPURA CORTEZ</t>
  </si>
  <si>
    <t>SL201503180301604</t>
  </si>
  <si>
    <t>03/18/2015</t>
  </si>
  <si>
    <t>77,281.40</t>
  </si>
  <si>
    <t>3341444050</t>
  </si>
  <si>
    <t>REGINA KATHLEEN PINEDA VICENTE</t>
  </si>
  <si>
    <t>SL200402130132150</t>
  </si>
  <si>
    <t>02/13/2004</t>
  </si>
  <si>
    <t>34,050.25</t>
  </si>
  <si>
    <t>3342605487</t>
  </si>
  <si>
    <t>CLODETTE TORRES TREYES</t>
  </si>
  <si>
    <t>SL201103220221830</t>
  </si>
  <si>
    <t>03/22/2011</t>
  </si>
  <si>
    <t>14,150.24</t>
  </si>
  <si>
    <t>3344101332</t>
  </si>
  <si>
    <t>JEANETTE MIGUEL MERCADO</t>
  </si>
  <si>
    <t>CL202007021271380</t>
  </si>
  <si>
    <t>14,960.55</t>
  </si>
  <si>
    <t>10,636.70</t>
  </si>
  <si>
    <t>SL201907251334816</t>
  </si>
  <si>
    <t>07/25/2019</t>
  </si>
  <si>
    <t>41,779.58</t>
  </si>
  <si>
    <t>3345967504</t>
  </si>
  <si>
    <t>LIBERTY ESPANOL BUENSUCESO</t>
  </si>
  <si>
    <t>SL201810292916031</t>
  </si>
  <si>
    <t>10/29/2018</t>
  </si>
  <si>
    <t>17,265.84</t>
  </si>
  <si>
    <t>CL199909040702012</t>
  </si>
  <si>
    <t>09/04/1999</t>
  </si>
  <si>
    <t>16,598.83</t>
  </si>
  <si>
    <t>SL200007070357490</t>
  </si>
  <si>
    <t>07/07/2000</t>
  </si>
  <si>
    <t>23,509.37</t>
  </si>
  <si>
    <t>3346037116</t>
  </si>
  <si>
    <t>LORIBELLE LIRAG RIVERA</t>
  </si>
  <si>
    <t>R2202007010383982</t>
  </si>
  <si>
    <t>13,010.80</t>
  </si>
  <si>
    <t>3346102274</t>
  </si>
  <si>
    <t>ANDREW TOLENTINO DEYPALAN</t>
  </si>
  <si>
    <t>R2202008010401580</t>
  </si>
  <si>
    <t>41,243.70</t>
  </si>
  <si>
    <t>3347877731</t>
  </si>
  <si>
    <t>CONRADO OBUSAN ODOVER JR</t>
  </si>
  <si>
    <t>CL202008062175233</t>
  </si>
  <si>
    <t>SL201803300487614</t>
  </si>
  <si>
    <t>36,183.19</t>
  </si>
  <si>
    <t>SL201210091059950</t>
  </si>
  <si>
    <t>10/09/2012</t>
  </si>
  <si>
    <t>31,707.22</t>
  </si>
  <si>
    <t>3349530403</t>
  </si>
  <si>
    <t>MARJORIE PASCUAL ABANILLA</t>
  </si>
  <si>
    <t>SL201908061408658</t>
  </si>
  <si>
    <t>08/06/2019</t>
  </si>
  <si>
    <t>28,755.29</t>
  </si>
  <si>
    <t>3350862238</t>
  </si>
  <si>
    <t>ELENA SADDI LUNA</t>
  </si>
  <si>
    <t>SL200408090552058</t>
  </si>
  <si>
    <t>08/09/2004</t>
  </si>
  <si>
    <t>19,200.23</t>
  </si>
  <si>
    <t>3350889693</t>
  </si>
  <si>
    <t>WILMA BANTULA COSTIMIANO</t>
  </si>
  <si>
    <t>SL202008212525678</t>
  </si>
  <si>
    <t>21,072.20</t>
  </si>
  <si>
    <t>10,064.87</t>
  </si>
  <si>
    <t>3351047214</t>
  </si>
  <si>
    <t>RAQUEL YARZO CORREGIDOR</t>
  </si>
  <si>
    <t>SL202011093449855</t>
  </si>
  <si>
    <t>11/09/2020</t>
  </si>
  <si>
    <t>21,546.19</t>
  </si>
  <si>
    <t>14,993.75</t>
  </si>
  <si>
    <t>3352447648</t>
  </si>
  <si>
    <t>MYRA DELA CERNA ORTEGA</t>
  </si>
  <si>
    <t>R2202103010399462</t>
  </si>
  <si>
    <t>20,631.46</t>
  </si>
  <si>
    <t>3353010951</t>
  </si>
  <si>
    <t>ANALIZA AGUILAR CHICO</t>
  </si>
  <si>
    <t>SL200411170773414</t>
  </si>
  <si>
    <t>11/17/2004</t>
  </si>
  <si>
    <t>55,499.47</t>
  </si>
  <si>
    <t>CL202007261866496</t>
  </si>
  <si>
    <t>3353637402</t>
  </si>
  <si>
    <t>ANTHONY REBUSQUILLO FERNANDO</t>
  </si>
  <si>
    <t>SL201002040070813</t>
  </si>
  <si>
    <t>02/04/2010</t>
  </si>
  <si>
    <t>63,392.94</t>
  </si>
  <si>
    <t>3354392393</t>
  </si>
  <si>
    <t>MICHELLE GRACE OCHOA TOLENTINO</t>
  </si>
  <si>
    <t>R2202007010392597</t>
  </si>
  <si>
    <t>38,465.36</t>
  </si>
  <si>
    <t>3355134000</t>
  </si>
  <si>
    <t>MARIVILLE LLAMES BAUTISTA</t>
  </si>
  <si>
    <t>SL201006180373702</t>
  </si>
  <si>
    <t>06/18/2010</t>
  </si>
  <si>
    <t>43,514.79</t>
  </si>
  <si>
    <t>3355382056</t>
  </si>
  <si>
    <t>MICHAEL SANTOS MANZANILLA</t>
  </si>
  <si>
    <t>SL201906171095140</t>
  </si>
  <si>
    <t>32,203.07</t>
  </si>
  <si>
    <t>3355402075</t>
  </si>
  <si>
    <t>JOESAN MARIANO CATAMORA</t>
  </si>
  <si>
    <t>R1201805150856995</t>
  </si>
  <si>
    <t>05/15/2018</t>
  </si>
  <si>
    <t>36,095.19</t>
  </si>
  <si>
    <t>29,218.62</t>
  </si>
  <si>
    <t>3355405975</t>
  </si>
  <si>
    <t>CARIB TORRES DULAY</t>
  </si>
  <si>
    <t>CL202006210718429</t>
  </si>
  <si>
    <t>SL201205090511818</t>
  </si>
  <si>
    <t>05/09/2012</t>
  </si>
  <si>
    <t>113,618.60</t>
  </si>
  <si>
    <t>3355450030</t>
  </si>
  <si>
    <t>DEZALYNE MARASIGAN BAIGAN</t>
  </si>
  <si>
    <t>CL202009103012149</t>
  </si>
  <si>
    <t>18,023.95</t>
  </si>
  <si>
    <t>11,718.45</t>
  </si>
  <si>
    <t>SL201105270418860</t>
  </si>
  <si>
    <t>05/27/2011</t>
  </si>
  <si>
    <t>36,851.28</t>
  </si>
  <si>
    <t>3356313422</t>
  </si>
  <si>
    <t>EMELITA MARTINEZ PATAWARAN</t>
  </si>
  <si>
    <t>SL201909051552028</t>
  </si>
  <si>
    <t>40,529.73</t>
  </si>
  <si>
    <t>3356390021</t>
  </si>
  <si>
    <t>MARIGOLD ZAMORA BACUS</t>
  </si>
  <si>
    <t>SL201903190524677</t>
  </si>
  <si>
    <t>03/19/2019</t>
  </si>
  <si>
    <t>26,418.53</t>
  </si>
  <si>
    <t>3356779189</t>
  </si>
  <si>
    <t>RAMEL ESTRANERO BAIS</t>
  </si>
  <si>
    <t>SL200806260463012</t>
  </si>
  <si>
    <t>06/26/2008</t>
  </si>
  <si>
    <t>156,570.03</t>
  </si>
  <si>
    <t>3356789726</t>
  </si>
  <si>
    <t>JONATHAN SINGMA VELASCO</t>
  </si>
  <si>
    <t>CL202006170580129</t>
  </si>
  <si>
    <t>SL201902130268434</t>
  </si>
  <si>
    <t>14,977.86</t>
  </si>
  <si>
    <t>SL201411151343230</t>
  </si>
  <si>
    <t>11/15/2014</t>
  </si>
  <si>
    <t>108,837.62</t>
  </si>
  <si>
    <t>3357157917</t>
  </si>
  <si>
    <t>OLIVER ARIOLA SIENA</t>
  </si>
  <si>
    <t>R2202102010214717</t>
  </si>
  <si>
    <t>26,453.90</t>
  </si>
  <si>
    <t>3359961884</t>
  </si>
  <si>
    <t>RAQUEL YAPE ALFONSO</t>
  </si>
  <si>
    <t>CL202007091406988</t>
  </si>
  <si>
    <t>SL201909241664154</t>
  </si>
  <si>
    <t>09/24/2019</t>
  </si>
  <si>
    <t>21,939.25</t>
  </si>
  <si>
    <t>3360401469</t>
  </si>
  <si>
    <t>MARIBEL SIMEON YU</t>
  </si>
  <si>
    <t>SL201311111366840</t>
  </si>
  <si>
    <t>11/11/2013</t>
  </si>
  <si>
    <t>61,445.44</t>
  </si>
  <si>
    <t>3360861630</t>
  </si>
  <si>
    <t>ARNOLD MURILLO LAUREL</t>
  </si>
  <si>
    <t>SL201605310691895</t>
  </si>
  <si>
    <t>05/31/2016</t>
  </si>
  <si>
    <t>33,566.99</t>
  </si>
  <si>
    <t>3360979386</t>
  </si>
  <si>
    <t>DRANOEL TORRES CALAQUIAN</t>
  </si>
  <si>
    <t>SL201910071736422</t>
  </si>
  <si>
    <t>25,747.48</t>
  </si>
  <si>
    <t>3361127292</t>
  </si>
  <si>
    <t>NINEZ MITRA DIMACULANGAN</t>
  </si>
  <si>
    <t>CL202007171619709</t>
  </si>
  <si>
    <t>SL201707211532730</t>
  </si>
  <si>
    <t>07/21/2017</t>
  </si>
  <si>
    <t>47,502.26</t>
  </si>
  <si>
    <t>3361569407</t>
  </si>
  <si>
    <t>BENCYCLARCK JOHNSON UBIAS</t>
  </si>
  <si>
    <t>SL201503040234063</t>
  </si>
  <si>
    <t>44,159.74</t>
  </si>
  <si>
    <t>3362293756</t>
  </si>
  <si>
    <t>IRISH TEMPLADO TAYLOR</t>
  </si>
  <si>
    <t>SL201903210549633</t>
  </si>
  <si>
    <t>03/21/2019</t>
  </si>
  <si>
    <t>14,434.72</t>
  </si>
  <si>
    <t>3363416587</t>
  </si>
  <si>
    <t>DAISY GRACE MERIVELES ANICETE</t>
  </si>
  <si>
    <t>SL201008120511528</t>
  </si>
  <si>
    <t>08/12/2010</t>
  </si>
  <si>
    <t>47,392.53</t>
  </si>
  <si>
    <t>3364568162</t>
  </si>
  <si>
    <t>PINKY PANUELOS TANSIONGCO</t>
  </si>
  <si>
    <t>CL202009143145620</t>
  </si>
  <si>
    <t>17,183.86</t>
  </si>
  <si>
    <t>10,881.08</t>
  </si>
  <si>
    <t>SL201811123020670</t>
  </si>
  <si>
    <t>11/12/2018</t>
  </si>
  <si>
    <t>42,636.45</t>
  </si>
  <si>
    <t>3364813082</t>
  </si>
  <si>
    <t>ANNABELLE MERCADO LACSON</t>
  </si>
  <si>
    <t>SL201501130030405</t>
  </si>
  <si>
    <t>01/13/2015</t>
  </si>
  <si>
    <t>17,431.85</t>
  </si>
  <si>
    <t>3364833350</t>
  </si>
  <si>
    <t>MIGUEL ANGELO LESACA ARCE</t>
  </si>
  <si>
    <t>R2202008010353785</t>
  </si>
  <si>
    <t>34,647.60</t>
  </si>
  <si>
    <t>3364844077</t>
  </si>
  <si>
    <t>MARVIN SPERTANAS REYES</t>
  </si>
  <si>
    <t>SL201212121236795</t>
  </si>
  <si>
    <t>12/12/2012</t>
  </si>
  <si>
    <t>22,704.32</t>
  </si>
  <si>
    <t>3365756779</t>
  </si>
  <si>
    <t>CAROLINE GRACE DE LA FUENTE NAVARRO</t>
  </si>
  <si>
    <t>SL201004260246375</t>
  </si>
  <si>
    <t>04/26/2010</t>
  </si>
  <si>
    <t>8,921.67</t>
  </si>
  <si>
    <t>3365785070</t>
  </si>
  <si>
    <t>ELCEE EDEN GARCIA ILAN</t>
  </si>
  <si>
    <t>SL201610192598824</t>
  </si>
  <si>
    <t>10/19/2016</t>
  </si>
  <si>
    <t>57,477.43</t>
  </si>
  <si>
    <t>3366305970</t>
  </si>
  <si>
    <t>CHRISTINE LAURILLA MAGALLANES</t>
  </si>
  <si>
    <t>SL201904290817669</t>
  </si>
  <si>
    <t>40,511.75</t>
  </si>
  <si>
    <t>3367988192</t>
  </si>
  <si>
    <t>RAY MAGAYONES MANATAD</t>
  </si>
  <si>
    <t>SL201501130030710</t>
  </si>
  <si>
    <t>83,892.48</t>
  </si>
  <si>
    <t>3368656261</t>
  </si>
  <si>
    <t>HOMER ATIENZA MUTYA</t>
  </si>
  <si>
    <t>SL201305030532348</t>
  </si>
  <si>
    <t>05/03/2013</t>
  </si>
  <si>
    <t>27,245.92</t>
  </si>
  <si>
    <t>3369403963</t>
  </si>
  <si>
    <t>VIVIAN ANTIVEROS DUMAGPE</t>
  </si>
  <si>
    <t>SL201909161617783</t>
  </si>
  <si>
    <t>09/16/2019</t>
  </si>
  <si>
    <t>41,350.66</t>
  </si>
  <si>
    <t>SL201105170384238</t>
  </si>
  <si>
    <t>05/17/2011</t>
  </si>
  <si>
    <t>49,841.20</t>
  </si>
  <si>
    <t>3370398119</t>
  </si>
  <si>
    <t>BRACKIEN LOU GESITE UMALI</t>
  </si>
  <si>
    <t>R2201909012180315</t>
  </si>
  <si>
    <t>30,532.84</t>
  </si>
  <si>
    <t>3371923457</t>
  </si>
  <si>
    <t>APRIL NUNCIO SERRANO</t>
  </si>
  <si>
    <t>CL202007181677740</t>
  </si>
  <si>
    <t>SL201703140497675</t>
  </si>
  <si>
    <t>03/14/2017</t>
  </si>
  <si>
    <t>173.47</t>
  </si>
  <si>
    <t>3372105892</t>
  </si>
  <si>
    <t>BENEDICK GONZAGA ARANDIA</t>
  </si>
  <si>
    <t>CL202006200705113</t>
  </si>
  <si>
    <t>SL201212121238183</t>
  </si>
  <si>
    <t>38,493.19</t>
  </si>
  <si>
    <t>3372460171</t>
  </si>
  <si>
    <t>KANA CHAIN LASQUITE ESTILO</t>
  </si>
  <si>
    <t>SL202202120439090</t>
  </si>
  <si>
    <t>02/12/2022</t>
  </si>
  <si>
    <t>23,383.34</t>
  </si>
  <si>
    <t>1,061.33</t>
  </si>
  <si>
    <t>SL200904030280911</t>
  </si>
  <si>
    <t>04/03/2009</t>
  </si>
  <si>
    <t>1.54</t>
  </si>
  <si>
    <t>SL201705061101706</t>
  </si>
  <si>
    <t>05/06/2017</t>
  </si>
  <si>
    <t>31,535.87</t>
  </si>
  <si>
    <t>3373267438</t>
  </si>
  <si>
    <t>JESELLE BALDOMARO BALUBAYAN</t>
  </si>
  <si>
    <t>R2202001010355045</t>
  </si>
  <si>
    <t>31,581.33</t>
  </si>
  <si>
    <t>3373940001</t>
  </si>
  <si>
    <t>CAROLENE NOVILLA JAYME</t>
  </si>
  <si>
    <t>SL201312061495280</t>
  </si>
  <si>
    <t>12/06/2013</t>
  </si>
  <si>
    <t>11,438.81</t>
  </si>
  <si>
    <t>3374425392</t>
  </si>
  <si>
    <t>JAZON BERENIO TAN</t>
  </si>
  <si>
    <t>SL201411151345110</t>
  </si>
  <si>
    <t>104,755.29</t>
  </si>
  <si>
    <t>3374541357</t>
  </si>
  <si>
    <t>DWIGHT RYAN CUASAY TAN</t>
  </si>
  <si>
    <t>R2201901012182493</t>
  </si>
  <si>
    <t>32,261.62</t>
  </si>
  <si>
    <t>3374635580</t>
  </si>
  <si>
    <t>FEBHEELYN DEL CAMPO ALAY</t>
  </si>
  <si>
    <t>SL201806291863056</t>
  </si>
  <si>
    <t>06/29/2018</t>
  </si>
  <si>
    <t>33,710.29</t>
  </si>
  <si>
    <t>3374764846</t>
  </si>
  <si>
    <t>LEIGH MICHELLE REYES MANAHAN</t>
  </si>
  <si>
    <t>CL202006300916078</t>
  </si>
  <si>
    <t>SL201706081299971</t>
  </si>
  <si>
    <t>06/08/2017</t>
  </si>
  <si>
    <t>55,403.74</t>
  </si>
  <si>
    <t>3375371432</t>
  </si>
  <si>
    <t>GILDA MANAY LOPEZ</t>
  </si>
  <si>
    <t>SL200907130549161</t>
  </si>
  <si>
    <t>07/13/2009</t>
  </si>
  <si>
    <t>87,128.66</t>
  </si>
  <si>
    <t>3375380575</t>
  </si>
  <si>
    <t>GERCEL DUMO MAGTIBAY</t>
  </si>
  <si>
    <t>R2202101010227648</t>
  </si>
  <si>
    <t>16,512.70</t>
  </si>
  <si>
    <t>SL201707241541750</t>
  </si>
  <si>
    <t>07/24/2017</t>
  </si>
  <si>
    <t>33,940.59</t>
  </si>
  <si>
    <t>SL201812143248747</t>
  </si>
  <si>
    <t>12/14/2018</t>
  </si>
  <si>
    <t>22,152.04</t>
  </si>
  <si>
    <t>3375639886</t>
  </si>
  <si>
    <t>FER ANN DOMINGUEZ SAMUYA</t>
  </si>
  <si>
    <t>CL202007031241345</t>
  </si>
  <si>
    <t>6,675.39</t>
  </si>
  <si>
    <t>3,298.18</t>
  </si>
  <si>
    <t>SL201612070449595</t>
  </si>
  <si>
    <t>12/07/2016</t>
  </si>
  <si>
    <t>15,959.84</t>
  </si>
  <si>
    <t>3376746231</t>
  </si>
  <si>
    <t>ROBERTO PAOLO ZARAGOSA DE GUZMAN</t>
  </si>
  <si>
    <t>SL201706201362346</t>
  </si>
  <si>
    <t>06/20/2017</t>
  </si>
  <si>
    <t>30,031.94</t>
  </si>
  <si>
    <t>3377249724</t>
  </si>
  <si>
    <t>JUDY ANNE CORPUZ ALBA</t>
  </si>
  <si>
    <t>SL201609242379053</t>
  </si>
  <si>
    <t>09/24/2016</t>
  </si>
  <si>
    <t>19,281.86</t>
  </si>
  <si>
    <t>3377325350</t>
  </si>
  <si>
    <t>REYNALDO  MARTINO</t>
  </si>
  <si>
    <t>SL201802010134681</t>
  </si>
  <si>
    <t>02/01/2018</t>
  </si>
  <si>
    <t>20,914.55</t>
  </si>
  <si>
    <t>3378898475</t>
  </si>
  <si>
    <t>GLENN RODRIGUEZ GUIDO</t>
  </si>
  <si>
    <t>SL201703160531506</t>
  </si>
  <si>
    <t>03/16/2017</t>
  </si>
  <si>
    <t>44,043.64</t>
  </si>
  <si>
    <t>3379095400</t>
  </si>
  <si>
    <t>JONA CAYCO SARMIENTO</t>
  </si>
  <si>
    <t>SL201812283299107</t>
  </si>
  <si>
    <t>12/28/2018</t>
  </si>
  <si>
    <t>41,916.77</t>
  </si>
  <si>
    <t>3379098342</t>
  </si>
  <si>
    <t>MARICEL GASPAR PRUDENTE</t>
  </si>
  <si>
    <t>R2201910012184779</t>
  </si>
  <si>
    <t>17,879.64</t>
  </si>
  <si>
    <t>3379257196</t>
  </si>
  <si>
    <t>MAY ANN VINLUAN REYES</t>
  </si>
  <si>
    <t>CL202007091400394</t>
  </si>
  <si>
    <t>7,369.30</t>
  </si>
  <si>
    <t>1,250.17</t>
  </si>
  <si>
    <t>3379405074</t>
  </si>
  <si>
    <t>JOHN PAUL REGASPI RAMOS</t>
  </si>
  <si>
    <t>SL202112101706671</t>
  </si>
  <si>
    <t>27,430.63</t>
  </si>
  <si>
    <t>224.84</t>
  </si>
  <si>
    <t>3379537735</t>
  </si>
  <si>
    <t>IRENE TRIA MANAHAN</t>
  </si>
  <si>
    <t>R1201807041770469</t>
  </si>
  <si>
    <t>07/04/2018</t>
  </si>
  <si>
    <t>34,532.85</t>
  </si>
  <si>
    <t>26,888.07</t>
  </si>
  <si>
    <t>3379961851</t>
  </si>
  <si>
    <t>ISABEL GUETAN GUTIERREZ</t>
  </si>
  <si>
    <t>CL202006300924221</t>
  </si>
  <si>
    <t>9,312.67</t>
  </si>
  <si>
    <t>4,321.71</t>
  </si>
  <si>
    <t>SL201602290260486</t>
  </si>
  <si>
    <t>02/29/2016</t>
  </si>
  <si>
    <t>19,313.46</t>
  </si>
  <si>
    <t>3380010953</t>
  </si>
  <si>
    <t>VANIE DIANELA PLOPINIO</t>
  </si>
  <si>
    <t>SL202107150963059</t>
  </si>
  <si>
    <t>35,339.21</t>
  </si>
  <si>
    <t>11,657.66</t>
  </si>
  <si>
    <t>3380605863</t>
  </si>
  <si>
    <t>ELYN TESTON ABAYGAR</t>
  </si>
  <si>
    <t>SL201605200625175</t>
  </si>
  <si>
    <t>05/20/2016</t>
  </si>
  <si>
    <t>43,811.52</t>
  </si>
  <si>
    <t>3380747420</t>
  </si>
  <si>
    <t>GARY MAESTRE MAGSAEL</t>
  </si>
  <si>
    <t>SL201408050877889</t>
  </si>
  <si>
    <t>119,718.18</t>
  </si>
  <si>
    <t>3380873954</t>
  </si>
  <si>
    <t>MA LUISA LATORIA REYES</t>
  </si>
  <si>
    <t>SL202105200743608</t>
  </si>
  <si>
    <t>20,223.29</t>
  </si>
  <si>
    <t>802.50</t>
  </si>
  <si>
    <t>3381029943</t>
  </si>
  <si>
    <t>KRISTINE JESS BENITO LAURIO</t>
  </si>
  <si>
    <t>SL201805170877865</t>
  </si>
  <si>
    <t>05/17/2018</t>
  </si>
  <si>
    <t>12,415.20</t>
  </si>
  <si>
    <t>3381035267</t>
  </si>
  <si>
    <t>AMELIA TESTADO ARTIENDA</t>
  </si>
  <si>
    <t>R2202202010775590</t>
  </si>
  <si>
    <t>02/01/2022</t>
  </si>
  <si>
    <t>9,081.06</t>
  </si>
  <si>
    <t>3381059434</t>
  </si>
  <si>
    <t>VANESSA GRACE FELIAS HUGGINS</t>
  </si>
  <si>
    <t>SL200806130434982</t>
  </si>
  <si>
    <t>06/13/2008</t>
  </si>
  <si>
    <t>64,093.99</t>
  </si>
  <si>
    <t>3381089048</t>
  </si>
  <si>
    <t>IRENE ZABALA ALILIN</t>
  </si>
  <si>
    <t>SL202106070808728</t>
  </si>
  <si>
    <t>39,661.43</t>
  </si>
  <si>
    <t>13,417.59</t>
  </si>
  <si>
    <t>3381129241</t>
  </si>
  <si>
    <t>JOSEPH MICHAEL DEL ROSARIO MOTUS</t>
  </si>
  <si>
    <t>R2202010010398165</t>
  </si>
  <si>
    <t>10/01/2020</t>
  </si>
  <si>
    <t>28,066.54</t>
  </si>
  <si>
    <t>3381194946</t>
  </si>
  <si>
    <t>JOCELYN JAZMIN CANLAS MONEDO</t>
  </si>
  <si>
    <t>CL202007181657765</t>
  </si>
  <si>
    <t>7,195.85</t>
  </si>
  <si>
    <t>1,381.71</t>
  </si>
  <si>
    <t>SL201706231390915</t>
  </si>
  <si>
    <t>06/23/2017</t>
  </si>
  <si>
    <t>38,012.74</t>
  </si>
  <si>
    <t>3381552601</t>
  </si>
  <si>
    <t>GODOFREDO JR MONTERON DELA BAJAN</t>
  </si>
  <si>
    <t>SL202107220991157</t>
  </si>
  <si>
    <t>6,527.27</t>
  </si>
  <si>
    <t>2,346.06</t>
  </si>
  <si>
    <t>3381720019</t>
  </si>
  <si>
    <t>JENNIFER MASIGLAT MATAGANAS</t>
  </si>
  <si>
    <t>R2202012010387104</t>
  </si>
  <si>
    <t>39,775.39</t>
  </si>
  <si>
    <t>3382624952</t>
  </si>
  <si>
    <t>DIANA HERMOSO CARANDANG</t>
  </si>
  <si>
    <t>CL202007061324588</t>
  </si>
  <si>
    <t>SL201712042246328</t>
  </si>
  <si>
    <t>12/04/2017</t>
  </si>
  <si>
    <t>18,953.94</t>
  </si>
  <si>
    <t>3384031190</t>
  </si>
  <si>
    <t>JUAN CARLOS SISON GUTIERREZ</t>
  </si>
  <si>
    <t>CL202007151550517</t>
  </si>
  <si>
    <t>SL201610062486059</t>
  </si>
  <si>
    <t>10/06/2016</t>
  </si>
  <si>
    <t>32,933.29</t>
  </si>
  <si>
    <t>3384736356</t>
  </si>
  <si>
    <t>REYMOND ALIG SARANGAY</t>
  </si>
  <si>
    <t>SL201808102126724</t>
  </si>
  <si>
    <t>08/10/2018</t>
  </si>
  <si>
    <t>23,375.11</t>
  </si>
  <si>
    <t>3385382987</t>
  </si>
  <si>
    <t>ANNALYN ESPENIDA FELISMINO</t>
  </si>
  <si>
    <t>CL202006170603325</t>
  </si>
  <si>
    <t>SL201006280392884</t>
  </si>
  <si>
    <t>06/28/2010</t>
  </si>
  <si>
    <t>39,149.95</t>
  </si>
  <si>
    <t>3385517477</t>
  </si>
  <si>
    <t>ARNIE MARTINEZ SALAGANTIN</t>
  </si>
  <si>
    <t>SL200910250940386</t>
  </si>
  <si>
    <t>10/25/2009</t>
  </si>
  <si>
    <t>60,050.80</t>
  </si>
  <si>
    <t>3385988297</t>
  </si>
  <si>
    <t>APRIL BERSABA CARPIO</t>
  </si>
  <si>
    <t>CL202008062167888</t>
  </si>
  <si>
    <t>SL201803220440079</t>
  </si>
  <si>
    <t>03/22/2018</t>
  </si>
  <si>
    <t>1,614.89</t>
  </si>
  <si>
    <t>3386847243</t>
  </si>
  <si>
    <t>ANTONIA TERESA REYLES SERASPI</t>
  </si>
  <si>
    <t>CL202007041270533</t>
  </si>
  <si>
    <t>SL201608242097054</t>
  </si>
  <si>
    <t>08/24/2016</t>
  </si>
  <si>
    <t>32,946.60</t>
  </si>
  <si>
    <t>SL201809102381010</t>
  </si>
  <si>
    <t>09/10/2018</t>
  </si>
  <si>
    <t>24,730.14</t>
  </si>
  <si>
    <t>3387613117</t>
  </si>
  <si>
    <t>JANICE ESQUIVEL MARGARITO</t>
  </si>
  <si>
    <t>CL202006280856176</t>
  </si>
  <si>
    <t>06/28/2020</t>
  </si>
  <si>
    <t>SL202001290149981</t>
  </si>
  <si>
    <t>29,520.55</t>
  </si>
  <si>
    <t>25,465.08</t>
  </si>
  <si>
    <t>3387684641</t>
  </si>
  <si>
    <t>ROMELA GULMATICO ALONZO</t>
  </si>
  <si>
    <t>SL201309301188304</t>
  </si>
  <si>
    <t>09/30/2013</t>
  </si>
  <si>
    <t>31,105.06</t>
  </si>
  <si>
    <t>3387791987</t>
  </si>
  <si>
    <t>MANILYN GARCIA ZARCAL</t>
  </si>
  <si>
    <t>SL201803200420247</t>
  </si>
  <si>
    <t>03/20/2018</t>
  </si>
  <si>
    <t>9,450.12</t>
  </si>
  <si>
    <t>3387957491</t>
  </si>
  <si>
    <t>MA RAQUEL SANTIAGO CARDENAS</t>
  </si>
  <si>
    <t>SL201301180058842</t>
  </si>
  <si>
    <t>01/18/2013</t>
  </si>
  <si>
    <t>88,008.50</t>
  </si>
  <si>
    <t>3388490724</t>
  </si>
  <si>
    <t>MARIBEL CARDENAS BAYLE</t>
  </si>
  <si>
    <t>1</t>
  </si>
  <si>
    <t>SL200910270963632</t>
  </si>
  <si>
    <t>10/27/2009</t>
  </si>
  <si>
    <t>85,529.06</t>
  </si>
  <si>
    <t>3388555096</t>
  </si>
  <si>
    <t>FLORDILIZA GUIBAO SUBICO</t>
  </si>
  <si>
    <t>CL202006180612795</t>
  </si>
  <si>
    <t>SL202003130432272</t>
  </si>
  <si>
    <t>25,213.61</t>
  </si>
  <si>
    <t>21,230.91</t>
  </si>
  <si>
    <t>3388858683</t>
  </si>
  <si>
    <t>XY ZA NAPOLES PIAMONTE</t>
  </si>
  <si>
    <t>SL201302120173563</t>
  </si>
  <si>
    <t>02/12/2013</t>
  </si>
  <si>
    <t>38,129.35</t>
  </si>
  <si>
    <t>3388895620</t>
  </si>
  <si>
    <t>CHRISTIAN PURA LEYRETANA</t>
  </si>
  <si>
    <t>SL201205210556518</t>
  </si>
  <si>
    <t>05/21/2012</t>
  </si>
  <si>
    <t>55,832.81</t>
  </si>
  <si>
    <t>3388991650</t>
  </si>
  <si>
    <t>ROMINA AURA FRANCISCO TANCHOCO</t>
  </si>
  <si>
    <t>SL201002190107631</t>
  </si>
  <si>
    <t>02/19/2010</t>
  </si>
  <si>
    <t>42,481.89</t>
  </si>
  <si>
    <t>3389061149</t>
  </si>
  <si>
    <t>TRISTAN MARTIN CLEMENTE DE LEON</t>
  </si>
  <si>
    <t>SL201402140172516</t>
  </si>
  <si>
    <t>02/14/2014</t>
  </si>
  <si>
    <t>83,998.98</t>
  </si>
  <si>
    <t>R4202112171740281</t>
  </si>
  <si>
    <t>2,529.59</t>
  </si>
  <si>
    <t>1,523.83</t>
  </si>
  <si>
    <t>R4202202250445959</t>
  </si>
  <si>
    <t>6,140.84</t>
  </si>
  <si>
    <t>2,055.52</t>
  </si>
  <si>
    <t>3389995008</t>
  </si>
  <si>
    <t>GRACE GANAPIN ORINES</t>
  </si>
  <si>
    <t>CL202007241826313</t>
  </si>
  <si>
    <t>SL201811203065781</t>
  </si>
  <si>
    <t>11/20/2018</t>
  </si>
  <si>
    <t>17,939.74</t>
  </si>
  <si>
    <t>SL201804040532754</t>
  </si>
  <si>
    <t>04/04/2018</t>
  </si>
  <si>
    <t>15,428.90</t>
  </si>
  <si>
    <t>3390335437</t>
  </si>
  <si>
    <t>RICARDO CASTROVERDE PUNO</t>
  </si>
  <si>
    <t>CL202007061316669</t>
  </si>
  <si>
    <t>SL201806211153027</t>
  </si>
  <si>
    <t>06/21/2018</t>
  </si>
  <si>
    <t>14,349.53</t>
  </si>
  <si>
    <t>3390478608</t>
  </si>
  <si>
    <t>JOSEPHINE DELA PEÑA ABIADO</t>
  </si>
  <si>
    <t>R2202108011584060</t>
  </si>
  <si>
    <t>40,900.35</t>
  </si>
  <si>
    <t>3390754759</t>
  </si>
  <si>
    <t>RAFAEL VERGARA ATAAL III</t>
  </si>
  <si>
    <t>CL202006300907495</t>
  </si>
  <si>
    <t>14,270.44</t>
  </si>
  <si>
    <t>8,019.37</t>
  </si>
  <si>
    <t>SL201809112371982</t>
  </si>
  <si>
    <t>09/11/2018</t>
  </si>
  <si>
    <t>16,122.30</t>
  </si>
  <si>
    <t>3390902297</t>
  </si>
  <si>
    <t>HERMAN SISON TOLEDO JR.</t>
  </si>
  <si>
    <t>CL202008092239065</t>
  </si>
  <si>
    <t>277.91</t>
  </si>
  <si>
    <t>6.75</t>
  </si>
  <si>
    <t>SL201503240326576</t>
  </si>
  <si>
    <t>03/24/2015</t>
  </si>
  <si>
    <t>107,986.41</t>
  </si>
  <si>
    <t>3391150776</t>
  </si>
  <si>
    <t>BERNADETH BAUTISTA ESTEBAN</t>
  </si>
  <si>
    <t>SL202103170520237</t>
  </si>
  <si>
    <t>21,059.66</t>
  </si>
  <si>
    <t>416.86</t>
  </si>
  <si>
    <t>3391231941</t>
  </si>
  <si>
    <t>FRITZ DUSTIN JAMISOLA CARRASCO</t>
  </si>
  <si>
    <t>SL202111171514322</t>
  </si>
  <si>
    <t>11/17/2021</t>
  </si>
  <si>
    <t>16,467.91</t>
  </si>
  <si>
    <t>134.98</t>
  </si>
  <si>
    <t>3391243463</t>
  </si>
  <si>
    <t>JULIE ANN IGNACIO PAULE</t>
  </si>
  <si>
    <t>SL202007271898333</t>
  </si>
  <si>
    <t>33,244.73</t>
  </si>
  <si>
    <t>23,336.74</t>
  </si>
  <si>
    <t>3391271228</t>
  </si>
  <si>
    <t>JOEY QUESADA MANTES</t>
  </si>
  <si>
    <t>R2202101010429895</t>
  </si>
  <si>
    <t>30,581.47</t>
  </si>
  <si>
    <t>3391636614</t>
  </si>
  <si>
    <t>KRISTIAN CLEMENTE REYES</t>
  </si>
  <si>
    <t>SL201606160766140</t>
  </si>
  <si>
    <t>06/16/2016</t>
  </si>
  <si>
    <t>35,619.83</t>
  </si>
  <si>
    <t>SL201503100264805</t>
  </si>
  <si>
    <t>03/10/2015</t>
  </si>
  <si>
    <t>896.39</t>
  </si>
  <si>
    <t>3392035984</t>
  </si>
  <si>
    <t>HERBERT VILLA FERNANDEZ</t>
  </si>
  <si>
    <t>CL202007231805802</t>
  </si>
  <si>
    <t>13,168.16</t>
  </si>
  <si>
    <t>7,020.61</t>
  </si>
  <si>
    <t>3392331743</t>
  </si>
  <si>
    <t>DENNIS APOSTADERO GERONA</t>
  </si>
  <si>
    <t>CL202007031278259</t>
  </si>
  <si>
    <t>SL200903120205486</t>
  </si>
  <si>
    <t>03/12/2009</t>
  </si>
  <si>
    <t>65,969.86</t>
  </si>
  <si>
    <t>3392640845</t>
  </si>
  <si>
    <t>CRYSTALYN TORRES MANALO</t>
  </si>
  <si>
    <t>SL202106270887596</t>
  </si>
  <si>
    <t>06/27/2021</t>
  </si>
  <si>
    <t>36,851.37</t>
  </si>
  <si>
    <t>10,637.93</t>
  </si>
  <si>
    <t>3392737282</t>
  </si>
  <si>
    <t>MARIA ETHEL ZARAGOZA SILVA</t>
  </si>
  <si>
    <t>CL202006170601805</t>
  </si>
  <si>
    <t>21,991.78</t>
  </si>
  <si>
    <t>15,717.97</t>
  </si>
  <si>
    <t>SL201904050706432</t>
  </si>
  <si>
    <t>04/05/2019</t>
  </si>
  <si>
    <t>22,656.86</t>
  </si>
  <si>
    <t>SL201406090648636</t>
  </si>
  <si>
    <t>06/09/2014</t>
  </si>
  <si>
    <t>94,685.39</t>
  </si>
  <si>
    <t>3392858831</t>
  </si>
  <si>
    <t>MICHAEL VILLEGAS GONZALES</t>
  </si>
  <si>
    <t>SL201706071298955</t>
  </si>
  <si>
    <t>06/07/2017</t>
  </si>
  <si>
    <t>20,088.80</t>
  </si>
  <si>
    <t>3392873434</t>
  </si>
  <si>
    <t>JHONALYN VERANO ABANO</t>
  </si>
  <si>
    <t>R2201908012190868</t>
  </si>
  <si>
    <t>53,098.28</t>
  </si>
  <si>
    <t>3393398772</t>
  </si>
  <si>
    <t>APRILE MEI MARZO ESPINOSA</t>
  </si>
  <si>
    <t>SL201404110418796</t>
  </si>
  <si>
    <t>04/11/2014</t>
  </si>
  <si>
    <t>80,425.35</t>
  </si>
  <si>
    <t>3393457752</t>
  </si>
  <si>
    <t>MANUEL OLYMPIA REJANO JR</t>
  </si>
  <si>
    <t>SL201512010685973</t>
  </si>
  <si>
    <t>12/01/2015</t>
  </si>
  <si>
    <t>72,940.49</t>
  </si>
  <si>
    <t>SL201802210232881</t>
  </si>
  <si>
    <t>02/21/2018</t>
  </si>
  <si>
    <t>21,549.33</t>
  </si>
  <si>
    <t>3393673688</t>
  </si>
  <si>
    <t>KOSSET TAPIC BARREDO</t>
  </si>
  <si>
    <t>CL202006190710394</t>
  </si>
  <si>
    <t>11,913.87</t>
  </si>
  <si>
    <t>5,983.40</t>
  </si>
  <si>
    <t>SL201506110678943</t>
  </si>
  <si>
    <t>36,083.83</t>
  </si>
  <si>
    <t>3394169243</t>
  </si>
  <si>
    <t>JOANA MARIE ROYOL ABENIR</t>
  </si>
  <si>
    <t>SL201904260794562</t>
  </si>
  <si>
    <t>25,794.37</t>
  </si>
  <si>
    <t>3394175059</t>
  </si>
  <si>
    <t>CARLITO ESPIRITU LORENZANA JR.</t>
  </si>
  <si>
    <t>SL201011260745356</t>
  </si>
  <si>
    <t>11/26/2010</t>
  </si>
  <si>
    <t>43,166.78</t>
  </si>
  <si>
    <t>31,666.78</t>
  </si>
  <si>
    <t>3394478879</t>
  </si>
  <si>
    <t>GEIZEL MALUMAY MAGNO</t>
  </si>
  <si>
    <t>SL201611042723183</t>
  </si>
  <si>
    <t>11/04/2016</t>
  </si>
  <si>
    <t>29,255.12</t>
  </si>
  <si>
    <t>3394958904</t>
  </si>
  <si>
    <t>WILLARD KAMAD ELMIDOR</t>
  </si>
  <si>
    <t>SL201909161618057</t>
  </si>
  <si>
    <t>20,808.86</t>
  </si>
  <si>
    <t>3395154367</t>
  </si>
  <si>
    <t>MELISSA BADOY LERIT</t>
  </si>
  <si>
    <t>SL201701090017080</t>
  </si>
  <si>
    <t>01/09/2017</t>
  </si>
  <si>
    <t>63,516.67</t>
  </si>
  <si>
    <t>3395407001</t>
  </si>
  <si>
    <t>MARIA THERESA YAP VILLEGAS</t>
  </si>
  <si>
    <t>R2201903072191812</t>
  </si>
  <si>
    <t>21,920.73</t>
  </si>
  <si>
    <t>3395746254</t>
  </si>
  <si>
    <t>CLARISSA SAMONTE SANTOS</t>
  </si>
  <si>
    <t>R2202006010418730</t>
  </si>
  <si>
    <t>06/01/2020</t>
  </si>
  <si>
    <t>24,183.72</t>
  </si>
  <si>
    <t>3395755342</t>
  </si>
  <si>
    <t>JOJO GARCIA CALAGUI</t>
  </si>
  <si>
    <t>SL201808132180748</t>
  </si>
  <si>
    <t>08/13/2018</t>
  </si>
  <si>
    <t>8,893.96</t>
  </si>
  <si>
    <t>3395905419</t>
  </si>
  <si>
    <t>MARLON DEL REBIS YUTUC</t>
  </si>
  <si>
    <t>SL201410151203039</t>
  </si>
  <si>
    <t>10/15/2014</t>
  </si>
  <si>
    <t>78,258.04</t>
  </si>
  <si>
    <t>3395950228</t>
  </si>
  <si>
    <t>JESUS MILANO CALLEJA</t>
  </si>
  <si>
    <t>CL202008102248168</t>
  </si>
  <si>
    <t>08/10/2020</t>
  </si>
  <si>
    <t>SL201703030393311</t>
  </si>
  <si>
    <t>03/03/2017</t>
  </si>
  <si>
    <t>34,311.65</t>
  </si>
  <si>
    <t>3396129184</t>
  </si>
  <si>
    <t>ALFRED PERIA CARPIO</t>
  </si>
  <si>
    <t>CL202008192469917</t>
  </si>
  <si>
    <t>8,216.79</t>
  </si>
  <si>
    <t>2,628.73</t>
  </si>
  <si>
    <t>SL202003020365232</t>
  </si>
  <si>
    <t>03/02/2020</t>
  </si>
  <si>
    <t>4,146.33</t>
  </si>
  <si>
    <t>1,092.77</t>
  </si>
  <si>
    <t>3396335208</t>
  </si>
  <si>
    <t>MARJORIE BLESS HUBALDE CANALES</t>
  </si>
  <si>
    <t>SL201810082760519</t>
  </si>
  <si>
    <t>10/08/2018</t>
  </si>
  <si>
    <t>27,184.36</t>
  </si>
  <si>
    <t>3396693212</t>
  </si>
  <si>
    <t>OLGA JANE BUAN VILLAFLOR</t>
  </si>
  <si>
    <t>SL201504290486614</t>
  </si>
  <si>
    <t>04/29/2015</t>
  </si>
  <si>
    <t>110,341.60</t>
  </si>
  <si>
    <t>3396865752</t>
  </si>
  <si>
    <t>HERMINIA ANGELI REYES SAN MARTIN</t>
  </si>
  <si>
    <t>CL202006170598108</t>
  </si>
  <si>
    <t>6,900.69</t>
  </si>
  <si>
    <t>1,302.63</t>
  </si>
  <si>
    <t>SL201903080453346</t>
  </si>
  <si>
    <t>6,516.13</t>
  </si>
  <si>
    <t>3397318033</t>
  </si>
  <si>
    <t>FRANCISCO SALAMIDA OLINO JR.</t>
  </si>
  <si>
    <t>SL201909041546247</t>
  </si>
  <si>
    <t>09/04/2019</t>
  </si>
  <si>
    <t>16,898.67</t>
  </si>
  <si>
    <t>3397385215</t>
  </si>
  <si>
    <t>ALEXANDRA CABILES MONTILLA</t>
  </si>
  <si>
    <t>SL201407310855372</t>
  </si>
  <si>
    <t>07/31/2014</t>
  </si>
  <si>
    <t>56,242.80</t>
  </si>
  <si>
    <t>3397694346</t>
  </si>
  <si>
    <t>ANGELITO DAVID DELA REA</t>
  </si>
  <si>
    <t>R1201903300644561</t>
  </si>
  <si>
    <t>03/30/2019</t>
  </si>
  <si>
    <t>26,416.54</t>
  </si>
  <si>
    <t>SL201305220616065</t>
  </si>
  <si>
    <t>05/22/2013</t>
  </si>
  <si>
    <t>7,786.98</t>
  </si>
  <si>
    <t>3397749576</t>
  </si>
  <si>
    <t>CHRISTINE NUNEZ QUEMADA</t>
  </si>
  <si>
    <t>SL201702220216353</t>
  </si>
  <si>
    <t>31,281.57</t>
  </si>
  <si>
    <t>3397845111</t>
  </si>
  <si>
    <t>FERDINAND NINON DELA CRUZ</t>
  </si>
  <si>
    <t>SL201209100906676</t>
  </si>
  <si>
    <t>09/10/2012</t>
  </si>
  <si>
    <t>66,968.38</t>
  </si>
  <si>
    <t>CL202006150551818</t>
  </si>
  <si>
    <t>16,173.12</t>
  </si>
  <si>
    <t>3397962256</t>
  </si>
  <si>
    <t>EDUARDO OVIEDO OLIVEROS JR</t>
  </si>
  <si>
    <t>SL202010043288933</t>
  </si>
  <si>
    <t>38,044.35</t>
  </si>
  <si>
    <t>25,550.73</t>
  </si>
  <si>
    <t>3398249648</t>
  </si>
  <si>
    <t>ANNALYN GUIAO SELUDO</t>
  </si>
  <si>
    <t>R2202009010321613</t>
  </si>
  <si>
    <t>22,338.05</t>
  </si>
  <si>
    <t>SL201408260974562</t>
  </si>
  <si>
    <t>08/26/2014</t>
  </si>
  <si>
    <t>102,968.78</t>
  </si>
  <si>
    <t>3398346334</t>
  </si>
  <si>
    <t>MISTY ROSE SALEM ORAP ORAP</t>
  </si>
  <si>
    <t>SL201807231975614</t>
  </si>
  <si>
    <t>07/23/2018</t>
  </si>
  <si>
    <t>4,417.69</t>
  </si>
  <si>
    <t>3398624496</t>
  </si>
  <si>
    <t>RONALD RENEGILL CRUZ RAMOS</t>
  </si>
  <si>
    <t>CL202007071290098</t>
  </si>
  <si>
    <t>SL201909241663488</t>
  </si>
  <si>
    <t>15,343.44</t>
  </si>
  <si>
    <t>3398625822</t>
  </si>
  <si>
    <t>MARIELLA RV RECALDE VELASCO</t>
  </si>
  <si>
    <t>CL202006170608174</t>
  </si>
  <si>
    <t>SL201605230654844</t>
  </si>
  <si>
    <t>30,820.72</t>
  </si>
  <si>
    <t>3398908659</t>
  </si>
  <si>
    <t>CLOYD ROBLES ISIP</t>
  </si>
  <si>
    <t>SL200909140704748</t>
  </si>
  <si>
    <t>09/14/2009</t>
  </si>
  <si>
    <t>60,531.85</t>
  </si>
  <si>
    <t>3398995167</t>
  </si>
  <si>
    <t>JO AN RUMBINES ARCEO</t>
  </si>
  <si>
    <t>CL202007221730187</t>
  </si>
  <si>
    <t>SL202003200458378</t>
  </si>
  <si>
    <t>03/20/2020</t>
  </si>
  <si>
    <t>11,054.25</t>
  </si>
  <si>
    <t>9,219.56</t>
  </si>
  <si>
    <t>3399071860</t>
  </si>
  <si>
    <t>KRISTINA AUSTRIA TARUC</t>
  </si>
  <si>
    <t>CL202007061274178</t>
  </si>
  <si>
    <t>SL201505140558715</t>
  </si>
  <si>
    <t>05/14/2015</t>
  </si>
  <si>
    <t>87,943.87</t>
  </si>
  <si>
    <t>3399260338</t>
  </si>
  <si>
    <t>EMYROSE PALMES PESCO</t>
  </si>
  <si>
    <t>CL202012173743297</t>
  </si>
  <si>
    <t>19,202.11</t>
  </si>
  <si>
    <t>11,086.75</t>
  </si>
  <si>
    <t>SL202009173206482</t>
  </si>
  <si>
    <t>09/17/2020</t>
  </si>
  <si>
    <t>30,628.45</t>
  </si>
  <si>
    <t>17,567.28</t>
  </si>
  <si>
    <t>3399362841</t>
  </si>
  <si>
    <t>RON CYRUS ANTONIO JOAQUIN</t>
  </si>
  <si>
    <t>R2202107011566502</t>
  </si>
  <si>
    <t>32,136.85</t>
  </si>
  <si>
    <t>3399488819</t>
  </si>
  <si>
    <t>HANNAH ROSE JASMIN BALDOMARO</t>
  </si>
  <si>
    <t>SL201202210225754</t>
  </si>
  <si>
    <t>02/21/2012</t>
  </si>
  <si>
    <t>28,398.87</t>
  </si>
  <si>
    <t>3399571768</t>
  </si>
  <si>
    <t>KATHLEEN KEITH PUZON PALO</t>
  </si>
  <si>
    <t>SL201810122780547</t>
  </si>
  <si>
    <t>10/12/2018</t>
  </si>
  <si>
    <t>19,134.88</t>
  </si>
  <si>
    <t>3399928450</t>
  </si>
  <si>
    <t>JUNE ROSE BEBAYO BUHAT</t>
  </si>
  <si>
    <t>CL202006190703630</t>
  </si>
  <si>
    <t>9,014.34</t>
  </si>
  <si>
    <t>2,787.64</t>
  </si>
  <si>
    <t>3400583263</t>
  </si>
  <si>
    <t>RANDOLPH RALPH DELA CERNA MIGUEL</t>
  </si>
  <si>
    <t>SL201504060372882</t>
  </si>
  <si>
    <t>04/06/2015</t>
  </si>
  <si>
    <t>42,088.78</t>
  </si>
  <si>
    <t>3400728905</t>
  </si>
  <si>
    <t>DARWIN RODRIGUEZ AVELLANOZA</t>
  </si>
  <si>
    <t>SL202006110532959</t>
  </si>
  <si>
    <t>06/11/2020</t>
  </si>
  <si>
    <t>9,465.86</t>
  </si>
  <si>
    <t>285.93</t>
  </si>
  <si>
    <t>3400906594</t>
  </si>
  <si>
    <t>LALEFE LAPLANA TRINIDAD</t>
  </si>
  <si>
    <t>CL202006260816847</t>
  </si>
  <si>
    <t>20,822.14</t>
  </si>
  <si>
    <t>14,540.66</t>
  </si>
  <si>
    <t>SL201909231665795</t>
  </si>
  <si>
    <t>09/23/2019</t>
  </si>
  <si>
    <t>7,183.99</t>
  </si>
  <si>
    <t>3400976786</t>
  </si>
  <si>
    <t>JENNIFER ALBA RUMBAOA</t>
  </si>
  <si>
    <t>R2202101010402684</t>
  </si>
  <si>
    <t>25,212.25</t>
  </si>
  <si>
    <t>3401114822</t>
  </si>
  <si>
    <t>ERVING JAMES VALMEO DEL ROSARIO</t>
  </si>
  <si>
    <t>CL202006170619170</t>
  </si>
  <si>
    <t>8,414.11</t>
  </si>
  <si>
    <t>2,500.11</t>
  </si>
  <si>
    <t>SL201308070972197</t>
  </si>
  <si>
    <t>08/07/2013</t>
  </si>
  <si>
    <t>75,722.58</t>
  </si>
  <si>
    <t>3401390837</t>
  </si>
  <si>
    <t>BRYAN JIE SAMSON VELASCO</t>
  </si>
  <si>
    <t>CL202008032066549</t>
  </si>
  <si>
    <t>15,705.82</t>
  </si>
  <si>
    <t>9,393.19</t>
  </si>
  <si>
    <t>SL200909030683833</t>
  </si>
  <si>
    <t>09/03/2009</t>
  </si>
  <si>
    <t>27,016.62</t>
  </si>
  <si>
    <t>3401816913</t>
  </si>
  <si>
    <t>CARLITO LIANTADA DURAN</t>
  </si>
  <si>
    <t>SL201103310248882</t>
  </si>
  <si>
    <t>03/31/2011</t>
  </si>
  <si>
    <t>48,171.97</t>
  </si>
  <si>
    <t>3401902160</t>
  </si>
  <si>
    <t>LORELIE PORRAS SANCHEZ</t>
  </si>
  <si>
    <t>SL201401030005172</t>
  </si>
  <si>
    <t>01/03/2014</t>
  </si>
  <si>
    <t>103,414.11</t>
  </si>
  <si>
    <t>3402107472</t>
  </si>
  <si>
    <t>JOMEL MANALOTO GUSI</t>
  </si>
  <si>
    <t>CL202007171592459</t>
  </si>
  <si>
    <t>SL202110051295698</t>
  </si>
  <si>
    <t>42,184.46</t>
  </si>
  <si>
    <t>9,540.56</t>
  </si>
  <si>
    <t>3402362628</t>
  </si>
  <si>
    <t>JENNIFER PENALOSA FIRMEZA</t>
  </si>
  <si>
    <t>CL202007101389604</t>
  </si>
  <si>
    <t>SL201801030013331</t>
  </si>
  <si>
    <t>01/03/2018</t>
  </si>
  <si>
    <t>30,291.34</t>
  </si>
  <si>
    <t>3402562198</t>
  </si>
  <si>
    <t>MARLON IPORONG VITAN</t>
  </si>
  <si>
    <t>SL201608152020196</t>
  </si>
  <si>
    <t>08/15/2016</t>
  </si>
  <si>
    <t>56,015.18</t>
  </si>
  <si>
    <t>3402703054</t>
  </si>
  <si>
    <t>ANNA LIZA VILLANUEVA ORPILLA</t>
  </si>
  <si>
    <t>SL201105130376283</t>
  </si>
  <si>
    <t>05/13/2011</t>
  </si>
  <si>
    <t>47,482.40</t>
  </si>
  <si>
    <t>SL201805160864189</t>
  </si>
  <si>
    <t>05/16/2018</t>
  </si>
  <si>
    <t>8,654.33</t>
  </si>
  <si>
    <t>3402807222</t>
  </si>
  <si>
    <t>BEAU JENNEVIEV BANI ILAGAN</t>
  </si>
  <si>
    <t>SL202105170726738</t>
  </si>
  <si>
    <t>05/17/2021</t>
  </si>
  <si>
    <t>35,834.47</t>
  </si>
  <si>
    <t>12,482.96</t>
  </si>
  <si>
    <t>3403056470</t>
  </si>
  <si>
    <t>JENETH REGIL VECINA</t>
  </si>
  <si>
    <t>R2201912012194395</t>
  </si>
  <si>
    <t>12/01/2019</t>
  </si>
  <si>
    <t>33.45</t>
  </si>
  <si>
    <t>3403103983</t>
  </si>
  <si>
    <t>JACQUELINE MACEDA PENA</t>
  </si>
  <si>
    <t>R4202202070247837</t>
  </si>
  <si>
    <t>14,457.19</t>
  </si>
  <si>
    <t>35.96</t>
  </si>
  <si>
    <t>3403688107</t>
  </si>
  <si>
    <t>JASON MARTINEZ CORONEL</t>
  </si>
  <si>
    <t>SL201705111155046</t>
  </si>
  <si>
    <t>05/11/2017</t>
  </si>
  <si>
    <t>17,283.47</t>
  </si>
  <si>
    <t>3403743084</t>
  </si>
  <si>
    <t>PAULA RICA SEBASTIAN PAMINTUAN</t>
  </si>
  <si>
    <t>R2202001010220163</t>
  </si>
  <si>
    <t>38,432.23</t>
  </si>
  <si>
    <t>3403855846</t>
  </si>
  <si>
    <t>ROWENA NUNGAY MEZA</t>
  </si>
  <si>
    <t>SL202106300900235</t>
  </si>
  <si>
    <t>19,798.20</t>
  </si>
  <si>
    <t>7,981.90</t>
  </si>
  <si>
    <t>3404335491</t>
  </si>
  <si>
    <t>MART GERALD BRILLO LABON</t>
  </si>
  <si>
    <t>SL201312031476352</t>
  </si>
  <si>
    <t>12/03/2013</t>
  </si>
  <si>
    <t>50,502.87</t>
  </si>
  <si>
    <t>3404380886</t>
  </si>
  <si>
    <t>HURLEY JOHN ABESAMIS ENRIQUEZ</t>
  </si>
  <si>
    <t>SL201305150581798</t>
  </si>
  <si>
    <t>05/15/2013</t>
  </si>
  <si>
    <t>23,167.79</t>
  </si>
  <si>
    <t>3404973659</t>
  </si>
  <si>
    <t>KATHLEEN JOYCE LAURON PERALTA</t>
  </si>
  <si>
    <t>SL201111150943168</t>
  </si>
  <si>
    <t>11/15/2011</t>
  </si>
  <si>
    <t>40,411.08</t>
  </si>
  <si>
    <t>3405049184</t>
  </si>
  <si>
    <t>TRIXIE TOLENTINO ALANO</t>
  </si>
  <si>
    <t>SL201706241391644</t>
  </si>
  <si>
    <t>06/24/2017</t>
  </si>
  <si>
    <t>22,836.42</t>
  </si>
  <si>
    <t>3405066772</t>
  </si>
  <si>
    <t>CHRISTIAN VILLAMER INSUYA</t>
  </si>
  <si>
    <t>SL202106160838281</t>
  </si>
  <si>
    <t>06/16/2021</t>
  </si>
  <si>
    <t>12,043.17</t>
  </si>
  <si>
    <t>4,497.52</t>
  </si>
  <si>
    <t>SL201704200877262</t>
  </si>
  <si>
    <t>04/20/2017</t>
  </si>
  <si>
    <t>21,342.14</t>
  </si>
  <si>
    <t>SL201606080731559</t>
  </si>
  <si>
    <t>06/08/2016</t>
  </si>
  <si>
    <t>50,424.11</t>
  </si>
  <si>
    <t>3405684727</t>
  </si>
  <si>
    <t>MONICA LORA DELA CRUZ ORAL</t>
  </si>
  <si>
    <t>CL202007131498602</t>
  </si>
  <si>
    <t>10,413.53</t>
  </si>
  <si>
    <t>7,326.23</t>
  </si>
  <si>
    <t>SL201412161462057</t>
  </si>
  <si>
    <t>12/16/2014</t>
  </si>
  <si>
    <t>52,185.29</t>
  </si>
  <si>
    <t>3406180343</t>
  </si>
  <si>
    <t>MARY ANN DEL MUNDO DARIA</t>
  </si>
  <si>
    <t>SL202103020209618</t>
  </si>
  <si>
    <t>18,115.43</t>
  </si>
  <si>
    <t>3,270.62</t>
  </si>
  <si>
    <t>3406368738</t>
  </si>
  <si>
    <t>SIRIKIT GRANA OMPOC</t>
  </si>
  <si>
    <t>SL2015062300701</t>
  </si>
  <si>
    <t>06/23/2015</t>
  </si>
  <si>
    <t>5,838.59</t>
  </si>
  <si>
    <t>3406578638</t>
  </si>
  <si>
    <t>APRIL DOCIL ANGKIANGCO</t>
  </si>
  <si>
    <t>SL201706221383333</t>
  </si>
  <si>
    <t>06/22/2017</t>
  </si>
  <si>
    <t>14,156.58</t>
  </si>
  <si>
    <t>3406834482</t>
  </si>
  <si>
    <t>NICOLAS FE BENITO RAMIREZ</t>
  </si>
  <si>
    <t>CL202006240714988</t>
  </si>
  <si>
    <t>SL201710101960387</t>
  </si>
  <si>
    <t>10/10/2017</t>
  </si>
  <si>
    <t>56,422.52</t>
  </si>
  <si>
    <t>3407282305</t>
  </si>
  <si>
    <t>CARLITO SANTOS APANIADA JR</t>
  </si>
  <si>
    <t>CL202007061282129</t>
  </si>
  <si>
    <t>10,141.42</t>
  </si>
  <si>
    <t>6,140.92</t>
  </si>
  <si>
    <t>SL201206200650457</t>
  </si>
  <si>
    <t>06/20/2012</t>
  </si>
  <si>
    <t>15,115.80</t>
  </si>
  <si>
    <t>3407763455</t>
  </si>
  <si>
    <t>LORA MAY NERI GARCIA</t>
  </si>
  <si>
    <t>CL202007161575570</t>
  </si>
  <si>
    <t>SL201401160052914</t>
  </si>
  <si>
    <t>01/16/2014</t>
  </si>
  <si>
    <t>39,325.99</t>
  </si>
  <si>
    <t>3408115840</t>
  </si>
  <si>
    <t>MARIE GRACE CATAAG FAJARITO</t>
  </si>
  <si>
    <t>CL202007051264847</t>
  </si>
  <si>
    <t>SL201208140813043</t>
  </si>
  <si>
    <t>08/14/2012</t>
  </si>
  <si>
    <t>53,401.39</t>
  </si>
  <si>
    <t>SL201907171278818</t>
  </si>
  <si>
    <t>1,323.86</t>
  </si>
  <si>
    <t>3408947911</t>
  </si>
  <si>
    <t>MA. MANILYN CADAVEDO LABON</t>
  </si>
  <si>
    <t>CL202007161565171</t>
  </si>
  <si>
    <t>21,494.39</t>
  </si>
  <si>
    <t>15,314.88</t>
  </si>
  <si>
    <t>SL201410171218535</t>
  </si>
  <si>
    <t>10/17/2014</t>
  </si>
  <si>
    <t>40,185.56</t>
  </si>
  <si>
    <t>3409563954</t>
  </si>
  <si>
    <t>JC MONCAR MONTALES CARANGUIAN</t>
  </si>
  <si>
    <t>CL202012023567094</t>
  </si>
  <si>
    <t>8,966.69</t>
  </si>
  <si>
    <t>SL201910281871112</t>
  </si>
  <si>
    <t>2,894.70</t>
  </si>
  <si>
    <t>3409659347</t>
  </si>
  <si>
    <t>JOSEPH MARAMAG RODRIGUEZ</t>
  </si>
  <si>
    <t>SL201304180460673</t>
  </si>
  <si>
    <t>04/18/2013</t>
  </si>
  <si>
    <t>34,957.13</t>
  </si>
  <si>
    <t>3409731498</t>
  </si>
  <si>
    <t>MARY ANNE VITO VINLUAN</t>
  </si>
  <si>
    <t>SL201509150333905</t>
  </si>
  <si>
    <t>09/15/2015</t>
  </si>
  <si>
    <t>18,792.25</t>
  </si>
  <si>
    <t>3409764546</t>
  </si>
  <si>
    <t>MARY GRACE CALINAWAN BRIVA</t>
  </si>
  <si>
    <t>SL202107281021271</t>
  </si>
  <si>
    <t>1,928.63</t>
  </si>
  <si>
    <t>76.55</t>
  </si>
  <si>
    <t>3409947871</t>
  </si>
  <si>
    <t>ROLANDO SINAGPULO ROMERO JR</t>
  </si>
  <si>
    <t>CL202007171593821</t>
  </si>
  <si>
    <t>19,335.67</t>
  </si>
  <si>
    <t>14,080.92</t>
  </si>
  <si>
    <t>SL201211271223868</t>
  </si>
  <si>
    <t>11/27/2012</t>
  </si>
  <si>
    <t>36,388.50</t>
  </si>
  <si>
    <t>3410681236</t>
  </si>
  <si>
    <t>MARICAR PATO DISTRITO</t>
  </si>
  <si>
    <t>SL201803140392718</t>
  </si>
  <si>
    <t>03/14/2018</t>
  </si>
  <si>
    <t>233.99</t>
  </si>
  <si>
    <t>SL202107281010528</t>
  </si>
  <si>
    <t>35,455.49</t>
  </si>
  <si>
    <t>8,322.32</t>
  </si>
  <si>
    <t>3410686956</t>
  </si>
  <si>
    <t>PAOLO REY CALIMPONG AURE</t>
  </si>
  <si>
    <t>SL202003260466315</t>
  </si>
  <si>
    <t>25,490.91</t>
  </si>
  <si>
    <t>22,797.19</t>
  </si>
  <si>
    <t>3410747183</t>
  </si>
  <si>
    <t>MIGUEL RYAN ALDAY ABELLAR</t>
  </si>
  <si>
    <t>SL201906071045273</t>
  </si>
  <si>
    <t>06/07/2019</t>
  </si>
  <si>
    <t>33,631.63</t>
  </si>
  <si>
    <t>SL201401020000256</t>
  </si>
  <si>
    <t>01/02/2014</t>
  </si>
  <si>
    <t>37,614.23</t>
  </si>
  <si>
    <t>3410936680</t>
  </si>
  <si>
    <t>EMERSON ENRIQUEZ ROXAS</t>
  </si>
  <si>
    <t>CL202011273555750</t>
  </si>
  <si>
    <t>11/27/2020</t>
  </si>
  <si>
    <t>20,788.75</t>
  </si>
  <si>
    <t>13,508.27</t>
  </si>
  <si>
    <t>SL201801080040227</t>
  </si>
  <si>
    <t>01/08/2018</t>
  </si>
  <si>
    <t>22,548.19</t>
  </si>
  <si>
    <t>3411107942</t>
  </si>
  <si>
    <t>PAUL MUÑOZ MARTIN</t>
  </si>
  <si>
    <t>CL202006200628743</t>
  </si>
  <si>
    <t>SL201805080826008</t>
  </si>
  <si>
    <t>05/08/2018</t>
  </si>
  <si>
    <t>21,964.79</t>
  </si>
  <si>
    <t>3411171334</t>
  </si>
  <si>
    <t>HOWARD MALIGALIG GONZALES</t>
  </si>
  <si>
    <t>SL201305060539763</t>
  </si>
  <si>
    <t>05/06/2013</t>
  </si>
  <si>
    <t>31,668.96</t>
  </si>
  <si>
    <t>SL201608112001637</t>
  </si>
  <si>
    <t>08/11/2016</t>
  </si>
  <si>
    <t>3.89</t>
  </si>
  <si>
    <t>3411350294</t>
  </si>
  <si>
    <t>CHIQUE ESCANES TURLA</t>
  </si>
  <si>
    <t>SL201711032124635</t>
  </si>
  <si>
    <t>36,098.65</t>
  </si>
  <si>
    <t>3412017701</t>
  </si>
  <si>
    <t>GLENN LESTER CASTRO CANSINO</t>
  </si>
  <si>
    <t>CL202007121436484</t>
  </si>
  <si>
    <t>07/12/2020</t>
  </si>
  <si>
    <t>8,092.98</t>
  </si>
  <si>
    <t>2,578.88</t>
  </si>
  <si>
    <t>3412167321</t>
  </si>
  <si>
    <t>MICHAEL LIBOT SAYSON</t>
  </si>
  <si>
    <t>CL202008112269698</t>
  </si>
  <si>
    <t>SL201806081872332</t>
  </si>
  <si>
    <t>22,723.99</t>
  </si>
  <si>
    <t>3412570484</t>
  </si>
  <si>
    <t>FLORDELIZA RAMIREZ CAPALAD</t>
  </si>
  <si>
    <t>SL202106080808410</t>
  </si>
  <si>
    <t>06/08/2021</t>
  </si>
  <si>
    <t>23,387.66</t>
  </si>
  <si>
    <t>7,001.55</t>
  </si>
  <si>
    <t>3412900601</t>
  </si>
  <si>
    <t>MARK RAYMOND ROSARIO SALADINO</t>
  </si>
  <si>
    <t>SL201811143022999</t>
  </si>
  <si>
    <t>14,916.47</t>
  </si>
  <si>
    <t>3412931230</t>
  </si>
  <si>
    <t>LADY CHRISTINE MIQUE GOMEZ</t>
  </si>
  <si>
    <t>SL202103300556628</t>
  </si>
  <si>
    <t>03/30/2021</t>
  </si>
  <si>
    <t>34,162.08</t>
  </si>
  <si>
    <t>18,165.83</t>
  </si>
  <si>
    <t>3413183977</t>
  </si>
  <si>
    <t>SIEMON ROMEO TIONGCO FERRER</t>
  </si>
  <si>
    <t>SL201201060018715</t>
  </si>
  <si>
    <t>01/06/2012</t>
  </si>
  <si>
    <t>40,726.83</t>
  </si>
  <si>
    <t>3413618662</t>
  </si>
  <si>
    <t>LYLE DAN LEOPOLDO MONTULO</t>
  </si>
  <si>
    <t>SL201703200545040</t>
  </si>
  <si>
    <t>03/20/2017</t>
  </si>
  <si>
    <t>29,328.16</t>
  </si>
  <si>
    <t>3413636880</t>
  </si>
  <si>
    <t>MARC RAYMOND RAMON GUTIERREZ</t>
  </si>
  <si>
    <t>SL201405070509628</t>
  </si>
  <si>
    <t>05/07/2014</t>
  </si>
  <si>
    <t>8,127.11</t>
  </si>
  <si>
    <t>3413660704</t>
  </si>
  <si>
    <t>ALVIN FERNANDEZ ZAPANTA</t>
  </si>
  <si>
    <t>SL201605240664115</t>
  </si>
  <si>
    <t>05/24/2016</t>
  </si>
  <si>
    <t>20,432.97</t>
  </si>
  <si>
    <t>3413883507</t>
  </si>
  <si>
    <t>CARMELA TANCHING HOLGADO</t>
  </si>
  <si>
    <t>CL202006170588146</t>
  </si>
  <si>
    <t>12,707.46</t>
  </si>
  <si>
    <t>9,252.08</t>
  </si>
  <si>
    <t>SL201510270529989</t>
  </si>
  <si>
    <t>10/27/2015</t>
  </si>
  <si>
    <t>59,562.58</t>
  </si>
  <si>
    <t>3414333438</t>
  </si>
  <si>
    <t>JONA TULLAO TARIMAN</t>
  </si>
  <si>
    <t>SL201603070297002</t>
  </si>
  <si>
    <t>03/07/2016</t>
  </si>
  <si>
    <t>34,669.53</t>
  </si>
  <si>
    <t>3414446642</t>
  </si>
  <si>
    <t>LUNEL MONTON BALINGIT</t>
  </si>
  <si>
    <t>SL201707131489893</t>
  </si>
  <si>
    <t>07/13/2017</t>
  </si>
  <si>
    <t>11,976.43</t>
  </si>
  <si>
    <t>3414446778</t>
  </si>
  <si>
    <t>JENNY ESKRITOR TAMAYO</t>
  </si>
  <si>
    <t>CL202007021338218</t>
  </si>
  <si>
    <t>13,902.00</t>
  </si>
  <si>
    <t>7,754.41</t>
  </si>
  <si>
    <t>SL202006120550708</t>
  </si>
  <si>
    <t>06/12/2020</t>
  </si>
  <si>
    <t>20,879.27</t>
  </si>
  <si>
    <t>11,154.60</t>
  </si>
  <si>
    <t>3414517759</t>
  </si>
  <si>
    <t>ARGIE CANGAYDA ALVAREZ</t>
  </si>
  <si>
    <t>SL201509210360009</t>
  </si>
  <si>
    <t>09/21/2015</t>
  </si>
  <si>
    <t>33,014.25</t>
  </si>
  <si>
    <t>3414719706</t>
  </si>
  <si>
    <t>MARY GOLD MISTY DE LA CRUZ REYES</t>
  </si>
  <si>
    <t>SL201804250701642</t>
  </si>
  <si>
    <t>04/25/2018</t>
  </si>
  <si>
    <t>28,203.61</t>
  </si>
  <si>
    <t>3414797867</t>
  </si>
  <si>
    <t>AIZA DEMISANA OBLIOSCA</t>
  </si>
  <si>
    <t>CL202006290871967</t>
  </si>
  <si>
    <t>11,705.50</t>
  </si>
  <si>
    <t>6,590.32</t>
  </si>
  <si>
    <t>SL201904150782074</t>
  </si>
  <si>
    <t>04/15/2019</t>
  </si>
  <si>
    <t>2,851.89</t>
  </si>
  <si>
    <t>3415003903</t>
  </si>
  <si>
    <t>RAFAEL SAFLOR FERNANDEZ</t>
  </si>
  <si>
    <t>SL201612261790296</t>
  </si>
  <si>
    <t>12/26/2016</t>
  </si>
  <si>
    <t>31,661.39</t>
  </si>
  <si>
    <t>3415302620</t>
  </si>
  <si>
    <t>FERDINAND LOUIE AMAHIT PLANCA</t>
  </si>
  <si>
    <t>SL202009183203101</t>
  </si>
  <si>
    <t>09/18/2020</t>
  </si>
  <si>
    <t>42,718.11</t>
  </si>
  <si>
    <t>29,569.54</t>
  </si>
  <si>
    <t>3415493937</t>
  </si>
  <si>
    <t>JULIUS ANDREW QUE VELITARIO</t>
  </si>
  <si>
    <t>SL201905130904613</t>
  </si>
  <si>
    <t>05/13/2019</t>
  </si>
  <si>
    <t>21,187.97</t>
  </si>
  <si>
    <t>3415764255</t>
  </si>
  <si>
    <t>ARIANNE MINELLI ABAIGAR PAGUIO</t>
  </si>
  <si>
    <t>SL202102270198050</t>
  </si>
  <si>
    <t>7,302.12</t>
  </si>
  <si>
    <t>59.85</t>
  </si>
  <si>
    <t>3415999813</t>
  </si>
  <si>
    <t>TEODULA JOANNE  LABRO</t>
  </si>
  <si>
    <t>CL202006180613965</t>
  </si>
  <si>
    <t>SL201911252028857</t>
  </si>
  <si>
    <t>18,655.33</t>
  </si>
  <si>
    <t>17,324.95</t>
  </si>
  <si>
    <t>3416107251</t>
  </si>
  <si>
    <t>FLORENCIO SALVO ALULOD JR.</t>
  </si>
  <si>
    <t>SL201604210501777</t>
  </si>
  <si>
    <t>04/21/2016</t>
  </si>
  <si>
    <t>23,461.09</t>
  </si>
  <si>
    <t>3416474528</t>
  </si>
  <si>
    <t>JEAN PAMELA ORBELLO SOLANO</t>
  </si>
  <si>
    <t>SL201805080808186</t>
  </si>
  <si>
    <t>27,432.07</t>
  </si>
  <si>
    <t>3416819918</t>
  </si>
  <si>
    <t>ARDEN JOHN  PAGSANGHAN</t>
  </si>
  <si>
    <t>SL201511160616586</t>
  </si>
  <si>
    <t>11/16/2015</t>
  </si>
  <si>
    <t>27,711.29</t>
  </si>
  <si>
    <t>3416951889</t>
  </si>
  <si>
    <t>KRISTINE ROJO GULE</t>
  </si>
  <si>
    <t>R2202103010289442</t>
  </si>
  <si>
    <t>25,267.21</t>
  </si>
  <si>
    <t>3416978354</t>
  </si>
  <si>
    <t>BRENDA MORTA BADION</t>
  </si>
  <si>
    <t>R4202112201748637</t>
  </si>
  <si>
    <t>6,115.50</t>
  </si>
  <si>
    <t>2,038.52</t>
  </si>
  <si>
    <t>CL202009012762189</t>
  </si>
  <si>
    <t>9,330.36</t>
  </si>
  <si>
    <t>1,891.40</t>
  </si>
  <si>
    <t>3416989149</t>
  </si>
  <si>
    <t>GLENN CARLO MIRASOL ZULUETA</t>
  </si>
  <si>
    <t>SL201606230776176</t>
  </si>
  <si>
    <t>06/23/2016</t>
  </si>
  <si>
    <t>37,264.07</t>
  </si>
  <si>
    <t>3417408904</t>
  </si>
  <si>
    <t>MARIA CRESCENTA JUAREZ TABERNILLA</t>
  </si>
  <si>
    <t>SL201609142279446</t>
  </si>
  <si>
    <t>09/14/2016</t>
  </si>
  <si>
    <t>32,319.17</t>
  </si>
  <si>
    <t>3417784301</t>
  </si>
  <si>
    <t>RAFAEL JOSE II FORES LEGASPI</t>
  </si>
  <si>
    <t>CL202007071311008</t>
  </si>
  <si>
    <t>SL201907051205895</t>
  </si>
  <si>
    <t>7,645.33</t>
  </si>
  <si>
    <t>3418451060</t>
  </si>
  <si>
    <t>PRINCESS RYCA MARTINEZ ARIAS</t>
  </si>
  <si>
    <t>SL201601050008996</t>
  </si>
  <si>
    <t>01/05/2016</t>
  </si>
  <si>
    <t>30,106.07</t>
  </si>
  <si>
    <t>SL201609292428432</t>
  </si>
  <si>
    <t>09/29/2016</t>
  </si>
  <si>
    <t>35,565.31</t>
  </si>
  <si>
    <t>SL201607201805359</t>
  </si>
  <si>
    <t>07/20/2016</t>
  </si>
  <si>
    <t>31,762.73</t>
  </si>
  <si>
    <t>3419201743</t>
  </si>
  <si>
    <t>THERESA LYNN FRIGILLANA DELA CRUZ</t>
  </si>
  <si>
    <t>SL201803280474051</t>
  </si>
  <si>
    <t>03/28/2018</t>
  </si>
  <si>
    <t>15,222.97</t>
  </si>
  <si>
    <t>3419289707</t>
  </si>
  <si>
    <t>MARIE SABEL MONTANO BERTIZ</t>
  </si>
  <si>
    <t>CL202007010983537</t>
  </si>
  <si>
    <t>SL201612131784743</t>
  </si>
  <si>
    <t>30,194.24</t>
  </si>
  <si>
    <t>3419640906</t>
  </si>
  <si>
    <t>AL MORA CARDENAS</t>
  </si>
  <si>
    <t>SL201711182161197</t>
  </si>
  <si>
    <t>11/18/2017</t>
  </si>
  <si>
    <t>11,074.67</t>
  </si>
  <si>
    <t>3419732306</t>
  </si>
  <si>
    <t>ERIKA MARTINO CAYABYAB</t>
  </si>
  <si>
    <t>SL201601250097933</t>
  </si>
  <si>
    <t>01/25/2016</t>
  </si>
  <si>
    <t>13,395.68</t>
  </si>
  <si>
    <t>3419845934</t>
  </si>
  <si>
    <t>LILIAN ECO GABRIEL</t>
  </si>
  <si>
    <t>SL202103260554670</t>
  </si>
  <si>
    <t>38,009.76</t>
  </si>
  <si>
    <t>19,360.01</t>
  </si>
  <si>
    <t>SL202006260804810</t>
  </si>
  <si>
    <t>19,045.97</t>
  </si>
  <si>
    <t>14,833.57</t>
  </si>
  <si>
    <t>3420008757</t>
  </si>
  <si>
    <t>MIKKI LOUIE RETALES LABASTIDA</t>
  </si>
  <si>
    <t>CL202006260806492</t>
  </si>
  <si>
    <t>SL201510010407550</t>
  </si>
  <si>
    <t>10/01/2015</t>
  </si>
  <si>
    <t>35,481.11</t>
  </si>
  <si>
    <t>3420158500</t>
  </si>
  <si>
    <t>JULIUS OLEQUINO CRISTINO</t>
  </si>
  <si>
    <t>SL201410171220747</t>
  </si>
  <si>
    <t>48,047.90</t>
  </si>
  <si>
    <t>3420545168</t>
  </si>
  <si>
    <t>VONN RYAN CLYDE REYES FERRAREN</t>
  </si>
  <si>
    <t>SL202107220990734</t>
  </si>
  <si>
    <t>17,301.26</t>
  </si>
  <si>
    <t>6,152.13</t>
  </si>
  <si>
    <t>CL202006220701103</t>
  </si>
  <si>
    <t>19,278.64</t>
  </si>
  <si>
    <t>13,310.77</t>
  </si>
  <si>
    <t>3420666966</t>
  </si>
  <si>
    <t>ARNIE KIMPEE OYCO MEDINA</t>
  </si>
  <si>
    <t>SL201903080454746</t>
  </si>
  <si>
    <t>1,758.43</t>
  </si>
  <si>
    <t>3421066264</t>
  </si>
  <si>
    <t>REGINA PAPILLA LABING-ISA</t>
  </si>
  <si>
    <t>R4202203070600334</t>
  </si>
  <si>
    <t>03/07/2022</t>
  </si>
  <si>
    <t>11,964.57</t>
  </si>
  <si>
    <t>2,001.57</t>
  </si>
  <si>
    <t>3421310004</t>
  </si>
  <si>
    <t>MAY DOCENA OFFEMARIA</t>
  </si>
  <si>
    <t>CL202007231792738</t>
  </si>
  <si>
    <t>17,324.17</t>
  </si>
  <si>
    <t>11,767.83</t>
  </si>
  <si>
    <t>SL201603030283452</t>
  </si>
  <si>
    <t>03/03/2016</t>
  </si>
  <si>
    <t>23,121.61</t>
  </si>
  <si>
    <t>3421481962</t>
  </si>
  <si>
    <t>MA. NORIZA OLIVEROS TOSCO</t>
  </si>
  <si>
    <t>SL202006190640282</t>
  </si>
  <si>
    <t>22,665.09</t>
  </si>
  <si>
    <t>17,520.56</t>
  </si>
  <si>
    <t>SL201701130137004</t>
  </si>
  <si>
    <t>01/13/2017</t>
  </si>
  <si>
    <t>41,846.80</t>
  </si>
  <si>
    <t>3421849889</t>
  </si>
  <si>
    <t>RYAN NINO SAGUM TAGLE</t>
  </si>
  <si>
    <t>SL201707071460990</t>
  </si>
  <si>
    <t>07/07/2017</t>
  </si>
  <si>
    <t>63,946.78</t>
  </si>
  <si>
    <t>SL201904050707941</t>
  </si>
  <si>
    <t>13,406.04</t>
  </si>
  <si>
    <t>3422919174</t>
  </si>
  <si>
    <t>BELLESA PANGAN ASPIRAS</t>
  </si>
  <si>
    <t>SL201711162141020</t>
  </si>
  <si>
    <t>11/16/2017</t>
  </si>
  <si>
    <t>46,942.95</t>
  </si>
  <si>
    <t>3422997853</t>
  </si>
  <si>
    <t>JOVIC NOCELLADO FERNANDO</t>
  </si>
  <si>
    <t>CL202007141497949</t>
  </si>
  <si>
    <t>14,595.64</t>
  </si>
  <si>
    <t>8,444.98</t>
  </si>
  <si>
    <t>3423426116</t>
  </si>
  <si>
    <t>SASKIA PEARL ZETA PAJARILLO</t>
  </si>
  <si>
    <t>SL202108231120331</t>
  </si>
  <si>
    <t>15,226.17</t>
  </si>
  <si>
    <t>1,622.15</t>
  </si>
  <si>
    <t>3423455653</t>
  </si>
  <si>
    <t>MARVIN DELFIN TUSTON</t>
  </si>
  <si>
    <t>CL202007161573493</t>
  </si>
  <si>
    <t>SL201907021185664</t>
  </si>
  <si>
    <t>11,203.05</t>
  </si>
  <si>
    <t>3423718947</t>
  </si>
  <si>
    <t>VINCENT GIRARD ARANTE CENA</t>
  </si>
  <si>
    <t>SL201812043166043</t>
  </si>
  <si>
    <t>12/04/2018</t>
  </si>
  <si>
    <t>24,123.78</t>
  </si>
  <si>
    <t>3423761693</t>
  </si>
  <si>
    <t>JESTONI MONTALES ESCOTO</t>
  </si>
  <si>
    <t>SL201809192467948</t>
  </si>
  <si>
    <t>09/19/2018</t>
  </si>
  <si>
    <t>53,698.04</t>
  </si>
  <si>
    <t>3423822260</t>
  </si>
  <si>
    <t>MANUEL ROLDAN ZARSADIAS</t>
  </si>
  <si>
    <t>CL202008162412174</t>
  </si>
  <si>
    <t>SL202001020007036</t>
  </si>
  <si>
    <t>18,839.25</t>
  </si>
  <si>
    <t>16,596.09</t>
  </si>
  <si>
    <t>3424119574</t>
  </si>
  <si>
    <t>MAE DELA CRUZ GUEVARRA</t>
  </si>
  <si>
    <t>CL202007041188675</t>
  </si>
  <si>
    <t>SL202001030026015</t>
  </si>
  <si>
    <t>01/03/2020</t>
  </si>
  <si>
    <t>40,457.01</t>
  </si>
  <si>
    <t>35,801.39</t>
  </si>
  <si>
    <t>3424497885</t>
  </si>
  <si>
    <t>JAYSON BAETIONG PEDRERA</t>
  </si>
  <si>
    <t>SL202011193500298</t>
  </si>
  <si>
    <t>11/19/2020</t>
  </si>
  <si>
    <t>13,326.42</t>
  </si>
  <si>
    <t>9,140.20</t>
  </si>
  <si>
    <t>3424797129</t>
  </si>
  <si>
    <t>RICHEL DISPO BERMAL III</t>
  </si>
  <si>
    <t>CL202007041245865</t>
  </si>
  <si>
    <t>SL201406130662033</t>
  </si>
  <si>
    <t>06/13/2014</t>
  </si>
  <si>
    <t>44,499.79</t>
  </si>
  <si>
    <t>SL201911121941365</t>
  </si>
  <si>
    <t>11/12/2019</t>
  </si>
  <si>
    <t>2,429.12</t>
  </si>
  <si>
    <t>1,382.36</t>
  </si>
  <si>
    <t>3424883017</t>
  </si>
  <si>
    <t>JOYCE GAYANES NIU</t>
  </si>
  <si>
    <t>SL202109171235021</t>
  </si>
  <si>
    <t>09/17/2021</t>
  </si>
  <si>
    <t>35,428.56</t>
  </si>
  <si>
    <t>8,254.08</t>
  </si>
  <si>
    <t>3425015428</t>
  </si>
  <si>
    <t>CRISPIN LAZO BECILLA</t>
  </si>
  <si>
    <t>SL201911051909091</t>
  </si>
  <si>
    <t>11/05/2019</t>
  </si>
  <si>
    <t>10,795.30</t>
  </si>
  <si>
    <t>9,381.98</t>
  </si>
  <si>
    <t>3425418698</t>
  </si>
  <si>
    <t>REIXELLE MAE HUELGAS MENDOZA</t>
  </si>
  <si>
    <t>SL202002170285849</t>
  </si>
  <si>
    <t>02/17/2020</t>
  </si>
  <si>
    <t>23,900.29</t>
  </si>
  <si>
    <t>3425672418</t>
  </si>
  <si>
    <t>REDEN DUMANDAN RANOLA</t>
  </si>
  <si>
    <t>SL201606030713839</t>
  </si>
  <si>
    <t>06/03/2016</t>
  </si>
  <si>
    <t>35,557.41</t>
  </si>
  <si>
    <t>3425937014</t>
  </si>
  <si>
    <t>JEROME ANN  PINEDA</t>
  </si>
  <si>
    <t>CL202007312038228</t>
  </si>
  <si>
    <t>07/31/2020</t>
  </si>
  <si>
    <t>14,952.90</t>
  </si>
  <si>
    <t>SL202002030177377</t>
  </si>
  <si>
    <t>02/03/2020</t>
  </si>
  <si>
    <t>12,913.59</t>
  </si>
  <si>
    <t>9,879.24</t>
  </si>
  <si>
    <t>3425978183</t>
  </si>
  <si>
    <t>AIKO ANCHETA DA-GA</t>
  </si>
  <si>
    <t>SL201910161807179</t>
  </si>
  <si>
    <t>10/16/2019</t>
  </si>
  <si>
    <t>22,275.05</t>
  </si>
  <si>
    <t>3426406421</t>
  </si>
  <si>
    <t>JANE FE BAJINTING LARGO</t>
  </si>
  <si>
    <t>SL201702043227197</t>
  </si>
  <si>
    <t>02/04/2017</t>
  </si>
  <si>
    <t>12,001.83</t>
  </si>
  <si>
    <t>3426620647</t>
  </si>
  <si>
    <t>CATHERINE ANN RUFO CATIWALA-AN</t>
  </si>
  <si>
    <t>SL201810022697639</t>
  </si>
  <si>
    <t>10/02/2018</t>
  </si>
  <si>
    <t>29,398.73</t>
  </si>
  <si>
    <t>3426751480</t>
  </si>
  <si>
    <t>HAZELYN PABUAYA LINGHON</t>
  </si>
  <si>
    <t>CL202008052150534</t>
  </si>
  <si>
    <t>SL202008042114356</t>
  </si>
  <si>
    <t>08/04/2020</t>
  </si>
  <si>
    <t>16,596.48</t>
  </si>
  <si>
    <t>12,040.15</t>
  </si>
  <si>
    <t>3427018591</t>
  </si>
  <si>
    <t>ANTHONETTEE DOCTOLERO BIGLANG-AWA</t>
  </si>
  <si>
    <t>SL201711132138268</t>
  </si>
  <si>
    <t>11/13/2017</t>
  </si>
  <si>
    <t>22,124.96</t>
  </si>
  <si>
    <t>3427225517</t>
  </si>
  <si>
    <t>IRISH DIONISIO OBIAS</t>
  </si>
  <si>
    <t>CL202007041242788</t>
  </si>
  <si>
    <t>SL201807191948532</t>
  </si>
  <si>
    <t>07/19/2018</t>
  </si>
  <si>
    <t>26,271.32</t>
  </si>
  <si>
    <t>3427381930</t>
  </si>
  <si>
    <t>JOHN PAUL RAMOS VISTO</t>
  </si>
  <si>
    <t>SL201803210420527</t>
  </si>
  <si>
    <t>12,067.45</t>
  </si>
  <si>
    <t>3427817213</t>
  </si>
  <si>
    <t>ANGELO  GONZALES</t>
  </si>
  <si>
    <t>SL201606200759777</t>
  </si>
  <si>
    <t>06/20/2016</t>
  </si>
  <si>
    <t>33,321.16</t>
  </si>
  <si>
    <t>3428356702</t>
  </si>
  <si>
    <t>DIANA ROSS CUNOT MAGWILI</t>
  </si>
  <si>
    <t>CL202008172426067</t>
  </si>
  <si>
    <t>3,943.54</t>
  </si>
  <si>
    <t>803.75</t>
  </si>
  <si>
    <t>3428520978</t>
  </si>
  <si>
    <t>KESHIA JOYCE BIBIT BERNARDINO</t>
  </si>
  <si>
    <t>SL201510130460486</t>
  </si>
  <si>
    <t>10/13/2015</t>
  </si>
  <si>
    <t>36,320.19</t>
  </si>
  <si>
    <t>3428911451</t>
  </si>
  <si>
    <t>JOHN CARLO GALAY JIMENEZ</t>
  </si>
  <si>
    <t>SL201708051607645</t>
  </si>
  <si>
    <t>08/05/2017</t>
  </si>
  <si>
    <t>5,106.56</t>
  </si>
  <si>
    <t>3429075914</t>
  </si>
  <si>
    <t>RAINIER SANDOVAL DELA ROSA</t>
  </si>
  <si>
    <t>SL201803130351499</t>
  </si>
  <si>
    <t>03/13/2018</t>
  </si>
  <si>
    <t>13,823.77</t>
  </si>
  <si>
    <t>3430886833</t>
  </si>
  <si>
    <t>MICHAEL JOHN DEL ROSARIO MANABAT</t>
  </si>
  <si>
    <t>CL202006200694687</t>
  </si>
  <si>
    <t>7,619.76</t>
  </si>
  <si>
    <t>3,055.59</t>
  </si>
  <si>
    <t>3431054224</t>
  </si>
  <si>
    <t>DANICA BALDUEZA BARDIAGA</t>
  </si>
  <si>
    <t>SL201907041204492</t>
  </si>
  <si>
    <t>07/04/2019</t>
  </si>
  <si>
    <t>16,072.25</t>
  </si>
  <si>
    <t>3431067059</t>
  </si>
  <si>
    <t>RHEA MARCELINO FELIPE</t>
  </si>
  <si>
    <t>CL202006170592931</t>
  </si>
  <si>
    <t>SL201906121067856</t>
  </si>
  <si>
    <t>06/12/2019</t>
  </si>
  <si>
    <t>10,582.75</t>
  </si>
  <si>
    <t>3431249437</t>
  </si>
  <si>
    <t>JERI-LYNSON DELA CRUZ ZONIO</t>
  </si>
  <si>
    <t>SL201707051431057</t>
  </si>
  <si>
    <t>29,958.83</t>
  </si>
  <si>
    <t>SL201802190211697</t>
  </si>
  <si>
    <t>02/19/2018</t>
  </si>
  <si>
    <t>15,951.23</t>
  </si>
  <si>
    <t>3431805994</t>
  </si>
  <si>
    <t>ARIAN SACAPANO PANDATO</t>
  </si>
  <si>
    <t>CL202007061359956</t>
  </si>
  <si>
    <t>13,743.27</t>
  </si>
  <si>
    <t>7,592.91</t>
  </si>
  <si>
    <t>3431828395</t>
  </si>
  <si>
    <t>MARIFE LLAMADO GRUZ</t>
  </si>
  <si>
    <t>CL202008262626984</t>
  </si>
  <si>
    <t>08/26/2020</t>
  </si>
  <si>
    <t>SL201901110054913</t>
  </si>
  <si>
    <t>25,379.10</t>
  </si>
  <si>
    <t>3433128080</t>
  </si>
  <si>
    <t>RALPH REYNOND LAGUNSAD PAMPLONA</t>
  </si>
  <si>
    <t>SL201905160916759</t>
  </si>
  <si>
    <t>05/16/2019</t>
  </si>
  <si>
    <t>11,899.97</t>
  </si>
  <si>
    <t>3433287138</t>
  </si>
  <si>
    <t>RONA NUGUIT PORTACIO</t>
  </si>
  <si>
    <t>SL202009143123301</t>
  </si>
  <si>
    <t>7,708.02</t>
  </si>
  <si>
    <t>3,795.80</t>
  </si>
  <si>
    <t>3433321748</t>
  </si>
  <si>
    <t>MITZEL BARRICA FINCKE</t>
  </si>
  <si>
    <t>SL201606090737702</t>
  </si>
  <si>
    <t>06/09/2016</t>
  </si>
  <si>
    <t>17,664.17</t>
  </si>
  <si>
    <t>SL201906141086987</t>
  </si>
  <si>
    <t>06/14/2019</t>
  </si>
  <si>
    <t>17,235.60</t>
  </si>
  <si>
    <t>3434173429</t>
  </si>
  <si>
    <t>KELVIN JAY ADRIATICO DEMATE</t>
  </si>
  <si>
    <t>SL202006120551455</t>
  </si>
  <si>
    <t>5,957.07</t>
  </si>
  <si>
    <t>3,517.04</t>
  </si>
  <si>
    <t>3434283571</t>
  </si>
  <si>
    <t>ERWIN MENDOZA PADUA</t>
  </si>
  <si>
    <t>CL202006180604822</t>
  </si>
  <si>
    <t>SL202002280345613</t>
  </si>
  <si>
    <t>50,456.26</t>
  </si>
  <si>
    <t>45,725.97</t>
  </si>
  <si>
    <t>3434481658</t>
  </si>
  <si>
    <t>CHARLOT RUFIN RAMIREZ</t>
  </si>
  <si>
    <t>CL202002200255581</t>
  </si>
  <si>
    <t>02/20/2020</t>
  </si>
  <si>
    <t>316.18</t>
  </si>
  <si>
    <t>26.46</t>
  </si>
  <si>
    <t>SL202006240719714</t>
  </si>
  <si>
    <t>40,499.68</t>
  </si>
  <si>
    <t>31,128.99</t>
  </si>
  <si>
    <t>3434493455</t>
  </si>
  <si>
    <t>BERNADETTE PAUL DEO QUIMIO</t>
  </si>
  <si>
    <t>CL202006190695780</t>
  </si>
  <si>
    <t>7,741.60</t>
  </si>
  <si>
    <t>1,521.13</t>
  </si>
  <si>
    <t>SL201806071834805</t>
  </si>
  <si>
    <t>06/07/2018</t>
  </si>
  <si>
    <t>7,316.21</t>
  </si>
  <si>
    <t>SL201607221835987</t>
  </si>
  <si>
    <t>28,097.19</t>
  </si>
  <si>
    <t>3434952844</t>
  </si>
  <si>
    <t>DAI-AR SANTOS BONDOS</t>
  </si>
  <si>
    <t>SL201807121899063</t>
  </si>
  <si>
    <t>07/12/2018</t>
  </si>
  <si>
    <t>14,550.20</t>
  </si>
  <si>
    <t>3435281129</t>
  </si>
  <si>
    <t>AUBREY ROSE MENGOTE ARCAMO</t>
  </si>
  <si>
    <t>SL201903130478175</t>
  </si>
  <si>
    <t>03/13/2019</t>
  </si>
  <si>
    <t>41,437.86</t>
  </si>
  <si>
    <t>3436156677</t>
  </si>
  <si>
    <t>JESSICA RAMISO AGANON</t>
  </si>
  <si>
    <t>SL202104070575235</t>
  </si>
  <si>
    <t>4,365.49</t>
  </si>
  <si>
    <t>70.98</t>
  </si>
  <si>
    <t>3436261517</t>
  </si>
  <si>
    <t>JOVIE ALEJANDRA CATALAN</t>
  </si>
  <si>
    <t>SL201708241701890</t>
  </si>
  <si>
    <t>08/24/2017</t>
  </si>
  <si>
    <t>22,855.61</t>
  </si>
  <si>
    <t>3436461281</t>
  </si>
  <si>
    <t>MARRAH FRANCENE RUBINOS GICANO</t>
  </si>
  <si>
    <t>SL201903190518104</t>
  </si>
  <si>
    <t>2,095.88</t>
  </si>
  <si>
    <t>3436990260</t>
  </si>
  <si>
    <t>DANICA PAULA FLORENDO DELA PEÑA</t>
  </si>
  <si>
    <t>CL202006210638883</t>
  </si>
  <si>
    <t>10,958.46</t>
  </si>
  <si>
    <t>4,723.29</t>
  </si>
  <si>
    <t>SL201611162802418</t>
  </si>
  <si>
    <t>11/16/2016</t>
  </si>
  <si>
    <t>34,836.30</t>
  </si>
  <si>
    <t>3438508595</t>
  </si>
  <si>
    <t>BRYAN COLOMA SENDON</t>
  </si>
  <si>
    <t>CL202007171599404</t>
  </si>
  <si>
    <t>13,779.83</t>
  </si>
  <si>
    <t>7,936.43</t>
  </si>
  <si>
    <t>SL201803020306440</t>
  </si>
  <si>
    <t>03/02/2018</t>
  </si>
  <si>
    <t>23,729.96</t>
  </si>
  <si>
    <t>3438831945</t>
  </si>
  <si>
    <t>ANTONIO VIÑAS PEÑAREDONDO</t>
  </si>
  <si>
    <t>CL202006300910380</t>
  </si>
  <si>
    <t>8,620.99</t>
  </si>
  <si>
    <t>5,181.23</t>
  </si>
  <si>
    <t>SL201905140902842</t>
  </si>
  <si>
    <t>05/14/2019</t>
  </si>
  <si>
    <t>3,170.44</t>
  </si>
  <si>
    <t>3439289907</t>
  </si>
  <si>
    <t>RAYMOND JANABAN GONZALES</t>
  </si>
  <si>
    <t>SL201806181820221</t>
  </si>
  <si>
    <t>06/18/2018</t>
  </si>
  <si>
    <t>772.39</t>
  </si>
  <si>
    <t>3439444289</t>
  </si>
  <si>
    <t>NICA PAULINE OGUIS PERNECITA</t>
  </si>
  <si>
    <t>SL202011133471515</t>
  </si>
  <si>
    <t>18,378.13</t>
  </si>
  <si>
    <t>11,131.03</t>
  </si>
  <si>
    <t>3439670215</t>
  </si>
  <si>
    <t>REGINE CABUAY CATOLICO</t>
  </si>
  <si>
    <t>SL202106070803125</t>
  </si>
  <si>
    <t>27,133.70</t>
  </si>
  <si>
    <t>986.17</t>
  </si>
  <si>
    <t>SL201906041030813</t>
  </si>
  <si>
    <t>06/04/2019</t>
  </si>
  <si>
    <t>21,773.70</t>
  </si>
  <si>
    <t>SL202103080478960</t>
  </si>
  <si>
    <t>03/08/2021</t>
  </si>
  <si>
    <t>42,369.87</t>
  </si>
  <si>
    <t>21,041.55</t>
  </si>
  <si>
    <t>3440913178</t>
  </si>
  <si>
    <t>ARIANNE MAY MENDOZA FERNANDEZ</t>
  </si>
  <si>
    <t>SL202102140122752</t>
  </si>
  <si>
    <t>02/14/2021</t>
  </si>
  <si>
    <t>1,413.56</t>
  </si>
  <si>
    <t>194.38</t>
  </si>
  <si>
    <t>3441001869</t>
  </si>
  <si>
    <t>JOHN EMMANUEL GONZALES TAROG</t>
  </si>
  <si>
    <t>CL201812103212107</t>
  </si>
  <si>
    <t>12/10/2018</t>
  </si>
  <si>
    <t>4,075.68</t>
  </si>
  <si>
    <t>SL202009153163982</t>
  </si>
  <si>
    <t>09/15/2020</t>
  </si>
  <si>
    <t>32,708.25</t>
  </si>
  <si>
    <t>23,493.75</t>
  </si>
  <si>
    <t>SL201811193086129</t>
  </si>
  <si>
    <t>11/19/2018</t>
  </si>
  <si>
    <t>15,767.56</t>
  </si>
  <si>
    <t>3441570031</t>
  </si>
  <si>
    <t>PAUL JOHN ENEMIDO RANDOY</t>
  </si>
  <si>
    <t>SL202109161217927</t>
  </si>
  <si>
    <t>09/16/2021</t>
  </si>
  <si>
    <t>19,989.44</t>
  </si>
  <si>
    <t>4,850.00</t>
  </si>
  <si>
    <t>3441619387</t>
  </si>
  <si>
    <t>MA ALGIN GAMOS DUMALAG</t>
  </si>
  <si>
    <t>SL202007161565596</t>
  </si>
  <si>
    <t>21,189.81</t>
  </si>
  <si>
    <t>16,192.23</t>
  </si>
  <si>
    <t>3442146105</t>
  </si>
  <si>
    <t>REYMA MUNOZ DANGAT</t>
  </si>
  <si>
    <t>SL202104260640473</t>
  </si>
  <si>
    <t>04/26/2021</t>
  </si>
  <si>
    <t>19,693.07</t>
  </si>
  <si>
    <t>9,637.00</t>
  </si>
  <si>
    <t>3442160372</t>
  </si>
  <si>
    <t>ANA LIZA OGREMIN ASISTOL</t>
  </si>
  <si>
    <t>CL202007261898016</t>
  </si>
  <si>
    <t>SL201901230123242</t>
  </si>
  <si>
    <t>01/23/2019</t>
  </si>
  <si>
    <t>12,034.45</t>
  </si>
  <si>
    <t>3442174818</t>
  </si>
  <si>
    <t>ABIGAIL FUENTES VALDEZ</t>
  </si>
  <si>
    <t>SL201706221390466</t>
  </si>
  <si>
    <t>20,223.91</t>
  </si>
  <si>
    <t>3442445990</t>
  </si>
  <si>
    <t>ALDON ELEJEDA DE GUZMAN</t>
  </si>
  <si>
    <t>SL201706071292792</t>
  </si>
  <si>
    <t>9,462.58</t>
  </si>
  <si>
    <t>3442716519</t>
  </si>
  <si>
    <t>STEVEN JHON GARONG PAPA</t>
  </si>
  <si>
    <t>SL201904020675058</t>
  </si>
  <si>
    <t>04/02/2019</t>
  </si>
  <si>
    <t>15,845.38</t>
  </si>
  <si>
    <t>3442781227</t>
  </si>
  <si>
    <t>ANNESS JOY IGNACIO PAGTAKHAN</t>
  </si>
  <si>
    <t>CL202012143704380</t>
  </si>
  <si>
    <t>12/14/2020</t>
  </si>
  <si>
    <t>12,999.22</t>
  </si>
  <si>
    <t>8,523.80</t>
  </si>
  <si>
    <t>SL201803260458513</t>
  </si>
  <si>
    <t>03/26/2018</t>
  </si>
  <si>
    <t>13,565.16</t>
  </si>
  <si>
    <t>3442822526</t>
  </si>
  <si>
    <t>ELLAINE JEREMIAH JIMENEZ SANTIAGO</t>
  </si>
  <si>
    <t>SL202201030024170</t>
  </si>
  <si>
    <t>01/03/2022</t>
  </si>
  <si>
    <t>3442835775</t>
  </si>
  <si>
    <t>ANGELICA LIMOS MANUEL</t>
  </si>
  <si>
    <t>SL201805180888901</t>
  </si>
  <si>
    <t>05/18/2018</t>
  </si>
  <si>
    <t>28,098.74</t>
  </si>
  <si>
    <t>3443181017</t>
  </si>
  <si>
    <t>DONNA ALAVANZA BERNAL</t>
  </si>
  <si>
    <t>SL201703160501267</t>
  </si>
  <si>
    <t>17,363.43</t>
  </si>
  <si>
    <t>3443365626</t>
  </si>
  <si>
    <t>ANITA MARIANO CANILLA</t>
  </si>
  <si>
    <t>SL202105310777009</t>
  </si>
  <si>
    <t>05/31/2021</t>
  </si>
  <si>
    <t>20,578.97</t>
  </si>
  <si>
    <t>9,188.16</t>
  </si>
  <si>
    <t>3443564210</t>
  </si>
  <si>
    <t>KAREN GRACE BERGONIA RAMIREZ</t>
  </si>
  <si>
    <t>CL202007031377767</t>
  </si>
  <si>
    <t>12,587.32</t>
  </si>
  <si>
    <t>6,445.02</t>
  </si>
  <si>
    <t>SL202110251389829</t>
  </si>
  <si>
    <t>10/25/2021</t>
  </si>
  <si>
    <t>17,153.77</t>
  </si>
  <si>
    <t>1,665.68</t>
  </si>
  <si>
    <t>SL201906201118796</t>
  </si>
  <si>
    <t>06/20/2019</t>
  </si>
  <si>
    <t>16,216.14</t>
  </si>
  <si>
    <t>3443804983</t>
  </si>
  <si>
    <t>KRISTIAN FALLARIA BERMUDEZ</t>
  </si>
  <si>
    <t>CL202006200641788</t>
  </si>
  <si>
    <t>18,147.35</t>
  </si>
  <si>
    <t>12,189.06</t>
  </si>
  <si>
    <t>SL202001040026399</t>
  </si>
  <si>
    <t>01/04/2020</t>
  </si>
  <si>
    <t>7,796.48</t>
  </si>
  <si>
    <t>5,500.26</t>
  </si>
  <si>
    <t>3443940481</t>
  </si>
  <si>
    <t>DALE ANTHONY MENDOZA PERIAS</t>
  </si>
  <si>
    <t>SL201904160800175</t>
  </si>
  <si>
    <t>04/16/2019</t>
  </si>
  <si>
    <t>24,309.64</t>
  </si>
  <si>
    <t>3444267914</t>
  </si>
  <si>
    <t>JOHN CARLO REYES COS</t>
  </si>
  <si>
    <t>CL202006170587926</t>
  </si>
  <si>
    <t>SL201909261677943</t>
  </si>
  <si>
    <t>09/26/2019</t>
  </si>
  <si>
    <t>16,562.70</t>
  </si>
  <si>
    <t>3444589375</t>
  </si>
  <si>
    <t>SAM LEMUEL BALATBAT BANTA</t>
  </si>
  <si>
    <t>CL202007111430039</t>
  </si>
  <si>
    <t>SL201704100776771</t>
  </si>
  <si>
    <t>04/10/2017</t>
  </si>
  <si>
    <t>29,778.48</t>
  </si>
  <si>
    <t>3444797316</t>
  </si>
  <si>
    <t>RHOEL  GALLANOSA</t>
  </si>
  <si>
    <t>CL202007171593239</t>
  </si>
  <si>
    <t>SL201908161458660</t>
  </si>
  <si>
    <t>08/16/2019</t>
  </si>
  <si>
    <t>21,450.30</t>
  </si>
  <si>
    <t>3444854181</t>
  </si>
  <si>
    <t>CIARA JAZRINE BALDUEZA ATIENZA</t>
  </si>
  <si>
    <t>CL202009143152085</t>
  </si>
  <si>
    <t>13,099.71</t>
  </si>
  <si>
    <t>7,590.13</t>
  </si>
  <si>
    <t>3444885545</t>
  </si>
  <si>
    <t>VENAR GUMBAN BATALLER</t>
  </si>
  <si>
    <t>SL201808082110302</t>
  </si>
  <si>
    <t>08/08/2018</t>
  </si>
  <si>
    <t>19,121.29</t>
  </si>
  <si>
    <t>3445002246</t>
  </si>
  <si>
    <t>ISOBEL LOUISE AVIÑANTE BACANI</t>
  </si>
  <si>
    <t>SL201907191296333</t>
  </si>
  <si>
    <t>07/19/2019</t>
  </si>
  <si>
    <t>5,966.67</t>
  </si>
  <si>
    <t>3445408468</t>
  </si>
  <si>
    <t>JETHRY FRANCISCO PALLANAN</t>
  </si>
  <si>
    <t>CL202007071331582</t>
  </si>
  <si>
    <t>SL201803210632748</t>
  </si>
  <si>
    <t>27,246.07</t>
  </si>
  <si>
    <t>3445450843</t>
  </si>
  <si>
    <t>AYESSA ACUÑA SOMIGAO</t>
  </si>
  <si>
    <t>CL202006190695070</t>
  </si>
  <si>
    <t>SL202006090530736</t>
  </si>
  <si>
    <t>06/09/2020</t>
  </si>
  <si>
    <t>10,347.58</t>
  </si>
  <si>
    <t>6,910.63</t>
  </si>
  <si>
    <t>3446053346</t>
  </si>
  <si>
    <t>ZARAH JANE BORROMEO VICTORIANO</t>
  </si>
  <si>
    <t>CL202007031377632</t>
  </si>
  <si>
    <t>SL202003090407955</t>
  </si>
  <si>
    <t>03/09/2020</t>
  </si>
  <si>
    <t>21,771.11</t>
  </si>
  <si>
    <t>19,854.61</t>
  </si>
  <si>
    <t>3446333448</t>
  </si>
  <si>
    <t>JENNIFER GONZALES IBARRA</t>
  </si>
  <si>
    <t>SL202002100214447</t>
  </si>
  <si>
    <t>14,605.80</t>
  </si>
  <si>
    <t>13,236.37</t>
  </si>
  <si>
    <t>3446364475</t>
  </si>
  <si>
    <t>MA.CHELLIAN JAZ VILLENA SORIANO</t>
  </si>
  <si>
    <t>CL202007171613781</t>
  </si>
  <si>
    <t>SL201909181632731</t>
  </si>
  <si>
    <t>09/18/2019</t>
  </si>
  <si>
    <t>18,184.45</t>
  </si>
  <si>
    <t>SL201803260451286</t>
  </si>
  <si>
    <t>27,991.05</t>
  </si>
  <si>
    <t>3446590728</t>
  </si>
  <si>
    <t>PATRICK MATER MABINI</t>
  </si>
  <si>
    <t>SL201905270977391</t>
  </si>
  <si>
    <t>05/27/2019</t>
  </si>
  <si>
    <t>12,651.47</t>
  </si>
  <si>
    <t>3446834617</t>
  </si>
  <si>
    <t>ABBY ROSE VILLANUEVA BARNACHEA</t>
  </si>
  <si>
    <t>CL202006190703615</t>
  </si>
  <si>
    <t>15,190.17</t>
  </si>
  <si>
    <t>8,934.53</t>
  </si>
  <si>
    <t>3447007702</t>
  </si>
  <si>
    <t>KATRINA MAE BENEDICTO SAN DIEGO</t>
  </si>
  <si>
    <t>CL202008122305132</t>
  </si>
  <si>
    <t>SL202008102263247</t>
  </si>
  <si>
    <t>18,969.08</t>
  </si>
  <si>
    <t>14,275.67</t>
  </si>
  <si>
    <t>3447336059</t>
  </si>
  <si>
    <t>MAR BARES PERICO</t>
  </si>
  <si>
    <t>SL202107200977913</t>
  </si>
  <si>
    <t>07/20/2021</t>
  </si>
  <si>
    <t>17,406.05</t>
  </si>
  <si>
    <t>6,256.16</t>
  </si>
  <si>
    <t>SL201812033159904</t>
  </si>
  <si>
    <t>12/03/2018</t>
  </si>
  <si>
    <t>8,258.32</t>
  </si>
  <si>
    <t>3447816456</t>
  </si>
  <si>
    <t>MICHELLE BERNAD NATALIO LOPEZ</t>
  </si>
  <si>
    <t>SL202111191524620</t>
  </si>
  <si>
    <t>12,445.73</t>
  </si>
  <si>
    <t>1,759.83</t>
  </si>
  <si>
    <t>3447821771</t>
  </si>
  <si>
    <t>JACKIELYN UDAN LIMJOCO</t>
  </si>
  <si>
    <t>CL202007171591114</t>
  </si>
  <si>
    <t>19,659.48</t>
  </si>
  <si>
    <t>16,067.79</t>
  </si>
  <si>
    <t>3447855983</t>
  </si>
  <si>
    <t>MELCHOR OCTORA CAGA-ANAN</t>
  </si>
  <si>
    <t>SL201905060854145</t>
  </si>
  <si>
    <t>05/06/2019</t>
  </si>
  <si>
    <t>22,096.79</t>
  </si>
  <si>
    <t>3447982513</t>
  </si>
  <si>
    <t>JONALYN BITENO SY</t>
  </si>
  <si>
    <t>SL202002180261742</t>
  </si>
  <si>
    <t>02/18/2020</t>
  </si>
  <si>
    <t>13,292.51</t>
  </si>
  <si>
    <t>11,344.77</t>
  </si>
  <si>
    <t>3448152847</t>
  </si>
  <si>
    <t>ZARA MAE GORDILLO LEYSON</t>
  </si>
  <si>
    <t>CL202007221709281</t>
  </si>
  <si>
    <t>21,418.60</t>
  </si>
  <si>
    <t>15,240.95</t>
  </si>
  <si>
    <t>SL202002120276099</t>
  </si>
  <si>
    <t>13,570.09</t>
  </si>
  <si>
    <t>11,353.82</t>
  </si>
  <si>
    <t>3448494291</t>
  </si>
  <si>
    <t>JULIUS QUENO ABANTAO</t>
  </si>
  <si>
    <t>CL202007010954012</t>
  </si>
  <si>
    <t>3448669039</t>
  </si>
  <si>
    <t>ROGELEN BONCOLMO LEGSON</t>
  </si>
  <si>
    <t>SL201805150943614</t>
  </si>
  <si>
    <t>21,871.21</t>
  </si>
  <si>
    <t>3448795602</t>
  </si>
  <si>
    <t>LEA CAPUA PANGANIBAN</t>
  </si>
  <si>
    <t>CL202008052155059</t>
  </si>
  <si>
    <t>9,255.19</t>
  </si>
  <si>
    <t>2,275.06</t>
  </si>
  <si>
    <t>SL202008042109121</t>
  </si>
  <si>
    <t>9,379.01</t>
  </si>
  <si>
    <t>2,721.55</t>
  </si>
  <si>
    <t>3448892495</t>
  </si>
  <si>
    <t>NAZARENO BLUZA SORIANO</t>
  </si>
  <si>
    <t>R4202203110411873</t>
  </si>
  <si>
    <t>03/11/2022</t>
  </si>
  <si>
    <t>7,194.02</t>
  </si>
  <si>
    <t>1,203.50</t>
  </si>
  <si>
    <t>SL202007091449802</t>
  </si>
  <si>
    <t>3,552.59</t>
  </si>
  <si>
    <t>178.85</t>
  </si>
  <si>
    <t>3448961122</t>
  </si>
  <si>
    <t>MICHAEL NALDO LEAL</t>
  </si>
  <si>
    <t>SL201807251994453</t>
  </si>
  <si>
    <t>07/25/2018</t>
  </si>
  <si>
    <t>18,867.85</t>
  </si>
  <si>
    <t>3449742272</t>
  </si>
  <si>
    <t>FAITH ANA MARIE MACARIO ESPINA</t>
  </si>
  <si>
    <t>CL202202280564424</t>
  </si>
  <si>
    <t>SL202202250551937</t>
  </si>
  <si>
    <t>19,825.00</t>
  </si>
  <si>
    <t>899.83</t>
  </si>
  <si>
    <t>SL201905290989964</t>
  </si>
  <si>
    <t>05/29/2019</t>
  </si>
  <si>
    <t>1,399.49</t>
  </si>
  <si>
    <t>3450471529</t>
  </si>
  <si>
    <t>CZARINA PESQUERA ESTARIS</t>
  </si>
  <si>
    <t>CL202006200694382</t>
  </si>
  <si>
    <t>SL201911151975031</t>
  </si>
  <si>
    <t>11/15/2019</t>
  </si>
  <si>
    <t>19,762.25</t>
  </si>
  <si>
    <t>18,407.66</t>
  </si>
  <si>
    <t>3450497493</t>
  </si>
  <si>
    <t>REINIER ASI PARINAS</t>
  </si>
  <si>
    <t>SL201906101060596</t>
  </si>
  <si>
    <t>12,426.85</t>
  </si>
  <si>
    <t>3450853817</t>
  </si>
  <si>
    <t>GLEMARY ROSE CANTUBA EUSTAQUIO</t>
  </si>
  <si>
    <t>CL202007271960435</t>
  </si>
  <si>
    <t>12,311.81</t>
  </si>
  <si>
    <t>6,472.61</t>
  </si>
  <si>
    <t>SL201911041898837</t>
  </si>
  <si>
    <t>9,324.20</t>
  </si>
  <si>
    <t>7,780.67</t>
  </si>
  <si>
    <t>3451310773</t>
  </si>
  <si>
    <t>MERLYN LIMBAGA CASTROVERDE</t>
  </si>
  <si>
    <t>CL202007161577672</t>
  </si>
  <si>
    <t>SL201811072987144</t>
  </si>
  <si>
    <t>11/07/2018</t>
  </si>
  <si>
    <t>22,493.55</t>
  </si>
  <si>
    <t>3451750207</t>
  </si>
  <si>
    <t>CATHLEEN BERNAL ORDAS</t>
  </si>
  <si>
    <t>SL202007241839826</t>
  </si>
  <si>
    <t>14,628.60</t>
  </si>
  <si>
    <t>10,401.62</t>
  </si>
  <si>
    <t>3451829390</t>
  </si>
  <si>
    <t>MARIZOL ACLA ANACTA</t>
  </si>
  <si>
    <t>SL201903220561193</t>
  </si>
  <si>
    <t>23,680.95</t>
  </si>
  <si>
    <t>3452034472</t>
  </si>
  <si>
    <t>CLOREN RAZON FLORES</t>
  </si>
  <si>
    <t>SL202007241845866</t>
  </si>
  <si>
    <t>6,995.76</t>
  </si>
  <si>
    <t>1,817.62</t>
  </si>
  <si>
    <t>3452094603</t>
  </si>
  <si>
    <t>MARVIN ANTHONY VILLARE PATDU</t>
  </si>
  <si>
    <t>CL202007061308229</t>
  </si>
  <si>
    <t>20,484.88</t>
  </si>
  <si>
    <t>14,920.51</t>
  </si>
  <si>
    <t>3453059045</t>
  </si>
  <si>
    <t>JOHN CARLO RACINES BUENSALIDA</t>
  </si>
  <si>
    <t>SL201908151446560</t>
  </si>
  <si>
    <t>08/15/2019</t>
  </si>
  <si>
    <t>3454435613</t>
  </si>
  <si>
    <t>KENN CLARK ADOLFO ESPINOSA</t>
  </si>
  <si>
    <t>CL202006170572936</t>
  </si>
  <si>
    <t>10,142.21</t>
  </si>
  <si>
    <t>5,035.90</t>
  </si>
  <si>
    <t>SL201812033159563</t>
  </si>
  <si>
    <t>15,078.83</t>
  </si>
  <si>
    <t>3454547129</t>
  </si>
  <si>
    <t>JOHN KENNETH MILITANTE CO</t>
  </si>
  <si>
    <t>SL201904230803834</t>
  </si>
  <si>
    <t>7,551.15</t>
  </si>
  <si>
    <t>3454632827</t>
  </si>
  <si>
    <t>JHON PAOLO BURAYAG SICAT</t>
  </si>
  <si>
    <t>SL202102020070714</t>
  </si>
  <si>
    <t>02/02/2021</t>
  </si>
  <si>
    <t>12,337.14</t>
  </si>
  <si>
    <t>5,479.43</t>
  </si>
  <si>
    <t>3455383243</t>
  </si>
  <si>
    <t>EUBERT ANGELO QUINES TIBUS</t>
  </si>
  <si>
    <t>SL202109301276663</t>
  </si>
  <si>
    <t>09/30/2021</t>
  </si>
  <si>
    <t>21,304.75</t>
  </si>
  <si>
    <t>5,771.07</t>
  </si>
  <si>
    <t>3455655081</t>
  </si>
  <si>
    <t>ARLENE ALBIOLA NERY</t>
  </si>
  <si>
    <t>SL202105190730864</t>
  </si>
  <si>
    <t>05/19/2021</t>
  </si>
  <si>
    <t>18,354.20</t>
  </si>
  <si>
    <t>8,194.84</t>
  </si>
  <si>
    <t>3455665877</t>
  </si>
  <si>
    <t>KARIM FORTEZA DULAY</t>
  </si>
  <si>
    <t>SL201903060436545</t>
  </si>
  <si>
    <t>03/06/2019</t>
  </si>
  <si>
    <t>8,759.87</t>
  </si>
  <si>
    <t>3456510141</t>
  </si>
  <si>
    <t>RENNETH KIM EVANGELISTA EMAAS</t>
  </si>
  <si>
    <t>SL202106220871192</t>
  </si>
  <si>
    <t>12,241.07</t>
  </si>
  <si>
    <t>2,745.60</t>
  </si>
  <si>
    <t>3456642310</t>
  </si>
  <si>
    <t>NECO SUSON VALLEJOS</t>
  </si>
  <si>
    <t>CL202009072895256</t>
  </si>
  <si>
    <t>09/07/2020</t>
  </si>
  <si>
    <t>SL201909131610486</t>
  </si>
  <si>
    <t>09/13/2019</t>
  </si>
  <si>
    <t>3,260.13</t>
  </si>
  <si>
    <t>3456889678</t>
  </si>
  <si>
    <t>SHALLYMAR ELPEDES PAGULAYAN</t>
  </si>
  <si>
    <t>SL202201240243579</t>
  </si>
  <si>
    <t>3457119509</t>
  </si>
  <si>
    <t>KRISTY MARIE LABSAN CAMUNGOL</t>
  </si>
  <si>
    <t>SL202009163182946</t>
  </si>
  <si>
    <t>09/16/2020</t>
  </si>
  <si>
    <t>18,834.30</t>
  </si>
  <si>
    <t>12,926.31</t>
  </si>
  <si>
    <t>3457949025</t>
  </si>
  <si>
    <t>JERALD DERI AÑONUEVO</t>
  </si>
  <si>
    <t>CL202007312042651</t>
  </si>
  <si>
    <t>17,757.61</t>
  </si>
  <si>
    <t>12,203.23</t>
  </si>
  <si>
    <t>3458314183</t>
  </si>
  <si>
    <t>JHOANNA MARIE LUIS AGUINOD</t>
  </si>
  <si>
    <t>SL202110011278024</t>
  </si>
  <si>
    <t>10/01/2021</t>
  </si>
  <si>
    <t>19,510.34</t>
  </si>
  <si>
    <t>4,412.51</t>
  </si>
  <si>
    <t>3458501433</t>
  </si>
  <si>
    <t>BERNIE SEAN CARLO  VILLANUEVA</t>
  </si>
  <si>
    <t>CL202009093042246</t>
  </si>
  <si>
    <t>8,693.39</t>
  </si>
  <si>
    <t>4,372.57</t>
  </si>
  <si>
    <t>SL202001280137081</t>
  </si>
  <si>
    <t>01/28/2020</t>
  </si>
  <si>
    <t>14,697.47</t>
  </si>
  <si>
    <t>3458534031</t>
  </si>
  <si>
    <t>RICHMAEL BIOSA YAMUTA</t>
  </si>
  <si>
    <t>CL202008252603450</t>
  </si>
  <si>
    <t>9,493.54</t>
  </si>
  <si>
    <t>2,512.21</t>
  </si>
  <si>
    <t>3458892472</t>
  </si>
  <si>
    <t>GRACE VICTORIO CASTILLO</t>
  </si>
  <si>
    <t>CL202012163735172</t>
  </si>
  <si>
    <t>SL202012113702366</t>
  </si>
  <si>
    <t>21,862.30</t>
  </si>
  <si>
    <t>14,335.55</t>
  </si>
  <si>
    <t>3459113639</t>
  </si>
  <si>
    <t>JEREMIAH MARHVEN TESORO GONZALES</t>
  </si>
  <si>
    <t>SL202109301273263</t>
  </si>
  <si>
    <t>17,609.74</t>
  </si>
  <si>
    <t>4,406.08</t>
  </si>
  <si>
    <t>3459547881</t>
  </si>
  <si>
    <t>GEC JUDE BERDON PRECILLAS</t>
  </si>
  <si>
    <t>SL202105040678625</t>
  </si>
  <si>
    <t>05/04/2021</t>
  </si>
  <si>
    <t>13,511.16</t>
  </si>
  <si>
    <t>2,164.81</t>
  </si>
  <si>
    <t>3459618451</t>
  </si>
  <si>
    <t>JOHN PAUL RIVERA MAGNO</t>
  </si>
  <si>
    <t>SL201911181976072</t>
  </si>
  <si>
    <t>17,748.33</t>
  </si>
  <si>
    <t>16,503.33</t>
  </si>
  <si>
    <t>3460466605</t>
  </si>
  <si>
    <t>CONIE GREGORIO MOSNIT</t>
  </si>
  <si>
    <t>SL202104060572692</t>
  </si>
  <si>
    <t>22,506.44</t>
  </si>
  <si>
    <t>11,013.76</t>
  </si>
  <si>
    <t>3460506617</t>
  </si>
  <si>
    <t>GRAY JIMBO SIGUA QUINTANA V</t>
  </si>
  <si>
    <t>SL202009293270669</t>
  </si>
  <si>
    <t>09/29/2020</t>
  </si>
  <si>
    <t>12,545.06</t>
  </si>
  <si>
    <t>9,088.66</t>
  </si>
  <si>
    <t>3460616361</t>
  </si>
  <si>
    <t>PRINCESS GRACE ABRIO SALAMANCA</t>
  </si>
  <si>
    <t>CL202007312060926</t>
  </si>
  <si>
    <t>SL202001290144930</t>
  </si>
  <si>
    <t>19,273.67</t>
  </si>
  <si>
    <t>16,856.66</t>
  </si>
  <si>
    <t>3460988604</t>
  </si>
  <si>
    <t>JEFFERSON GABARDA CENTENO</t>
  </si>
  <si>
    <t>SL202106050800899</t>
  </si>
  <si>
    <t>06/05/2021</t>
  </si>
  <si>
    <t>18,393.42</t>
  </si>
  <si>
    <t>6,906.89</t>
  </si>
  <si>
    <t>3461253697</t>
  </si>
  <si>
    <t>CHARISSE JOY  PALMA</t>
  </si>
  <si>
    <t>SL201912232246310</t>
  </si>
  <si>
    <t>20,839.25</t>
  </si>
  <si>
    <t>18,651.49</t>
  </si>
  <si>
    <t>CL202007231799709</t>
  </si>
  <si>
    <t>SL201910021709525</t>
  </si>
  <si>
    <t>10/02/2019</t>
  </si>
  <si>
    <t>20,510.23</t>
  </si>
  <si>
    <t>3462932991</t>
  </si>
  <si>
    <t>EMMANUEL DELIM LIM</t>
  </si>
  <si>
    <t>SL202109291268814</t>
  </si>
  <si>
    <t>19,806.02</t>
  </si>
  <si>
    <t>4,281.15</t>
  </si>
  <si>
    <t>3463765594</t>
  </si>
  <si>
    <t>REA JAY INANYOG ABING</t>
  </si>
  <si>
    <t>CL202201140080018</t>
  </si>
  <si>
    <t>11,738.70</t>
  </si>
  <si>
    <t>553.74</t>
  </si>
  <si>
    <t>SL202103290550264</t>
  </si>
  <si>
    <t>03/29/2021</t>
  </si>
  <si>
    <t>6,914.86</t>
  </si>
  <si>
    <t>559.67</t>
  </si>
  <si>
    <t>3464382662</t>
  </si>
  <si>
    <t>MICHELLE BANIGON BALUIS</t>
  </si>
  <si>
    <t>SL202110121327120</t>
  </si>
  <si>
    <t>10/12/2021</t>
  </si>
  <si>
    <t>14,992.79</t>
  </si>
  <si>
    <t>1,542.84</t>
  </si>
  <si>
    <t>3465701718</t>
  </si>
  <si>
    <t>JACKELYN LIMEN TAGLUCOP</t>
  </si>
  <si>
    <t>CL202007312047121</t>
  </si>
  <si>
    <t>22,070.54</t>
  </si>
  <si>
    <t>15,887.87</t>
  </si>
  <si>
    <t>SL202006230650293</t>
  </si>
  <si>
    <t>9,218.58</t>
  </si>
  <si>
    <t>4,467.41</t>
  </si>
  <si>
    <t>3465707929</t>
  </si>
  <si>
    <t>ZYX SURDILLA MIGRIÑO</t>
  </si>
  <si>
    <t>SL202011243524747</t>
  </si>
  <si>
    <t>11/24/2020</t>
  </si>
  <si>
    <t>20,947.63</t>
  </si>
  <si>
    <t>14,577.25</t>
  </si>
  <si>
    <t>3466391677</t>
  </si>
  <si>
    <t>NIÑA REXZELLE VERGARA CATALLA</t>
  </si>
  <si>
    <t>SL202104150607739</t>
  </si>
  <si>
    <t>15,966.29</t>
  </si>
  <si>
    <t>6,215.88</t>
  </si>
  <si>
    <t>3466972562</t>
  </si>
  <si>
    <t>LOUIENIE JUDE ALVIAR CALANZA</t>
  </si>
  <si>
    <t>CL202008232543050</t>
  </si>
  <si>
    <t>3467321471</t>
  </si>
  <si>
    <t>YED BORROMEO VISTA</t>
  </si>
  <si>
    <t>SL202008042141523</t>
  </si>
  <si>
    <t>6,083.26</t>
  </si>
  <si>
    <t>47.39</t>
  </si>
  <si>
    <t>3467553252</t>
  </si>
  <si>
    <t>CRISTEL ROSE GRIPALDA ANDRES</t>
  </si>
  <si>
    <t>CL202009042821259</t>
  </si>
  <si>
    <t>15,936.52</t>
  </si>
  <si>
    <t>8,076.08</t>
  </si>
  <si>
    <t>3468536980</t>
  </si>
  <si>
    <t>SARAH JANE RUSTIA BICUA</t>
  </si>
  <si>
    <t>CL202101220046994</t>
  </si>
  <si>
    <t>01/22/2021</t>
  </si>
  <si>
    <t>13,416.97</t>
  </si>
  <si>
    <t>5,814.93</t>
  </si>
  <si>
    <t>SL202101110013863</t>
  </si>
  <si>
    <t>01/11/2021</t>
  </si>
  <si>
    <t>12,384.99</t>
  </si>
  <si>
    <t>5,011.40</t>
  </si>
  <si>
    <t>3468817052</t>
  </si>
  <si>
    <t>HECTOR TALAMAN TRESTIZA</t>
  </si>
  <si>
    <t>SL202101270056583</t>
  </si>
  <si>
    <t>21,282.88</t>
  </si>
  <si>
    <t>12,298.22</t>
  </si>
  <si>
    <t>3469606974</t>
  </si>
  <si>
    <t>MARK STEVEN CARREON ABUDA</t>
  </si>
  <si>
    <t>CL202009123079985</t>
  </si>
  <si>
    <t>SL202009103038034</t>
  </si>
  <si>
    <t>9,589.01</t>
  </si>
  <si>
    <t>3,256.94</t>
  </si>
  <si>
    <t>3470017840</t>
  </si>
  <si>
    <t>JAZMINE DIONES LASOLA</t>
  </si>
  <si>
    <t>SL202107010900592</t>
  </si>
  <si>
    <t>5,983.32</t>
  </si>
  <si>
    <t>2,150.58</t>
  </si>
  <si>
    <t>3471440254</t>
  </si>
  <si>
    <t>KATE BILLONES RAMOS</t>
  </si>
  <si>
    <t>SL202110111323303</t>
  </si>
  <si>
    <t>11,495.07</t>
  </si>
  <si>
    <t>94.22</t>
  </si>
  <si>
    <t>3471517653</t>
  </si>
  <si>
    <t>JECCA MAE SEBAL PEJANA</t>
  </si>
  <si>
    <t>SL202108101069756</t>
  </si>
  <si>
    <t>08/10/2021</t>
  </si>
  <si>
    <t>18,297.65</t>
  </si>
  <si>
    <t>5,769.60</t>
  </si>
  <si>
    <t>3474816351</t>
  </si>
  <si>
    <t>ROSELYN ALARCON QUINSAY</t>
  </si>
  <si>
    <t>SL202201030010773</t>
  </si>
  <si>
    <t>17,945.72</t>
  </si>
  <si>
    <t>1,628.82</t>
  </si>
  <si>
    <t>3475253832</t>
  </si>
  <si>
    <t>JEFFREY FABROS SANTELICES</t>
  </si>
  <si>
    <t>SL202109301279923</t>
  </si>
  <si>
    <t>14,371.46</t>
  </si>
  <si>
    <t>807.54</t>
  </si>
  <si>
    <t>CL202203200715028</t>
  </si>
  <si>
    <t>03/20/2022</t>
  </si>
  <si>
    <t>18,150.00</t>
  </si>
  <si>
    <t>830.61</t>
  </si>
  <si>
    <t>3478690780</t>
  </si>
  <si>
    <t>JETRO CRUZ LICO</t>
  </si>
  <si>
    <t>SL202203160694485</t>
  </si>
  <si>
    <t>03/16/2022</t>
  </si>
  <si>
    <t>17,645.83</t>
  </si>
  <si>
    <t>0631709152</t>
  </si>
  <si>
    <t>JOSEPH RICHARD LIBRANDO RIGOR</t>
  </si>
  <si>
    <t>SL202203240758405</t>
  </si>
  <si>
    <t>03/24/2022</t>
  </si>
  <si>
    <t>40,117.75</t>
  </si>
  <si>
    <t>1,630.22</t>
  </si>
  <si>
    <t>CL202203020584267</t>
  </si>
  <si>
    <t>03/02/2022</t>
  </si>
  <si>
    <t>20,166.67</t>
  </si>
  <si>
    <t>0632356148</t>
  </si>
  <si>
    <t>JONALIN DAQUILOG ABDON</t>
  </si>
  <si>
    <t>SL202203110654988</t>
  </si>
  <si>
    <t>40,333.33</t>
  </si>
  <si>
    <t>CL202203250757936</t>
  </si>
  <si>
    <t>03/25/2022</t>
  </si>
  <si>
    <t>19,158.33</t>
  </si>
  <si>
    <t>CL202203110680405</t>
  </si>
  <si>
    <t>0635132877</t>
  </si>
  <si>
    <t>NEPHTALIE MATA NANTES JR.</t>
  </si>
  <si>
    <t>SL202203160680687</t>
  </si>
  <si>
    <t>40,302.36</t>
  </si>
  <si>
    <t>1,814.83</t>
  </si>
  <si>
    <t>CL202203170702937</t>
  </si>
  <si>
    <t>03/17/2022</t>
  </si>
  <si>
    <t>0636586778</t>
  </si>
  <si>
    <t>CHRISTINE HERMOSADA GERSANIBA</t>
  </si>
  <si>
    <t>SL202203030593311</t>
  </si>
  <si>
    <t>03/03/2022</t>
  </si>
  <si>
    <t>10,890.00</t>
  </si>
  <si>
    <t>90.00</t>
  </si>
  <si>
    <t>0637031086</t>
  </si>
  <si>
    <t>AILEEN GRACE BAULETE PARIENTE</t>
  </si>
  <si>
    <t>SL202203170703753</t>
  </si>
  <si>
    <t>0637432795</t>
  </si>
  <si>
    <t>STEVEN STEWART FUENTEBELLA ALOTA</t>
  </si>
  <si>
    <t>CL202203310846531</t>
  </si>
  <si>
    <t>03/31/2022</t>
  </si>
  <si>
    <t>SL202203260794303</t>
  </si>
  <si>
    <t>03/26/2022</t>
  </si>
  <si>
    <t>17,580.82</t>
  </si>
  <si>
    <t>742.53</t>
  </si>
  <si>
    <t>0638088588</t>
  </si>
  <si>
    <t>MARLON TAPA GARCIA</t>
  </si>
  <si>
    <t>CL202203220759079</t>
  </si>
  <si>
    <t>03/22/2022</t>
  </si>
  <si>
    <t>SL202203100681895</t>
  </si>
  <si>
    <t>03/10/2022</t>
  </si>
  <si>
    <t>19,662.50</t>
  </si>
  <si>
    <t>0639525516</t>
  </si>
  <si>
    <t>JESSCA MARIE UMEREZ CARIÑOZA</t>
  </si>
  <si>
    <t>SL202203090650710</t>
  </si>
  <si>
    <t>03/09/2022</t>
  </si>
  <si>
    <t>0639900021</t>
  </si>
  <si>
    <t>RIZZA JANE PERMALES CABALLA</t>
  </si>
  <si>
    <t>CL202203230759038</t>
  </si>
  <si>
    <t>03/23/2022</t>
  </si>
  <si>
    <t>0641058880</t>
  </si>
  <si>
    <t>OASIS GIAN GARRIDO MARQUEZ</t>
  </si>
  <si>
    <t>CL202203150675544</t>
  </si>
  <si>
    <t>03/15/2022</t>
  </si>
  <si>
    <t>SL202203080619111</t>
  </si>
  <si>
    <t>03/08/2022</t>
  </si>
  <si>
    <t>0732324876</t>
  </si>
  <si>
    <t>RONA HISARZA RUIZ</t>
  </si>
  <si>
    <t>SL202203010584325</t>
  </si>
  <si>
    <t>03/01/2022</t>
  </si>
  <si>
    <t>CL202203210720200</t>
  </si>
  <si>
    <t>03/21/2022</t>
  </si>
  <si>
    <t>3389880197</t>
  </si>
  <si>
    <t>LINDSAY JEN ASUNCION GARCIA</t>
  </si>
  <si>
    <t>SL202203240745138</t>
  </si>
  <si>
    <t>18,654.17</t>
  </si>
  <si>
    <t>853.68</t>
  </si>
  <si>
    <t>3396295908</t>
  </si>
  <si>
    <t>SHEMA LETRONDO ASA</t>
  </si>
  <si>
    <t>SL202203200717599</t>
  </si>
  <si>
    <t>38,316.67</t>
  </si>
  <si>
    <t>1,753.51</t>
  </si>
  <si>
    <t>CL202203250759096</t>
  </si>
  <si>
    <t>3418197227</t>
  </si>
  <si>
    <t>KATHERINA MAE DALISAY LUCIANO</t>
  </si>
  <si>
    <t>SL202203160692931</t>
  </si>
  <si>
    <t>3426149898</t>
  </si>
  <si>
    <t>CARISSA MAE BULORAN MATIGNAS</t>
  </si>
  <si>
    <t>SL202203050611088</t>
  </si>
  <si>
    <t>03/05/2022</t>
  </si>
  <si>
    <t>35,291.67</t>
  </si>
  <si>
    <t>1,615.07</t>
  </si>
  <si>
    <t>3427810362</t>
  </si>
  <si>
    <t>ALVIN SANTOS MIRAFLOR</t>
  </si>
  <si>
    <t>SL202203070609665</t>
  </si>
  <si>
    <t>38,803.88</t>
  </si>
  <si>
    <t>1,278.53</t>
  </si>
  <si>
    <t>3439412266</t>
  </si>
  <si>
    <t>ROXANNE MAE LACAY BARROS</t>
  </si>
  <si>
    <t>SL202203020583415</t>
  </si>
  <si>
    <t>20,051.19</t>
  </si>
  <si>
    <t>807.42</t>
  </si>
  <si>
    <t>3459088230</t>
  </si>
  <si>
    <t>MARK ALLEN VILLORDON ALICABO</t>
  </si>
  <si>
    <t>CL202203150682428</t>
  </si>
  <si>
    <t>16,133.33</t>
  </si>
  <si>
    <t>SL202203040593313</t>
  </si>
  <si>
    <t>03/04/2022</t>
  </si>
  <si>
    <t>CL202203030590700</t>
  </si>
  <si>
    <t>3478255976</t>
  </si>
  <si>
    <t>RESTHEL VILLARANTE ESTAURA</t>
  </si>
  <si>
    <t>SL202203140686232</t>
  </si>
  <si>
    <t>03/14/2022</t>
  </si>
  <si>
    <t>CL202203080632187</t>
  </si>
  <si>
    <t>ALLAN ARROJADO PAÑAS</t>
  </si>
  <si>
    <t>ANDY JR. ANCHETA TOLENTINO</t>
  </si>
  <si>
    <t>3348289001</t>
  </si>
  <si>
    <t>ANNALIZA GARGANTA VERGARA</t>
  </si>
  <si>
    <t>APRONIANO III JAYLO LABACLADO</t>
  </si>
  <si>
    <t>ARDEN JOHN PALCUTO PAGSANGHAN</t>
  </si>
  <si>
    <t>ARTURO SARI AMISTAD JR.</t>
  </si>
  <si>
    <t>BERNADETTE PAULA DEO QUIMIO</t>
  </si>
  <si>
    <t>BIENVENIDO LARON MANIMTIM JR.</t>
  </si>
  <si>
    <t>CELESTINO JR BALLOS BASCO</t>
  </si>
  <si>
    <t>CHANEDOAH RHEENA SENIEDO ENGHOG</t>
  </si>
  <si>
    <t>CHRISTIAN NICHOLE  LOZORA</t>
  </si>
  <si>
    <t>3402682748</t>
  </si>
  <si>
    <t>CHRISTOPHER LEQUIGAN PEPITO</t>
  </si>
  <si>
    <t>DAVID CASIPLE PEDROSO JR.</t>
  </si>
  <si>
    <t>3435853890</t>
  </si>
  <si>
    <t>DEXTER  DE LEON</t>
  </si>
  <si>
    <t>3398849792</t>
  </si>
  <si>
    <t>DEXTER WONG EVANGELISTA</t>
  </si>
  <si>
    <t>DUSTINE RAYMOND ICARO CASEÑAS</t>
  </si>
  <si>
    <t>EDUARDO JR OVIEDO OLIVEROS</t>
  </si>
  <si>
    <t>FERNANDO DELA CRUZ CAÑETE</t>
  </si>
  <si>
    <t>HERMINIA ANGELIQUE SAN MARTIN MANGALINDAN</t>
  </si>
  <si>
    <t>HERNIÑA GRANDEZA DIOCERA</t>
  </si>
  <si>
    <t>ISOBEL LOUISE AVINANTE BACANI</t>
  </si>
  <si>
    <t>JEFF NUNEZA HOLLANES</t>
  </si>
  <si>
    <t>3398301007</t>
  </si>
  <si>
    <t>JENNIFER ABILAR BALMES</t>
  </si>
  <si>
    <t>JEREMIAH MARHVEN T GONZALES</t>
  </si>
  <si>
    <t>3425217488</t>
  </si>
  <si>
    <t>JHINO DELMONTE PARRUCHO JR.</t>
  </si>
  <si>
    <t>3420434936</t>
  </si>
  <si>
    <t>JOANNA MAE MENDOZA CHAVEZ</t>
  </si>
  <si>
    <t>0630867684</t>
  </si>
  <si>
    <t>JOHN LESTER ECHAVEZ VILLAGONZALO</t>
  </si>
  <si>
    <t>JOHN RAMYR UMANG MANARES</t>
  </si>
  <si>
    <t>JONA VILLAMEJOR CAÑETE</t>
  </si>
  <si>
    <t>JOSE ARIEL II VILLAESTER BACALLA</t>
  </si>
  <si>
    <t>JOSE JR. TORRES COBILLA</t>
  </si>
  <si>
    <t>JOVELYN JACULBIA VALDOPENA</t>
  </si>
  <si>
    <t>0630383210</t>
  </si>
  <si>
    <t>JULIUS OCLENARIA VALMERA</t>
  </si>
  <si>
    <t>KIEFFERSON HO BEJASA</t>
  </si>
  <si>
    <t>LEIGH ANNE  CHUA</t>
  </si>
  <si>
    <t>LENARD  ANDALES</t>
  </si>
  <si>
    <t>0511765423</t>
  </si>
  <si>
    <t>LYNDON JOHNSON ZURBANO ZAMUDIO</t>
  </si>
  <si>
    <t>MA CRISTINA MACAPAGONG MANALILI</t>
  </si>
  <si>
    <t>MA LUISA REYES AGUILANDO</t>
  </si>
  <si>
    <t>MA. LYDIA DELGADO RAMOS</t>
  </si>
  <si>
    <t>MAJESSEL  ORDINAL</t>
  </si>
  <si>
    <t>MARCIA VIANCA SUAYBAGUIO FLOR</t>
  </si>
  <si>
    <t>MARIA JASHIM EUGENIO LEANO</t>
  </si>
  <si>
    <t>MARIA PAZ DONAN LIBRADO</t>
  </si>
  <si>
    <t>MARICAR  GREGORIO</t>
  </si>
  <si>
    <t>MARIELLA  POLANCO</t>
  </si>
  <si>
    <t>3431319804</t>
  </si>
  <si>
    <t>MARK MAR CAHILIG TAIPEN</t>
  </si>
  <si>
    <t>MARK NIEL EVIN OPLE</t>
  </si>
  <si>
    <t>MARY ANN  DARIA</t>
  </si>
  <si>
    <t>MARY FRITZIE ANN MARINO ROA</t>
  </si>
  <si>
    <t>MICHAEL ANGELO ANGELO SALVADOR</t>
  </si>
  <si>
    <t>MICHELAINE MANOS BACOL</t>
  </si>
  <si>
    <t>NEPHTALIE MATA NANTES JR</t>
  </si>
  <si>
    <t>NESTOR JR. ESPANOLA ERMAC</t>
  </si>
  <si>
    <t>3428832310</t>
  </si>
  <si>
    <t>NIEZLE CAMATOY DACUBA</t>
  </si>
  <si>
    <t>PRECIOUS CORAZON BAUTISTA DELOS REYES</t>
  </si>
  <si>
    <t>PRINCESS ANGELICA CORNELIO PAMBUAN</t>
  </si>
  <si>
    <t>PRINCESS FILIPINA CANADA MONTALBAN</t>
  </si>
  <si>
    <t>QUENY  DUGADUGA</t>
  </si>
  <si>
    <t>0233315025</t>
  </si>
  <si>
    <t>RALPH JOURDAN DELOS REYES DOLERO</t>
  </si>
  <si>
    <t>3449180876</t>
  </si>
  <si>
    <t>RAMIL CHRISTIAN PALMERA RIVERA</t>
  </si>
  <si>
    <t>RAYMOND CANETE CALLO</t>
  </si>
  <si>
    <t>REINIER ASI PARIÑAS</t>
  </si>
  <si>
    <t>REYNALDO SALUDARIO MARTINO</t>
  </si>
  <si>
    <t>RIAH LOU  VERGACER</t>
  </si>
  <si>
    <t>RICA GRACE  CARDINEZ</t>
  </si>
  <si>
    <t>ROCELYN ALLAGADAN IBANA</t>
  </si>
  <si>
    <t>0641249822</t>
  </si>
  <si>
    <t>ROSA DE LIMA BELDAD MANCO</t>
  </si>
  <si>
    <t>ROSELY CHESKA  ABELLA</t>
  </si>
  <si>
    <t>ROWENA SALUTA ALBARICO</t>
  </si>
  <si>
    <t>ROXANNE GUIZELLE CAVAN CIRERA</t>
  </si>
  <si>
    <t>RUTH  SERRAON</t>
  </si>
  <si>
    <t>3426256723</t>
  </si>
  <si>
    <t>SHARA JANE DACUMOS SANTOS</t>
  </si>
  <si>
    <t>THERESA RAHMONAH LOUISE OLAGUERA TAN</t>
  </si>
  <si>
    <t>0641111646</t>
  </si>
  <si>
    <t>TRISHA MAE FRANCHE PANTINOPLE SIGUE</t>
  </si>
  <si>
    <t>Difference</t>
  </si>
  <si>
    <t>System</t>
  </si>
  <si>
    <t>New Amount To Be Paid</t>
  </si>
  <si>
    <t>EE on System no EE on lcl</t>
  </si>
  <si>
    <t>Sum</t>
  </si>
  <si>
    <t>System LCL Total</t>
  </si>
  <si>
    <t>Total Employee on System SSS Salary</t>
  </si>
  <si>
    <t>Total Amount to be Paid</t>
  </si>
  <si>
    <t>Total Amount to be Paid on client LCL</t>
  </si>
  <si>
    <t>Total New LCL Amount</t>
  </si>
  <si>
    <t>AMOUNT TO BE PAID (Client)</t>
  </si>
  <si>
    <t>AMOUNT TO BE PAID (System)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</si>
</sst>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/dd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right" vertical="center"/>
    </xf>
    <xf numFmtId="49" fontId="2" fillId="2" borderId="1" xfId="0" applyNumberFormat="1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49" fontId="2" fillId="2" borderId="0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right"/>
    </xf>
    <xf numFmtId="4" fontId="0" fillId="3" borderId="0" xfId="0" applyNumberFormat="1" applyFill="1" applyAlignment="1">
      <alignment horizontal="right"/>
    </xf>
    <xf numFmtId="4" fontId="0" fillId="0" borderId="0" xfId="0" applyNumberFormat="1"/>
    <xf numFmtId="14" fontId="2" fillId="2" borderId="1" xfId="0" applyNumberFormat="1" applyFont="1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164" fontId="2" fillId="2" borderId="1" xfId="0" applyNumberFormat="1" applyFont="1" applyFill="1" applyBorder="1" applyAlignment="1">
      <alignment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1" xfId="0" applyBorder="1"/>
    <xf numFmtId="43" fontId="0" fillId="0" borderId="1" xfId="1" applyFont="1" applyBorder="1"/>
    <xf numFmtId="49" fontId="2" fillId="2" borderId="4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43" fontId="2" fillId="4" borderId="1" xfId="1" applyFont="1" applyFill="1" applyBorder="1" applyAlignment="1">
      <alignment vertical="center"/>
    </xf>
    <xf numFmtId="43" fontId="2" fillId="4" borderId="1" xfId="1" applyFont="1" applyFill="1" applyBorder="1" applyAlignment="1">
      <alignment vertical="center" wrapText="1"/>
    </xf>
    <xf numFmtId="43" fontId="0" fillId="4" borderId="0" xfId="1" applyFont="1" applyFill="1"/>
    <xf numFmtId="43" fontId="0" fillId="4" borderId="1" xfId="1" applyFont="1" applyFill="1" applyBorder="1" applyAlignment="1">
      <alignment horizontal="center"/>
    </xf>
    <xf numFmtId="43" fontId="0" fillId="4" borderId="1" xfId="1" applyFont="1" applyFill="1" applyBorder="1"/>
    <xf numFmtId="43" fontId="0" fillId="4" borderId="1" xfId="1" applyFont="1" applyFill="1" applyBorder="1" applyAlignment="1">
      <alignment horizontal="right"/>
    </xf>
    <xf numFmtId="43" fontId="1" fillId="4" borderId="1" xfId="1" applyFont="1" applyFill="1" applyBorder="1"/>
  </cellXfs>
  <cellStyles count="2">
    <cellStyle name="Comma" xfId="1" builtinId="3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B3D3C-3339-4D12-8ACA-C6A21BC48521}">
  <dimension ref="A1:M1527"/>
  <sheetViews>
    <sheetView tabSelected="1" topLeftCell="A1518" workbookViewId="0">
      <selection activeCell="A1530" sqref="A1530"/>
    </sheetView>
  </sheetViews>
  <sheetFormatPr defaultRowHeight="15" x14ac:dyDescent="0.25"/>
  <cols>
    <col min="1" max="1" width="11" bestFit="1" customWidth="1"/>
    <col min="2" max="2" width="40.28515625" bestFit="1" customWidth="1"/>
    <col min="3" max="3" width="10.7109375" bestFit="1" customWidth="1"/>
    <col min="4" max="4" width="24.140625" bestFit="1" customWidth="1"/>
    <col min="5" max="5" width="11" style="29" bestFit="1" customWidth="1"/>
    <col min="6" max="6" width="23.28515625" bestFit="1" customWidth="1"/>
    <col min="7" max="7" width="26.28515625" customWidth="1"/>
    <col min="8" max="8" width="19.85546875" bestFit="1" customWidth="1"/>
    <col min="9" max="9" width="18.85546875" customWidth="1"/>
    <col min="10" max="10" width="18.5703125" customWidth="1"/>
    <col min="11" max="11" width="20.7109375" customWidth="1"/>
  </cols>
  <sheetData>
    <row r="1" spans="1:13" ht="30" x14ac:dyDescent="0.25">
      <c r="A1" s="12" t="s">
        <v>0</v>
      </c>
      <c r="B1" s="12" t="s">
        <v>1</v>
      </c>
      <c r="C1" s="12" t="s">
        <v>2</v>
      </c>
      <c r="D1" s="15" t="s">
        <v>3</v>
      </c>
      <c r="E1" s="27" t="s">
        <v>4</v>
      </c>
      <c r="F1" s="32" t="s">
        <v>5</v>
      </c>
      <c r="G1" s="15" t="s">
        <v>6</v>
      </c>
      <c r="H1" s="15" t="s">
        <v>7</v>
      </c>
      <c r="I1" s="15" t="s">
        <v>6562</v>
      </c>
      <c r="J1" s="15" t="s">
        <v>6561</v>
      </c>
      <c r="K1" s="15" t="s">
        <v>6563</v>
      </c>
    </row>
    <row r="2" spans="1:13" x14ac:dyDescent="0.25">
      <c r="A2" s="1" t="s">
        <v>8</v>
      </c>
      <c r="B2" t="s">
        <v>9</v>
      </c>
      <c r="C2" s="1" t="s">
        <v>10</v>
      </c>
      <c r="D2" s="1" t="s">
        <v>11</v>
      </c>
      <c r="E2" s="28" t="s">
        <v>12</v>
      </c>
      <c r="F2" s="2" t="s">
        <v>13</v>
      </c>
      <c r="G2" s="33" t="s">
        <v>14</v>
      </c>
      <c r="H2" s="33">
        <v>428.24</v>
      </c>
      <c r="I2" s="30">
        <f>_xlfn.IFNA(VLOOKUP(A2,'System C'!$A$1:$H$137,8,0),0)</f>
        <v>842.1</v>
      </c>
      <c r="J2" s="30">
        <f t="shared" ref="J2:J65" si="0">_xlfn.IFNA(H2-I2,0)</f>
        <v>-413.86</v>
      </c>
      <c r="K2" s="30">
        <f>IF(I2=0,0,IF(H2&gt;I2,I2,IF(H2&lt;I2,H2,H2)))</f>
        <v>428.24</v>
      </c>
      <c r="L2">
        <f>IF(H2=K2,0,I2)</f>
        <v>0</v>
      </c>
      <c r="M2">
        <f>IF(I2=0,0,IF(F2&gt;I2,I2,IF(F2&lt;I2,H2,0)))</f>
        <v>842.1</v>
      </c>
    </row>
    <row r="3" spans="1:13" x14ac:dyDescent="0.25">
      <c r="A3" s="1" t="s">
        <v>15</v>
      </c>
      <c r="B3" t="s">
        <v>16</v>
      </c>
      <c r="C3" s="1" t="s">
        <v>17</v>
      </c>
      <c r="D3" s="1" t="s">
        <v>18</v>
      </c>
      <c r="E3" s="28" t="s">
        <v>19</v>
      </c>
      <c r="F3" s="2" t="s">
        <v>20</v>
      </c>
      <c r="G3" s="2" t="s">
        <v>21</v>
      </c>
      <c r="H3" s="2">
        <v>25.28</v>
      </c>
      <c r="I3">
        <f>_xlfn.IFNA(VLOOKUP(A3,'System S'!$A$2:$H$254,8,0),0)</f>
        <v>0</v>
      </c>
      <c r="J3">
        <f t="shared" si="0"/>
        <v>25.28</v>
      </c>
      <c r="K3">
        <f t="shared" ref="K3:K66" si="1">IF(I3=0,0,IF(H3&gt;I3,I3,IF(H3&lt;I3,H3,H3)))</f>
        <v>0</v>
      </c>
      <c r="L3">
        <f t="shared" ref="L3:L66" si="2">IF(H3=K3,0,I3)</f>
        <v>0</v>
      </c>
      <c r="M3">
        <f t="shared" ref="M3:M66" si="3">IF(I3=0,0,IF(F3&gt;I3,I3,IF(F3&lt;I3,H3,0)))</f>
        <v>0</v>
      </c>
    </row>
    <row r="4" spans="1:13" x14ac:dyDescent="0.25">
      <c r="A4" s="1" t="s">
        <v>22</v>
      </c>
      <c r="B4" t="s">
        <v>23</v>
      </c>
      <c r="C4" s="1" t="s">
        <v>10</v>
      </c>
      <c r="D4" s="1" t="s">
        <v>24</v>
      </c>
      <c r="E4" s="28" t="s">
        <v>25</v>
      </c>
      <c r="F4" s="2" t="s">
        <v>26</v>
      </c>
      <c r="G4" s="2" t="s">
        <v>27</v>
      </c>
      <c r="H4" s="13">
        <v>13915.6</v>
      </c>
      <c r="I4">
        <f>_xlfn.IFNA(VLOOKUP(A4,'System C'!$A$1:$H$137,8,0),0)</f>
        <v>0</v>
      </c>
      <c r="J4">
        <f t="shared" si="0"/>
        <v>13915.6</v>
      </c>
      <c r="K4">
        <f t="shared" si="1"/>
        <v>0</v>
      </c>
      <c r="L4">
        <f t="shared" si="2"/>
        <v>0</v>
      </c>
      <c r="M4">
        <f t="shared" si="3"/>
        <v>0</v>
      </c>
    </row>
    <row r="5" spans="1:13" x14ac:dyDescent="0.25">
      <c r="A5" s="1" t="s">
        <v>28</v>
      </c>
      <c r="B5" t="s">
        <v>29</v>
      </c>
      <c r="C5" s="1" t="s">
        <v>10</v>
      </c>
      <c r="D5" s="1" t="s">
        <v>30</v>
      </c>
      <c r="E5" s="28" t="s">
        <v>31</v>
      </c>
      <c r="F5" s="2" t="s">
        <v>32</v>
      </c>
      <c r="G5" s="2" t="s">
        <v>33</v>
      </c>
      <c r="H5" s="13">
        <v>4295.54</v>
      </c>
      <c r="I5">
        <f>_xlfn.IFNA(VLOOKUP(A5,'System C'!$A$1:$H$137,8,0),0)</f>
        <v>968.18</v>
      </c>
      <c r="J5">
        <f t="shared" si="0"/>
        <v>3327.36</v>
      </c>
      <c r="K5">
        <f t="shared" si="1"/>
        <v>968.18</v>
      </c>
      <c r="L5">
        <f t="shared" si="2"/>
        <v>968.18</v>
      </c>
      <c r="M5">
        <f t="shared" si="3"/>
        <v>968.18</v>
      </c>
    </row>
    <row r="6" spans="1:13" x14ac:dyDescent="0.25">
      <c r="A6" s="1" t="s">
        <v>34</v>
      </c>
      <c r="B6" t="s">
        <v>35</v>
      </c>
      <c r="C6" s="1" t="s">
        <v>17</v>
      </c>
      <c r="D6" s="1" t="s">
        <v>36</v>
      </c>
      <c r="E6" s="28" t="s">
        <v>37</v>
      </c>
      <c r="F6" s="2" t="s">
        <v>38</v>
      </c>
      <c r="G6" s="2" t="s">
        <v>39</v>
      </c>
      <c r="H6" s="13">
        <v>4942.3900000000003</v>
      </c>
      <c r="I6">
        <f>_xlfn.IFNA(VLOOKUP(A6,'System S'!$A$2:$H$254,8,0),0)</f>
        <v>423.18</v>
      </c>
      <c r="J6">
        <f t="shared" si="0"/>
        <v>4519.21</v>
      </c>
      <c r="K6">
        <f t="shared" si="1"/>
        <v>423.18</v>
      </c>
      <c r="L6">
        <f t="shared" si="2"/>
        <v>423.18</v>
      </c>
      <c r="M6">
        <f t="shared" si="3"/>
        <v>423.18</v>
      </c>
    </row>
    <row r="7" spans="1:13" x14ac:dyDescent="0.25">
      <c r="A7" s="1" t="s">
        <v>40</v>
      </c>
      <c r="B7" t="s">
        <v>41</v>
      </c>
      <c r="C7" s="1" t="s">
        <v>17</v>
      </c>
      <c r="D7" s="1" t="s">
        <v>42</v>
      </c>
      <c r="E7" s="28" t="s">
        <v>43</v>
      </c>
      <c r="F7" s="2" t="s">
        <v>44</v>
      </c>
      <c r="G7" s="2" t="s">
        <v>45</v>
      </c>
      <c r="H7" s="13">
        <v>8868.7999999999993</v>
      </c>
      <c r="I7">
        <f>_xlfn.IFNA(VLOOKUP(A7,'System S'!$A$2:$H$254,8,0),0)</f>
        <v>0</v>
      </c>
      <c r="J7">
        <f t="shared" si="0"/>
        <v>8868.7999999999993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5">
      <c r="A8" s="1" t="s">
        <v>46</v>
      </c>
      <c r="B8" t="s">
        <v>47</v>
      </c>
      <c r="C8" s="1" t="s">
        <v>17</v>
      </c>
      <c r="D8" s="1" t="s">
        <v>48</v>
      </c>
      <c r="E8" s="28" t="s">
        <v>49</v>
      </c>
      <c r="F8" s="2" t="s">
        <v>50</v>
      </c>
      <c r="G8" s="2" t="s">
        <v>51</v>
      </c>
      <c r="H8" s="13">
        <v>1267.81</v>
      </c>
      <c r="I8">
        <f>_xlfn.IFNA(VLOOKUP(A8,'System S'!$A$2:$H$254,8,0),0)</f>
        <v>880.96</v>
      </c>
      <c r="J8">
        <f t="shared" si="0"/>
        <v>386.84999999999991</v>
      </c>
      <c r="K8">
        <f t="shared" si="1"/>
        <v>880.96</v>
      </c>
      <c r="L8">
        <f t="shared" si="2"/>
        <v>880.96</v>
      </c>
      <c r="M8">
        <f t="shared" si="3"/>
        <v>880.96</v>
      </c>
    </row>
    <row r="9" spans="1:13" x14ac:dyDescent="0.25">
      <c r="A9" s="1" t="s">
        <v>52</v>
      </c>
      <c r="B9" t="s">
        <v>53</v>
      </c>
      <c r="C9" s="1" t="s">
        <v>17</v>
      </c>
      <c r="D9" s="1" t="s">
        <v>54</v>
      </c>
      <c r="E9" s="28" t="s">
        <v>55</v>
      </c>
      <c r="F9" s="2" t="s">
        <v>56</v>
      </c>
      <c r="G9" s="2" t="s">
        <v>57</v>
      </c>
      <c r="H9" s="2">
        <v>38.979999999999997</v>
      </c>
      <c r="I9">
        <f>_xlfn.IFNA(VLOOKUP(A9,'System S'!$A$2:$H$254,8,0),0)</f>
        <v>1138.9000000000001</v>
      </c>
      <c r="J9">
        <f t="shared" si="0"/>
        <v>-1099.92</v>
      </c>
      <c r="K9">
        <f t="shared" si="1"/>
        <v>38.979999999999997</v>
      </c>
      <c r="L9">
        <f t="shared" si="2"/>
        <v>0</v>
      </c>
      <c r="M9">
        <f t="shared" si="3"/>
        <v>1138.9000000000001</v>
      </c>
    </row>
    <row r="10" spans="1:13" x14ac:dyDescent="0.25">
      <c r="A10" s="1" t="s">
        <v>58</v>
      </c>
      <c r="B10" t="s">
        <v>59</v>
      </c>
      <c r="C10" s="1" t="s">
        <v>17</v>
      </c>
      <c r="D10" s="1" t="s">
        <v>60</v>
      </c>
      <c r="E10" s="28" t="s">
        <v>61</v>
      </c>
      <c r="F10" s="2" t="s">
        <v>62</v>
      </c>
      <c r="G10" s="2" t="s">
        <v>63</v>
      </c>
      <c r="H10" s="2">
        <v>13.76</v>
      </c>
      <c r="I10">
        <f>_xlfn.IFNA(VLOOKUP(A10,'System S'!$A$2:$H$254,8,0),0)</f>
        <v>0</v>
      </c>
      <c r="J10">
        <f t="shared" si="0"/>
        <v>13.76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5">
      <c r="A11" s="1" t="s">
        <v>64</v>
      </c>
      <c r="B11" t="s">
        <v>65</v>
      </c>
      <c r="C11" s="1" t="s">
        <v>17</v>
      </c>
      <c r="D11" s="1" t="s">
        <v>66</v>
      </c>
      <c r="E11" s="28" t="s">
        <v>67</v>
      </c>
      <c r="F11" s="2" t="s">
        <v>68</v>
      </c>
      <c r="G11" s="2" t="s">
        <v>69</v>
      </c>
      <c r="H11" s="2">
        <v>953.6</v>
      </c>
      <c r="I11">
        <f>_xlfn.IFNA(VLOOKUP(A11,'System S'!$A$2:$H$254,8,0),0)</f>
        <v>922.9</v>
      </c>
      <c r="J11">
        <f t="shared" si="0"/>
        <v>30.700000000000045</v>
      </c>
      <c r="K11">
        <f t="shared" si="1"/>
        <v>922.9</v>
      </c>
      <c r="L11">
        <f t="shared" si="2"/>
        <v>922.9</v>
      </c>
      <c r="M11">
        <f t="shared" si="3"/>
        <v>922.9</v>
      </c>
    </row>
    <row r="12" spans="1:13" x14ac:dyDescent="0.25">
      <c r="A12" s="1" t="s">
        <v>70</v>
      </c>
      <c r="B12" t="s">
        <v>71</v>
      </c>
      <c r="C12" s="1" t="s">
        <v>17</v>
      </c>
      <c r="D12" s="1" t="s">
        <v>72</v>
      </c>
      <c r="E12" s="28" t="s">
        <v>73</v>
      </c>
      <c r="F12" s="2" t="s">
        <v>74</v>
      </c>
      <c r="G12" s="2" t="s">
        <v>75</v>
      </c>
      <c r="H12" s="2">
        <v>706.03</v>
      </c>
      <c r="I12">
        <f>_xlfn.IFNA(VLOOKUP(A12,'System S'!$A$2:$H$254,8,0),0)</f>
        <v>0</v>
      </c>
      <c r="J12">
        <f t="shared" si="0"/>
        <v>706.03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5">
      <c r="A13" s="1" t="s">
        <v>76</v>
      </c>
      <c r="B13" t="s">
        <v>77</v>
      </c>
      <c r="C13" s="1" t="s">
        <v>17</v>
      </c>
      <c r="D13" s="1" t="s">
        <v>78</v>
      </c>
      <c r="E13" s="28" t="s">
        <v>79</v>
      </c>
      <c r="F13" s="2" t="s">
        <v>80</v>
      </c>
      <c r="G13" s="2" t="s">
        <v>81</v>
      </c>
      <c r="H13" s="13">
        <v>1050.99</v>
      </c>
      <c r="I13">
        <f>_xlfn.IFNA(VLOOKUP(A13,'System S'!$A$2:$H$254,8,0),0)</f>
        <v>0</v>
      </c>
      <c r="J13">
        <f t="shared" si="0"/>
        <v>1050.99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5">
      <c r="A14" s="1" t="s">
        <v>82</v>
      </c>
      <c r="B14" t="s">
        <v>83</v>
      </c>
      <c r="C14" s="1" t="s">
        <v>17</v>
      </c>
      <c r="D14" s="1" t="s">
        <v>84</v>
      </c>
      <c r="E14" s="28" t="s">
        <v>85</v>
      </c>
      <c r="F14" s="2" t="s">
        <v>68</v>
      </c>
      <c r="G14" s="2" t="s">
        <v>69</v>
      </c>
      <c r="H14" s="2">
        <v>953.6</v>
      </c>
      <c r="I14">
        <f>_xlfn.IFNA(VLOOKUP(A14,'System S'!$A$2:$H$254,8,0),0)</f>
        <v>922.9</v>
      </c>
      <c r="J14">
        <f t="shared" si="0"/>
        <v>30.700000000000045</v>
      </c>
      <c r="K14">
        <f t="shared" si="1"/>
        <v>922.9</v>
      </c>
      <c r="L14">
        <f t="shared" si="2"/>
        <v>922.9</v>
      </c>
      <c r="M14">
        <f t="shared" si="3"/>
        <v>922.9</v>
      </c>
    </row>
    <row r="15" spans="1:13" x14ac:dyDescent="0.25">
      <c r="A15" s="1" t="s">
        <v>86</v>
      </c>
      <c r="B15" t="s">
        <v>87</v>
      </c>
      <c r="C15" s="1" t="s">
        <v>17</v>
      </c>
      <c r="D15" s="1" t="s">
        <v>88</v>
      </c>
      <c r="E15" s="28" t="s">
        <v>89</v>
      </c>
      <c r="F15" s="2" t="s">
        <v>90</v>
      </c>
      <c r="G15" s="2" t="s">
        <v>91</v>
      </c>
      <c r="H15" s="2">
        <v>953.56</v>
      </c>
      <c r="I15">
        <f>_xlfn.IFNA(VLOOKUP(A15,'System S'!$A$2:$H$254,8,0),0)</f>
        <v>922.9</v>
      </c>
      <c r="J15">
        <f t="shared" si="0"/>
        <v>30.659999999999968</v>
      </c>
      <c r="K15">
        <f t="shared" si="1"/>
        <v>922.9</v>
      </c>
      <c r="L15">
        <f t="shared" si="2"/>
        <v>922.9</v>
      </c>
      <c r="M15">
        <f t="shared" si="3"/>
        <v>922.9</v>
      </c>
    </row>
    <row r="16" spans="1:13" x14ac:dyDescent="0.25">
      <c r="A16" s="1" t="s">
        <v>92</v>
      </c>
      <c r="B16" t="s">
        <v>93</v>
      </c>
      <c r="C16" s="1" t="s">
        <v>17</v>
      </c>
      <c r="D16" s="1" t="s">
        <v>94</v>
      </c>
      <c r="E16" s="28" t="s">
        <v>95</v>
      </c>
      <c r="F16" s="2" t="s">
        <v>96</v>
      </c>
      <c r="G16" s="2" t="s">
        <v>97</v>
      </c>
      <c r="H16" s="13">
        <v>1861.52</v>
      </c>
      <c r="I16">
        <f>_xlfn.IFNA(VLOOKUP(A16,'System S'!$A$2:$H$254,8,0),0)</f>
        <v>0</v>
      </c>
      <c r="J16">
        <f t="shared" si="0"/>
        <v>1861.52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5">
      <c r="A17" s="1" t="s">
        <v>98</v>
      </c>
      <c r="B17" t="s">
        <v>99</v>
      </c>
      <c r="C17" s="1" t="s">
        <v>17</v>
      </c>
      <c r="D17" s="1" t="s">
        <v>100</v>
      </c>
      <c r="E17" s="28" t="s">
        <v>101</v>
      </c>
      <c r="F17" s="2" t="s">
        <v>102</v>
      </c>
      <c r="G17" s="2" t="s">
        <v>103</v>
      </c>
      <c r="H17" s="13">
        <v>1753.72</v>
      </c>
      <c r="I17">
        <f>_xlfn.IFNA(VLOOKUP(A17,'System S'!$A$2:$H$254,8,0),0)</f>
        <v>963.02</v>
      </c>
      <c r="J17">
        <f t="shared" si="0"/>
        <v>790.7</v>
      </c>
      <c r="K17">
        <f t="shared" si="1"/>
        <v>963.02</v>
      </c>
      <c r="L17">
        <f t="shared" si="2"/>
        <v>963.02</v>
      </c>
      <c r="M17">
        <f t="shared" si="3"/>
        <v>963.02</v>
      </c>
    </row>
    <row r="18" spans="1:13" x14ac:dyDescent="0.25">
      <c r="A18" s="1" t="s">
        <v>104</v>
      </c>
      <c r="B18" t="s">
        <v>105</v>
      </c>
      <c r="C18" s="1" t="s">
        <v>17</v>
      </c>
      <c r="D18" s="1" t="s">
        <v>106</v>
      </c>
      <c r="E18" s="28" t="s">
        <v>107</v>
      </c>
      <c r="F18" s="2" t="s">
        <v>108</v>
      </c>
      <c r="G18" s="2" t="s">
        <v>109</v>
      </c>
      <c r="H18" s="2">
        <v>941.45</v>
      </c>
      <c r="I18">
        <f>_xlfn.IFNA(VLOOKUP(A18,'System S'!$A$2:$H$254,8,0),0)</f>
        <v>922.9</v>
      </c>
      <c r="J18">
        <f t="shared" si="0"/>
        <v>18.550000000000068</v>
      </c>
      <c r="K18">
        <f t="shared" si="1"/>
        <v>922.9</v>
      </c>
      <c r="L18">
        <f t="shared" si="2"/>
        <v>922.9</v>
      </c>
      <c r="M18">
        <f t="shared" si="3"/>
        <v>922.9</v>
      </c>
    </row>
    <row r="19" spans="1:13" x14ac:dyDescent="0.25">
      <c r="A19" s="1" t="s">
        <v>110</v>
      </c>
      <c r="B19" t="s">
        <v>111</v>
      </c>
      <c r="C19" s="1" t="s">
        <v>10</v>
      </c>
      <c r="D19" s="1" t="s">
        <v>112</v>
      </c>
      <c r="E19" s="28" t="s">
        <v>113</v>
      </c>
      <c r="F19" s="2" t="s">
        <v>114</v>
      </c>
      <c r="G19" s="2" t="s">
        <v>115</v>
      </c>
      <c r="H19" s="2">
        <v>738.32</v>
      </c>
      <c r="I19">
        <f>_xlfn.IFNA(VLOOKUP(A19,'System C'!$A$1:$H$137,8,0),0)</f>
        <v>0</v>
      </c>
      <c r="J19">
        <f t="shared" si="0"/>
        <v>738.32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5">
      <c r="A20" s="1" t="s">
        <v>110</v>
      </c>
      <c r="B20" t="s">
        <v>111</v>
      </c>
      <c r="C20" s="1" t="s">
        <v>17</v>
      </c>
      <c r="D20" s="1" t="s">
        <v>116</v>
      </c>
      <c r="E20" s="28" t="s">
        <v>117</v>
      </c>
      <c r="F20" s="2" t="s">
        <v>118</v>
      </c>
      <c r="G20" s="2" t="s">
        <v>119</v>
      </c>
      <c r="H20" s="2">
        <v>715.25</v>
      </c>
      <c r="I20">
        <f>_xlfn.IFNA(VLOOKUP(A20,'System S'!$A$2:$H$254,8,0),0)</f>
        <v>0</v>
      </c>
      <c r="J20">
        <f t="shared" si="0"/>
        <v>715.25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5">
      <c r="A21" s="1" t="s">
        <v>120</v>
      </c>
      <c r="B21" t="s">
        <v>121</v>
      </c>
      <c r="C21" s="1" t="s">
        <v>10</v>
      </c>
      <c r="D21" s="1" t="s">
        <v>122</v>
      </c>
      <c r="E21" s="28" t="s">
        <v>123</v>
      </c>
      <c r="F21" s="2" t="s">
        <v>124</v>
      </c>
      <c r="G21" s="2" t="s">
        <v>125</v>
      </c>
      <c r="H21" s="2">
        <v>815.97</v>
      </c>
      <c r="I21">
        <f>_xlfn.IFNA(VLOOKUP(A21,'System C'!$A$1:$H$137,8,0),0)</f>
        <v>797.78</v>
      </c>
      <c r="J21">
        <f t="shared" si="0"/>
        <v>18.190000000000055</v>
      </c>
      <c r="K21">
        <f t="shared" si="1"/>
        <v>797.78</v>
      </c>
      <c r="L21">
        <f t="shared" si="2"/>
        <v>797.78</v>
      </c>
      <c r="M21">
        <f t="shared" si="3"/>
        <v>797.78</v>
      </c>
    </row>
    <row r="22" spans="1:13" x14ac:dyDescent="0.25">
      <c r="A22" s="1" t="s">
        <v>126</v>
      </c>
      <c r="B22" t="s">
        <v>127</v>
      </c>
      <c r="C22" s="1" t="s">
        <v>17</v>
      </c>
      <c r="D22" s="1" t="s">
        <v>128</v>
      </c>
      <c r="E22" s="28" t="s">
        <v>129</v>
      </c>
      <c r="F22" s="2" t="s">
        <v>130</v>
      </c>
      <c r="G22" s="2" t="s">
        <v>131</v>
      </c>
      <c r="H22" s="13">
        <v>33319.42</v>
      </c>
      <c r="I22">
        <f>_xlfn.IFNA(VLOOKUP(A22,'System S'!$A$2:$H$254,8,0),0)</f>
        <v>0</v>
      </c>
      <c r="J22">
        <f t="shared" si="0"/>
        <v>33319.42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5">
      <c r="A23" s="1" t="s">
        <v>132</v>
      </c>
      <c r="B23" t="s">
        <v>133</v>
      </c>
      <c r="C23" s="1" t="s">
        <v>10</v>
      </c>
      <c r="D23" s="1" t="s">
        <v>134</v>
      </c>
      <c r="E23" s="28" t="s">
        <v>135</v>
      </c>
      <c r="F23" s="2" t="s">
        <v>136</v>
      </c>
      <c r="G23" s="2" t="s">
        <v>137</v>
      </c>
      <c r="H23" s="13">
        <v>2326.19</v>
      </c>
      <c r="I23">
        <f>_xlfn.IFNA(VLOOKUP(A23,'System C'!$A$1:$H$137,8,0),0)</f>
        <v>918.64</v>
      </c>
      <c r="J23">
        <f t="shared" si="0"/>
        <v>1407.5500000000002</v>
      </c>
      <c r="K23">
        <f t="shared" si="1"/>
        <v>918.64</v>
      </c>
      <c r="L23">
        <f t="shared" si="2"/>
        <v>918.64</v>
      </c>
      <c r="M23">
        <f t="shared" si="3"/>
        <v>918.64</v>
      </c>
    </row>
    <row r="24" spans="1:13" x14ac:dyDescent="0.25">
      <c r="A24" s="1" t="s">
        <v>132</v>
      </c>
      <c r="B24" t="s">
        <v>133</v>
      </c>
      <c r="C24" s="1" t="s">
        <v>17</v>
      </c>
      <c r="D24" s="1" t="s">
        <v>138</v>
      </c>
      <c r="E24" s="28" t="s">
        <v>139</v>
      </c>
      <c r="F24" s="2" t="s">
        <v>140</v>
      </c>
      <c r="G24" s="2" t="s">
        <v>141</v>
      </c>
      <c r="H24" s="2">
        <v>592.44000000000005</v>
      </c>
      <c r="I24">
        <f>_xlfn.IFNA(VLOOKUP(A24,'System S'!$A$2:$H$254,8,0),0)</f>
        <v>1169</v>
      </c>
      <c r="J24">
        <f t="shared" si="0"/>
        <v>-576.55999999999995</v>
      </c>
      <c r="K24">
        <f t="shared" si="1"/>
        <v>592.44000000000005</v>
      </c>
      <c r="L24">
        <f t="shared" si="2"/>
        <v>0</v>
      </c>
      <c r="M24">
        <f t="shared" si="3"/>
        <v>1169</v>
      </c>
    </row>
    <row r="25" spans="1:13" x14ac:dyDescent="0.25">
      <c r="A25" s="1" t="s">
        <v>142</v>
      </c>
      <c r="B25" t="s">
        <v>143</v>
      </c>
      <c r="C25" s="1" t="s">
        <v>10</v>
      </c>
      <c r="D25" s="1" t="s">
        <v>144</v>
      </c>
      <c r="E25" s="28" t="s">
        <v>145</v>
      </c>
      <c r="F25" s="2" t="s">
        <v>146</v>
      </c>
      <c r="G25" s="2" t="s">
        <v>147</v>
      </c>
      <c r="H25" s="13">
        <v>15980.67</v>
      </c>
      <c r="I25">
        <f>_xlfn.IFNA(VLOOKUP(A25,'System C'!$A$1:$H$137,8,0),0)</f>
        <v>0</v>
      </c>
      <c r="J25">
        <f t="shared" si="0"/>
        <v>15980.67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5">
      <c r="A26" s="1" t="s">
        <v>142</v>
      </c>
      <c r="B26" t="s">
        <v>143</v>
      </c>
      <c r="C26" s="1" t="s">
        <v>17</v>
      </c>
      <c r="D26" s="1" t="s">
        <v>148</v>
      </c>
      <c r="E26" s="28" t="s">
        <v>149</v>
      </c>
      <c r="F26" s="2" t="s">
        <v>150</v>
      </c>
      <c r="G26" s="2" t="s">
        <v>151</v>
      </c>
      <c r="H26" s="13">
        <v>18757.98</v>
      </c>
      <c r="I26">
        <f>_xlfn.IFNA(VLOOKUP(A26,'System S'!$A$2:$H$254,8,0),0)</f>
        <v>0</v>
      </c>
      <c r="J26">
        <f t="shared" si="0"/>
        <v>18757.98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5">
      <c r="A27" s="1" t="s">
        <v>152</v>
      </c>
      <c r="B27" t="s">
        <v>153</v>
      </c>
      <c r="C27" s="1" t="s">
        <v>17</v>
      </c>
      <c r="D27" s="1" t="s">
        <v>154</v>
      </c>
      <c r="E27" s="28" t="s">
        <v>155</v>
      </c>
      <c r="F27" s="2" t="s">
        <v>156</v>
      </c>
      <c r="G27" s="2" t="s">
        <v>157</v>
      </c>
      <c r="H27" s="2">
        <v>941.49</v>
      </c>
      <c r="I27">
        <f>_xlfn.IFNA(VLOOKUP(A27,'System S'!$A$2:$H$254,8,0),0)</f>
        <v>922.9</v>
      </c>
      <c r="J27">
        <f t="shared" si="0"/>
        <v>18.590000000000032</v>
      </c>
      <c r="K27">
        <f t="shared" si="1"/>
        <v>922.9</v>
      </c>
      <c r="L27">
        <f t="shared" si="2"/>
        <v>922.9</v>
      </c>
      <c r="M27">
        <f t="shared" si="3"/>
        <v>922.9</v>
      </c>
    </row>
    <row r="28" spans="1:13" x14ac:dyDescent="0.25">
      <c r="A28" s="1" t="s">
        <v>158</v>
      </c>
      <c r="B28" t="s">
        <v>159</v>
      </c>
      <c r="C28" s="1" t="s">
        <v>17</v>
      </c>
      <c r="D28" s="1" t="s">
        <v>160</v>
      </c>
      <c r="E28" s="28" t="s">
        <v>161</v>
      </c>
      <c r="F28" s="2" t="s">
        <v>162</v>
      </c>
      <c r="G28" s="2" t="s">
        <v>163</v>
      </c>
      <c r="H28" s="2">
        <v>461.45</v>
      </c>
      <c r="I28">
        <f>_xlfn.IFNA(VLOOKUP(A28,'System S'!$A$2:$H$254,8,0),0)</f>
        <v>0</v>
      </c>
      <c r="J28">
        <f t="shared" si="0"/>
        <v>461.45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5">
      <c r="A29" s="1" t="s">
        <v>164</v>
      </c>
      <c r="B29" t="s">
        <v>165</v>
      </c>
      <c r="C29" s="1" t="s">
        <v>10</v>
      </c>
      <c r="D29" s="1" t="s">
        <v>166</v>
      </c>
      <c r="E29" s="28" t="s">
        <v>167</v>
      </c>
      <c r="F29" s="2" t="s">
        <v>168</v>
      </c>
      <c r="G29" s="2" t="s">
        <v>169</v>
      </c>
      <c r="H29" s="13">
        <v>13183.22</v>
      </c>
      <c r="I29">
        <f>_xlfn.IFNA(VLOOKUP(A29,'System C'!$A$1:$H$137,8,0),0)</f>
        <v>0</v>
      </c>
      <c r="J29">
        <f t="shared" si="0"/>
        <v>13183.22</v>
      </c>
      <c r="K29">
        <f t="shared" si="1"/>
        <v>0</v>
      </c>
      <c r="L29">
        <f t="shared" si="2"/>
        <v>0</v>
      </c>
      <c r="M29">
        <f t="shared" si="3"/>
        <v>0</v>
      </c>
    </row>
    <row r="30" spans="1:13" x14ac:dyDescent="0.25">
      <c r="A30" s="1" t="s">
        <v>170</v>
      </c>
      <c r="B30" t="s">
        <v>171</v>
      </c>
      <c r="C30" s="1" t="s">
        <v>17</v>
      </c>
      <c r="D30" s="1" t="s">
        <v>172</v>
      </c>
      <c r="E30" s="28" t="s">
        <v>173</v>
      </c>
      <c r="F30" s="2" t="s">
        <v>174</v>
      </c>
      <c r="G30" s="2" t="s">
        <v>175</v>
      </c>
      <c r="H30" s="13">
        <v>1186.7</v>
      </c>
      <c r="I30">
        <f>_xlfn.IFNA(VLOOKUP(A30,'System S'!$A$2:$H$254,8,0),0)</f>
        <v>1845.8</v>
      </c>
      <c r="J30">
        <f t="shared" si="0"/>
        <v>-659.09999999999991</v>
      </c>
      <c r="K30">
        <f t="shared" si="1"/>
        <v>1186.7</v>
      </c>
      <c r="L30">
        <f t="shared" si="2"/>
        <v>0</v>
      </c>
      <c r="M30">
        <f t="shared" si="3"/>
        <v>1845.8</v>
      </c>
    </row>
    <row r="31" spans="1:13" x14ac:dyDescent="0.25">
      <c r="A31" s="1" t="s">
        <v>176</v>
      </c>
      <c r="B31" t="s">
        <v>177</v>
      </c>
      <c r="C31" s="1" t="s">
        <v>17</v>
      </c>
      <c r="D31" s="1" t="s">
        <v>178</v>
      </c>
      <c r="E31" s="28" t="s">
        <v>179</v>
      </c>
      <c r="F31" s="2" t="s">
        <v>180</v>
      </c>
      <c r="G31" s="2" t="s">
        <v>181</v>
      </c>
      <c r="H31" s="2">
        <v>50.68</v>
      </c>
      <c r="I31">
        <f>_xlfn.IFNA(VLOOKUP(A31,'System S'!$A$2:$H$254,8,0),0)</f>
        <v>0</v>
      </c>
      <c r="J31">
        <f t="shared" si="0"/>
        <v>50.68</v>
      </c>
      <c r="K31">
        <f t="shared" si="1"/>
        <v>0</v>
      </c>
      <c r="L31">
        <f t="shared" si="2"/>
        <v>0</v>
      </c>
      <c r="M31">
        <f t="shared" si="3"/>
        <v>0</v>
      </c>
    </row>
    <row r="32" spans="1:13" x14ac:dyDescent="0.25">
      <c r="A32" s="1" t="s">
        <v>182</v>
      </c>
      <c r="B32" t="s">
        <v>183</v>
      </c>
      <c r="C32" s="1" t="s">
        <v>10</v>
      </c>
      <c r="D32" s="1" t="s">
        <v>184</v>
      </c>
      <c r="E32" s="28" t="s">
        <v>12</v>
      </c>
      <c r="F32" s="2" t="s">
        <v>185</v>
      </c>
      <c r="G32" s="2" t="s">
        <v>186</v>
      </c>
      <c r="H32" s="2">
        <v>28.44</v>
      </c>
      <c r="I32">
        <f>_xlfn.IFNA(VLOOKUP(A32,'System C'!$A$1:$H$137,8,0),0)</f>
        <v>842.1</v>
      </c>
      <c r="J32">
        <f t="shared" si="0"/>
        <v>-813.66</v>
      </c>
      <c r="K32">
        <f t="shared" si="1"/>
        <v>28.44</v>
      </c>
      <c r="L32">
        <f t="shared" si="2"/>
        <v>0</v>
      </c>
      <c r="M32">
        <f t="shared" si="3"/>
        <v>842.1</v>
      </c>
    </row>
    <row r="33" spans="1:13" x14ac:dyDescent="0.25">
      <c r="A33" s="1" t="s">
        <v>187</v>
      </c>
      <c r="B33" t="s">
        <v>188</v>
      </c>
      <c r="C33" s="1" t="s">
        <v>17</v>
      </c>
      <c r="D33" s="1" t="s">
        <v>189</v>
      </c>
      <c r="E33" s="28" t="s">
        <v>190</v>
      </c>
      <c r="F33" s="2" t="s">
        <v>191</v>
      </c>
      <c r="G33" s="2" t="s">
        <v>192</v>
      </c>
      <c r="H33" s="2">
        <v>870.13</v>
      </c>
      <c r="I33">
        <f>_xlfn.IFNA(VLOOKUP(A33,'System S'!$A$2:$H$254,8,0),0)</f>
        <v>461.45</v>
      </c>
      <c r="J33">
        <f t="shared" si="0"/>
        <v>408.68</v>
      </c>
      <c r="K33">
        <f t="shared" si="1"/>
        <v>461.45</v>
      </c>
      <c r="L33">
        <f t="shared" si="2"/>
        <v>461.45</v>
      </c>
      <c r="M33">
        <f t="shared" si="3"/>
        <v>461.45</v>
      </c>
    </row>
    <row r="34" spans="1:13" x14ac:dyDescent="0.25">
      <c r="A34" s="1" t="s">
        <v>193</v>
      </c>
      <c r="B34" t="s">
        <v>194</v>
      </c>
      <c r="C34" s="1" t="s">
        <v>17</v>
      </c>
      <c r="D34" s="1" t="s">
        <v>195</v>
      </c>
      <c r="E34" s="28" t="s">
        <v>196</v>
      </c>
      <c r="F34" s="2" t="s">
        <v>197</v>
      </c>
      <c r="G34" s="2" t="s">
        <v>198</v>
      </c>
      <c r="H34" s="13">
        <v>1263.92</v>
      </c>
      <c r="I34">
        <f>_xlfn.IFNA(VLOOKUP(A34,'System S'!$A$2:$H$254,8,0),0)</f>
        <v>0</v>
      </c>
      <c r="J34">
        <f t="shared" si="0"/>
        <v>1263.92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5">
      <c r="A35" s="1" t="s">
        <v>199</v>
      </c>
      <c r="B35" t="s">
        <v>200</v>
      </c>
      <c r="C35" s="1" t="s">
        <v>17</v>
      </c>
      <c r="D35" s="1" t="s">
        <v>201</v>
      </c>
      <c r="E35" s="28" t="s">
        <v>202</v>
      </c>
      <c r="F35" s="2" t="s">
        <v>203</v>
      </c>
      <c r="G35" s="2" t="s">
        <v>204</v>
      </c>
      <c r="H35" s="2">
        <v>847.25</v>
      </c>
      <c r="I35">
        <f>_xlfn.IFNA(VLOOKUP(A35,'System S'!$A$2:$H$254,8,0),0)</f>
        <v>830.62</v>
      </c>
      <c r="J35">
        <f t="shared" si="0"/>
        <v>16.629999999999995</v>
      </c>
      <c r="K35">
        <f t="shared" si="1"/>
        <v>830.62</v>
      </c>
      <c r="L35">
        <f t="shared" si="2"/>
        <v>830.62</v>
      </c>
      <c r="M35">
        <f t="shared" si="3"/>
        <v>830.62</v>
      </c>
    </row>
    <row r="36" spans="1:13" x14ac:dyDescent="0.25">
      <c r="A36" s="1" t="s">
        <v>205</v>
      </c>
      <c r="B36" t="s">
        <v>206</v>
      </c>
      <c r="C36" s="1" t="s">
        <v>10</v>
      </c>
      <c r="D36" s="1" t="s">
        <v>207</v>
      </c>
      <c r="E36" s="28" t="s">
        <v>208</v>
      </c>
      <c r="F36" s="2" t="s">
        <v>209</v>
      </c>
      <c r="G36" s="2" t="s">
        <v>210</v>
      </c>
      <c r="H36" s="13">
        <v>12908.14</v>
      </c>
      <c r="I36">
        <f>_xlfn.IFNA(VLOOKUP(A36,'System C'!$A$1:$H$137,8,0),0)</f>
        <v>2222.66</v>
      </c>
      <c r="J36">
        <f t="shared" si="0"/>
        <v>10685.48</v>
      </c>
      <c r="K36">
        <f t="shared" si="1"/>
        <v>2222.66</v>
      </c>
      <c r="L36">
        <f t="shared" si="2"/>
        <v>2222.66</v>
      </c>
      <c r="M36">
        <f t="shared" si="3"/>
        <v>2222.66</v>
      </c>
    </row>
    <row r="37" spans="1:13" x14ac:dyDescent="0.25">
      <c r="A37" s="1" t="s">
        <v>211</v>
      </c>
      <c r="B37" t="s">
        <v>212</v>
      </c>
      <c r="C37" s="1" t="s">
        <v>10</v>
      </c>
      <c r="D37" s="1" t="s">
        <v>213</v>
      </c>
      <c r="E37" s="28" t="s">
        <v>12</v>
      </c>
      <c r="F37" s="2" t="s">
        <v>214</v>
      </c>
      <c r="G37" s="2" t="s">
        <v>215</v>
      </c>
      <c r="H37" s="13">
        <v>14298.52</v>
      </c>
      <c r="I37">
        <f>_xlfn.IFNA(VLOOKUP(A37,'System C'!$A$1:$H$137,8,0),0)</f>
        <v>0</v>
      </c>
      <c r="J37">
        <f t="shared" si="0"/>
        <v>14298.52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5">
      <c r="A38" s="1" t="s">
        <v>216</v>
      </c>
      <c r="B38" t="s">
        <v>217</v>
      </c>
      <c r="C38" s="1" t="s">
        <v>17</v>
      </c>
      <c r="D38" s="1" t="s">
        <v>218</v>
      </c>
      <c r="E38" s="28" t="s">
        <v>117</v>
      </c>
      <c r="F38" s="2" t="s">
        <v>219</v>
      </c>
      <c r="G38" s="2" t="s">
        <v>220</v>
      </c>
      <c r="H38" s="2">
        <v>530.66999999999996</v>
      </c>
      <c r="I38">
        <f>_xlfn.IFNA(VLOOKUP(A38,'System S'!$A$2:$H$254,8,0),0)</f>
        <v>0</v>
      </c>
      <c r="J38">
        <f t="shared" si="0"/>
        <v>530.66999999999996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5">
      <c r="A39" s="1" t="s">
        <v>221</v>
      </c>
      <c r="B39" t="s">
        <v>222</v>
      </c>
      <c r="C39" s="1" t="s">
        <v>10</v>
      </c>
      <c r="D39" s="1" t="s">
        <v>223</v>
      </c>
      <c r="E39" s="28" t="s">
        <v>224</v>
      </c>
      <c r="F39" s="2" t="s">
        <v>225</v>
      </c>
      <c r="G39" s="2" t="s">
        <v>226</v>
      </c>
      <c r="H39" s="13">
        <v>13223.44</v>
      </c>
      <c r="I39">
        <f>_xlfn.IFNA(VLOOKUP(A39,'System C'!$A$1:$H$137,8,0),0)</f>
        <v>0</v>
      </c>
      <c r="J39">
        <f t="shared" si="0"/>
        <v>13223.44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5">
      <c r="A40" s="1" t="s">
        <v>221</v>
      </c>
      <c r="B40" t="s">
        <v>222</v>
      </c>
      <c r="C40" s="1" t="s">
        <v>17</v>
      </c>
      <c r="D40" s="1" t="s">
        <v>227</v>
      </c>
      <c r="E40" s="28" t="s">
        <v>228</v>
      </c>
      <c r="F40" s="2" t="s">
        <v>229</v>
      </c>
      <c r="G40" s="2" t="s">
        <v>230</v>
      </c>
      <c r="H40" s="13">
        <v>4573.78</v>
      </c>
      <c r="I40">
        <f>_xlfn.IFNA(VLOOKUP(A40,'System S'!$A$2:$H$254,8,0),0)</f>
        <v>1006.8</v>
      </c>
      <c r="J40">
        <f t="shared" si="0"/>
        <v>3566.9799999999996</v>
      </c>
      <c r="K40">
        <f t="shared" si="1"/>
        <v>1006.8</v>
      </c>
      <c r="L40">
        <f t="shared" si="2"/>
        <v>1006.8</v>
      </c>
      <c r="M40">
        <f t="shared" si="3"/>
        <v>1006.8</v>
      </c>
    </row>
    <row r="41" spans="1:13" x14ac:dyDescent="0.25">
      <c r="A41" s="1" t="s">
        <v>231</v>
      </c>
      <c r="B41" t="s">
        <v>232</v>
      </c>
      <c r="C41" s="1" t="s">
        <v>17</v>
      </c>
      <c r="D41" s="1" t="s">
        <v>233</v>
      </c>
      <c r="E41" s="28" t="s">
        <v>234</v>
      </c>
      <c r="F41" s="2" t="s">
        <v>235</v>
      </c>
      <c r="G41" s="2" t="s">
        <v>236</v>
      </c>
      <c r="H41" s="13">
        <v>21923.19</v>
      </c>
      <c r="I41">
        <f>_xlfn.IFNA(VLOOKUP(A41,'System S'!$A$2:$H$254,8,0),0)</f>
        <v>0</v>
      </c>
      <c r="J41">
        <f t="shared" si="0"/>
        <v>21923.19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5">
      <c r="A42" s="1" t="s">
        <v>237</v>
      </c>
      <c r="B42" t="s">
        <v>238</v>
      </c>
      <c r="C42" s="1" t="s">
        <v>10</v>
      </c>
      <c r="D42" s="1" t="s">
        <v>239</v>
      </c>
      <c r="E42" s="28" t="s">
        <v>240</v>
      </c>
      <c r="F42" s="2" t="s">
        <v>146</v>
      </c>
      <c r="G42" s="2" t="s">
        <v>147</v>
      </c>
      <c r="H42" s="13">
        <v>15980.67</v>
      </c>
      <c r="I42">
        <f>_xlfn.IFNA(VLOOKUP(A42,'System C'!$A$1:$H$137,8,0),0)</f>
        <v>0</v>
      </c>
      <c r="J42">
        <f t="shared" si="0"/>
        <v>15980.67</v>
      </c>
      <c r="K42">
        <f t="shared" si="1"/>
        <v>0</v>
      </c>
      <c r="L42">
        <f t="shared" si="2"/>
        <v>0</v>
      </c>
      <c r="M42">
        <f t="shared" si="3"/>
        <v>0</v>
      </c>
    </row>
    <row r="43" spans="1:13" x14ac:dyDescent="0.25">
      <c r="A43" s="1" t="s">
        <v>241</v>
      </c>
      <c r="B43" t="s">
        <v>242</v>
      </c>
      <c r="C43" s="1" t="s">
        <v>17</v>
      </c>
      <c r="D43" s="1" t="s">
        <v>243</v>
      </c>
      <c r="E43" s="28" t="s">
        <v>244</v>
      </c>
      <c r="F43" s="2" t="s">
        <v>245</v>
      </c>
      <c r="G43" s="2" t="s">
        <v>246</v>
      </c>
      <c r="H43" s="13">
        <v>1447.71</v>
      </c>
      <c r="I43">
        <f>_xlfn.IFNA(VLOOKUP(A43,'System S'!$A$2:$H$254,8,0),0)</f>
        <v>963.04</v>
      </c>
      <c r="J43">
        <f t="shared" si="0"/>
        <v>484.67000000000007</v>
      </c>
      <c r="K43">
        <f t="shared" si="1"/>
        <v>963.04</v>
      </c>
      <c r="L43">
        <f t="shared" si="2"/>
        <v>963.04</v>
      </c>
      <c r="M43">
        <f t="shared" si="3"/>
        <v>963.04</v>
      </c>
    </row>
    <row r="44" spans="1:13" x14ac:dyDescent="0.25">
      <c r="A44" s="1" t="s">
        <v>247</v>
      </c>
      <c r="B44" t="s">
        <v>248</v>
      </c>
      <c r="C44" s="1" t="s">
        <v>17</v>
      </c>
      <c r="D44" s="1" t="s">
        <v>249</v>
      </c>
      <c r="E44" s="28" t="s">
        <v>250</v>
      </c>
      <c r="F44" s="2" t="s">
        <v>251</v>
      </c>
      <c r="G44" s="2" t="s">
        <v>252</v>
      </c>
      <c r="H44" s="13">
        <v>2464.48</v>
      </c>
      <c r="I44">
        <f>_xlfn.IFNA(VLOOKUP(A44,'System S'!$A$2:$H$254,8,0),0)</f>
        <v>0</v>
      </c>
      <c r="J44">
        <f t="shared" si="0"/>
        <v>2464.48</v>
      </c>
      <c r="K44">
        <f t="shared" si="1"/>
        <v>0</v>
      </c>
      <c r="L44">
        <f t="shared" si="2"/>
        <v>0</v>
      </c>
      <c r="M44">
        <f t="shared" si="3"/>
        <v>0</v>
      </c>
    </row>
    <row r="45" spans="1:13" x14ac:dyDescent="0.25">
      <c r="A45" s="1" t="s">
        <v>253</v>
      </c>
      <c r="B45" t="s">
        <v>254</v>
      </c>
      <c r="C45" s="1" t="s">
        <v>10</v>
      </c>
      <c r="D45" s="1" t="s">
        <v>255</v>
      </c>
      <c r="E45" s="28" t="s">
        <v>135</v>
      </c>
      <c r="F45" s="2" t="s">
        <v>256</v>
      </c>
      <c r="G45" s="2" t="s">
        <v>257</v>
      </c>
      <c r="H45" s="13">
        <v>15139.61</v>
      </c>
      <c r="I45">
        <f>_xlfn.IFNA(VLOOKUP(A45,'System C'!$A$1:$H$137,8,0),0)</f>
        <v>0</v>
      </c>
      <c r="J45">
        <f t="shared" si="0"/>
        <v>15139.61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5">
      <c r="A46" s="1" t="s">
        <v>258</v>
      </c>
      <c r="B46" t="s">
        <v>259</v>
      </c>
      <c r="C46" s="1" t="s">
        <v>17</v>
      </c>
      <c r="D46" s="1" t="s">
        <v>260</v>
      </c>
      <c r="E46" s="28" t="s">
        <v>261</v>
      </c>
      <c r="F46" s="2" t="s">
        <v>262</v>
      </c>
      <c r="G46" s="2" t="s">
        <v>263</v>
      </c>
      <c r="H46" s="13">
        <v>3108.09</v>
      </c>
      <c r="I46">
        <f>_xlfn.IFNA(VLOOKUP(A46,'System S'!$A$2:$H$254,8,0),0)</f>
        <v>1006.8</v>
      </c>
      <c r="J46">
        <f t="shared" si="0"/>
        <v>2101.29</v>
      </c>
      <c r="K46">
        <f t="shared" si="1"/>
        <v>1006.8</v>
      </c>
      <c r="L46">
        <f t="shared" si="2"/>
        <v>1006.8</v>
      </c>
      <c r="M46">
        <f t="shared" si="3"/>
        <v>1006.8</v>
      </c>
    </row>
    <row r="47" spans="1:13" x14ac:dyDescent="0.25">
      <c r="A47" s="1" t="s">
        <v>264</v>
      </c>
      <c r="B47" t="s">
        <v>265</v>
      </c>
      <c r="C47" s="1" t="s">
        <v>10</v>
      </c>
      <c r="D47" s="1" t="s">
        <v>266</v>
      </c>
      <c r="E47" s="28" t="s">
        <v>267</v>
      </c>
      <c r="F47" s="2" t="s">
        <v>268</v>
      </c>
      <c r="G47" s="2" t="s">
        <v>269</v>
      </c>
      <c r="H47" s="13">
        <v>1565.02</v>
      </c>
      <c r="I47">
        <f>_xlfn.IFNA(VLOOKUP(A47,'System C'!$A$1:$H$137,8,0),0)</f>
        <v>963.04</v>
      </c>
      <c r="J47">
        <f t="shared" si="0"/>
        <v>601.98</v>
      </c>
      <c r="K47">
        <f t="shared" si="1"/>
        <v>963.04</v>
      </c>
      <c r="L47">
        <f t="shared" si="2"/>
        <v>963.04</v>
      </c>
      <c r="M47">
        <f t="shared" si="3"/>
        <v>963.04</v>
      </c>
    </row>
    <row r="48" spans="1:13" x14ac:dyDescent="0.25">
      <c r="A48" s="1" t="s">
        <v>264</v>
      </c>
      <c r="B48" t="s">
        <v>265</v>
      </c>
      <c r="C48" s="1" t="s">
        <v>17</v>
      </c>
      <c r="D48" s="1" t="s">
        <v>270</v>
      </c>
      <c r="E48" s="28" t="s">
        <v>271</v>
      </c>
      <c r="F48" s="2" t="s">
        <v>272</v>
      </c>
      <c r="G48" s="2" t="s">
        <v>273</v>
      </c>
      <c r="H48" s="2">
        <v>844.73</v>
      </c>
      <c r="I48">
        <f>_xlfn.IFNA(VLOOKUP(A48,'System S'!$A$2:$H$254,8,0),0)</f>
        <v>922.9</v>
      </c>
      <c r="J48">
        <f t="shared" si="0"/>
        <v>-78.169999999999959</v>
      </c>
      <c r="K48">
        <f t="shared" si="1"/>
        <v>844.73</v>
      </c>
      <c r="L48">
        <f t="shared" si="2"/>
        <v>0</v>
      </c>
      <c r="M48">
        <f t="shared" si="3"/>
        <v>922.9</v>
      </c>
    </row>
    <row r="49" spans="1:13" x14ac:dyDescent="0.25">
      <c r="A49" s="1" t="s">
        <v>274</v>
      </c>
      <c r="B49" t="s">
        <v>275</v>
      </c>
      <c r="C49" s="1" t="s">
        <v>17</v>
      </c>
      <c r="D49" s="1" t="s">
        <v>276</v>
      </c>
      <c r="E49" s="28" t="s">
        <v>277</v>
      </c>
      <c r="F49" s="2" t="s">
        <v>278</v>
      </c>
      <c r="G49" s="2" t="s">
        <v>279</v>
      </c>
      <c r="H49" s="13">
        <v>2897.93</v>
      </c>
      <c r="I49">
        <f>_xlfn.IFNA(VLOOKUP(A49,'System S'!$A$2:$H$254,8,0),0)</f>
        <v>2013.6</v>
      </c>
      <c r="J49">
        <f t="shared" si="0"/>
        <v>884.32999999999993</v>
      </c>
      <c r="K49">
        <f t="shared" si="1"/>
        <v>2013.6</v>
      </c>
      <c r="L49">
        <f t="shared" si="2"/>
        <v>2013.6</v>
      </c>
      <c r="M49">
        <f t="shared" si="3"/>
        <v>2013.6</v>
      </c>
    </row>
    <row r="50" spans="1:13" x14ac:dyDescent="0.25">
      <c r="A50" s="1" t="s">
        <v>280</v>
      </c>
      <c r="B50" t="s">
        <v>281</v>
      </c>
      <c r="C50" s="1" t="s">
        <v>10</v>
      </c>
      <c r="D50" s="1" t="s">
        <v>282</v>
      </c>
      <c r="E50" s="28" t="s">
        <v>145</v>
      </c>
      <c r="F50" s="2" t="s">
        <v>146</v>
      </c>
      <c r="G50" s="2" t="s">
        <v>147</v>
      </c>
      <c r="H50" s="13">
        <v>15980.67</v>
      </c>
      <c r="I50">
        <f>_xlfn.IFNA(VLOOKUP(A50,'System C'!$A$1:$H$137,8,0),0)</f>
        <v>0</v>
      </c>
      <c r="J50">
        <f t="shared" si="0"/>
        <v>15980.67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5">
      <c r="A51" s="1" t="s">
        <v>283</v>
      </c>
      <c r="B51" t="s">
        <v>284</v>
      </c>
      <c r="C51" s="1" t="s">
        <v>17</v>
      </c>
      <c r="D51" s="1" t="s">
        <v>285</v>
      </c>
      <c r="E51" s="28" t="s">
        <v>286</v>
      </c>
      <c r="F51" s="2" t="s">
        <v>287</v>
      </c>
      <c r="G51" s="2" t="s">
        <v>288</v>
      </c>
      <c r="H51" s="13">
        <v>1907.21</v>
      </c>
      <c r="I51">
        <f>_xlfn.IFNA(VLOOKUP(A51,'System S'!$A$2:$H$254,8,0),0)</f>
        <v>1845.8</v>
      </c>
      <c r="J51">
        <f t="shared" si="0"/>
        <v>61.410000000000082</v>
      </c>
      <c r="K51">
        <f t="shared" si="1"/>
        <v>1845.8</v>
      </c>
      <c r="L51">
        <f t="shared" si="2"/>
        <v>1845.8</v>
      </c>
      <c r="M51">
        <f t="shared" si="3"/>
        <v>1845.8</v>
      </c>
    </row>
    <row r="52" spans="1:13" x14ac:dyDescent="0.25">
      <c r="A52" s="1" t="s">
        <v>289</v>
      </c>
      <c r="B52" t="s">
        <v>290</v>
      </c>
      <c r="C52" s="1" t="s">
        <v>17</v>
      </c>
      <c r="D52" s="1" t="s">
        <v>291</v>
      </c>
      <c r="E52" s="28" t="s">
        <v>292</v>
      </c>
      <c r="F52" s="2" t="s">
        <v>293</v>
      </c>
      <c r="G52" s="2" t="s">
        <v>294</v>
      </c>
      <c r="H52" s="13">
        <v>4748.97</v>
      </c>
      <c r="I52">
        <f>_xlfn.IFNA(VLOOKUP(A52,'System S'!$A$2:$H$254,8,0),0)</f>
        <v>1845.8</v>
      </c>
      <c r="J52">
        <f t="shared" si="0"/>
        <v>2903.17</v>
      </c>
      <c r="K52">
        <f t="shared" si="1"/>
        <v>1845.8</v>
      </c>
      <c r="L52">
        <f t="shared" si="2"/>
        <v>1845.8</v>
      </c>
      <c r="M52">
        <f t="shared" si="3"/>
        <v>1845.8</v>
      </c>
    </row>
    <row r="53" spans="1:13" x14ac:dyDescent="0.25">
      <c r="A53" s="1" t="s">
        <v>295</v>
      </c>
      <c r="B53" t="s">
        <v>296</v>
      </c>
      <c r="C53" s="1" t="s">
        <v>10</v>
      </c>
      <c r="D53" s="1" t="s">
        <v>297</v>
      </c>
      <c r="E53" s="28" t="s">
        <v>298</v>
      </c>
      <c r="F53" s="2" t="s">
        <v>299</v>
      </c>
      <c r="G53" s="2" t="s">
        <v>300</v>
      </c>
      <c r="H53" s="13">
        <v>11796.58</v>
      </c>
      <c r="I53">
        <f>_xlfn.IFNA(VLOOKUP(A53,'System C'!$A$1:$H$137,8,0),0)</f>
        <v>0</v>
      </c>
      <c r="J53">
        <f t="shared" si="0"/>
        <v>11796.58</v>
      </c>
      <c r="K53">
        <f t="shared" si="1"/>
        <v>0</v>
      </c>
      <c r="L53">
        <f t="shared" si="2"/>
        <v>0</v>
      </c>
      <c r="M53">
        <f t="shared" si="3"/>
        <v>0</v>
      </c>
    </row>
    <row r="54" spans="1:13" x14ac:dyDescent="0.25">
      <c r="A54" s="1" t="s">
        <v>295</v>
      </c>
      <c r="B54" t="s">
        <v>296</v>
      </c>
      <c r="C54" s="1" t="s">
        <v>17</v>
      </c>
      <c r="D54" s="1" t="s">
        <v>301</v>
      </c>
      <c r="E54" s="28" t="s">
        <v>302</v>
      </c>
      <c r="F54" s="2" t="s">
        <v>303</v>
      </c>
      <c r="G54" s="2" t="s">
        <v>304</v>
      </c>
      <c r="H54" s="13">
        <v>6035.85</v>
      </c>
      <c r="I54">
        <f>_xlfn.IFNA(VLOOKUP(A54,'System S'!$A$2:$H$254,8,0),0)</f>
        <v>1800.84</v>
      </c>
      <c r="J54">
        <f t="shared" si="0"/>
        <v>4235.01</v>
      </c>
      <c r="K54">
        <f t="shared" si="1"/>
        <v>1800.84</v>
      </c>
      <c r="L54">
        <f t="shared" si="2"/>
        <v>1800.84</v>
      </c>
      <c r="M54">
        <f t="shared" si="3"/>
        <v>1800.84</v>
      </c>
    </row>
    <row r="55" spans="1:13" x14ac:dyDescent="0.25">
      <c r="A55" s="1" t="s">
        <v>305</v>
      </c>
      <c r="B55" t="s">
        <v>306</v>
      </c>
      <c r="C55" s="1" t="s">
        <v>10</v>
      </c>
      <c r="D55" s="1" t="s">
        <v>307</v>
      </c>
      <c r="E55" s="28" t="s">
        <v>308</v>
      </c>
      <c r="F55" s="2" t="s">
        <v>309</v>
      </c>
      <c r="G55" s="2" t="s">
        <v>147</v>
      </c>
      <c r="H55" s="13">
        <v>15980.67</v>
      </c>
      <c r="I55">
        <f>_xlfn.IFNA(VLOOKUP(A55,'System C'!$A$1:$H$137,8,0),0)</f>
        <v>0</v>
      </c>
      <c r="J55">
        <f t="shared" si="0"/>
        <v>15980.67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5">
      <c r="A56" s="1" t="s">
        <v>305</v>
      </c>
      <c r="B56" t="s">
        <v>306</v>
      </c>
      <c r="C56" s="1" t="s">
        <v>17</v>
      </c>
      <c r="D56" s="1" t="s">
        <v>310</v>
      </c>
      <c r="E56" s="28" t="s">
        <v>302</v>
      </c>
      <c r="F56" s="2" t="s">
        <v>311</v>
      </c>
      <c r="G56" s="2" t="s">
        <v>312</v>
      </c>
      <c r="H56" s="2">
        <v>5.88</v>
      </c>
      <c r="I56">
        <f>_xlfn.IFNA(VLOOKUP(A56,'System S'!$A$2:$H$254,8,0),0)</f>
        <v>830.62</v>
      </c>
      <c r="J56">
        <f t="shared" si="0"/>
        <v>-824.74</v>
      </c>
      <c r="K56">
        <f t="shared" si="1"/>
        <v>5.88</v>
      </c>
      <c r="L56">
        <f t="shared" si="2"/>
        <v>0</v>
      </c>
      <c r="M56">
        <f t="shared" si="3"/>
        <v>830.62</v>
      </c>
    </row>
    <row r="57" spans="1:13" x14ac:dyDescent="0.25">
      <c r="A57" s="1" t="s">
        <v>313</v>
      </c>
      <c r="B57" t="s">
        <v>314</v>
      </c>
      <c r="C57" s="1" t="s">
        <v>10</v>
      </c>
      <c r="D57" s="1" t="s">
        <v>315</v>
      </c>
      <c r="E57" s="28" t="s">
        <v>316</v>
      </c>
      <c r="F57" s="2" t="s">
        <v>317</v>
      </c>
      <c r="G57" s="2" t="s">
        <v>318</v>
      </c>
      <c r="H57" s="13">
        <v>9704.6200000000008</v>
      </c>
      <c r="I57">
        <f>_xlfn.IFNA(VLOOKUP(A57,'System C'!$A$1:$H$137,8,0),0)</f>
        <v>857.54</v>
      </c>
      <c r="J57">
        <f t="shared" si="0"/>
        <v>8847.0800000000017</v>
      </c>
      <c r="K57">
        <f t="shared" si="1"/>
        <v>857.54</v>
      </c>
      <c r="L57">
        <f t="shared" si="2"/>
        <v>857.54</v>
      </c>
      <c r="M57">
        <f t="shared" si="3"/>
        <v>857.54</v>
      </c>
    </row>
    <row r="58" spans="1:13" x14ac:dyDescent="0.25">
      <c r="A58" s="1" t="s">
        <v>319</v>
      </c>
      <c r="B58" t="s">
        <v>320</v>
      </c>
      <c r="C58" s="1" t="s">
        <v>10</v>
      </c>
      <c r="D58" s="1" t="s">
        <v>321</v>
      </c>
      <c r="E58" s="28" t="s">
        <v>322</v>
      </c>
      <c r="F58" s="2" t="s">
        <v>323</v>
      </c>
      <c r="G58" s="2" t="s">
        <v>324</v>
      </c>
      <c r="H58" s="13">
        <v>1679.26</v>
      </c>
      <c r="I58">
        <f>_xlfn.IFNA(VLOOKUP(A58,'System C'!$A$1:$H$137,8,0),0)</f>
        <v>0</v>
      </c>
      <c r="J58">
        <f t="shared" si="0"/>
        <v>1679.26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5">
      <c r="A59" s="1" t="s">
        <v>325</v>
      </c>
      <c r="B59" t="s">
        <v>326</v>
      </c>
      <c r="C59" s="1" t="s">
        <v>17</v>
      </c>
      <c r="D59" s="1" t="s">
        <v>327</v>
      </c>
      <c r="E59" s="28" t="s">
        <v>328</v>
      </c>
      <c r="F59" s="2" t="s">
        <v>329</v>
      </c>
      <c r="G59" s="2" t="s">
        <v>330</v>
      </c>
      <c r="H59" s="13">
        <v>1449.17</v>
      </c>
      <c r="I59">
        <f>_xlfn.IFNA(VLOOKUP(A59,'System S'!$A$2:$H$254,8,0),0)</f>
        <v>922.9</v>
      </c>
      <c r="J59">
        <f t="shared" si="0"/>
        <v>526.2700000000001</v>
      </c>
      <c r="K59">
        <f t="shared" si="1"/>
        <v>922.9</v>
      </c>
      <c r="L59">
        <f t="shared" si="2"/>
        <v>922.9</v>
      </c>
      <c r="M59">
        <f t="shared" si="3"/>
        <v>922.9</v>
      </c>
    </row>
    <row r="60" spans="1:13" x14ac:dyDescent="0.25">
      <c r="A60" s="1" t="s">
        <v>331</v>
      </c>
      <c r="B60" t="s">
        <v>332</v>
      </c>
      <c r="C60" s="1" t="s">
        <v>17</v>
      </c>
      <c r="D60" s="1" t="s">
        <v>333</v>
      </c>
      <c r="E60" s="28" t="s">
        <v>334</v>
      </c>
      <c r="F60" s="2" t="s">
        <v>335</v>
      </c>
      <c r="G60" s="2" t="s">
        <v>336</v>
      </c>
      <c r="H60" s="13">
        <v>2874.99</v>
      </c>
      <c r="I60">
        <f>_xlfn.IFNA(VLOOKUP(A60,'System S'!$A$2:$H$254,8,0),0)</f>
        <v>465.64</v>
      </c>
      <c r="J60">
        <f t="shared" si="0"/>
        <v>2409.35</v>
      </c>
      <c r="K60">
        <f t="shared" si="1"/>
        <v>465.64</v>
      </c>
      <c r="L60">
        <f t="shared" si="2"/>
        <v>465.64</v>
      </c>
      <c r="M60">
        <f t="shared" si="3"/>
        <v>465.64</v>
      </c>
    </row>
    <row r="61" spans="1:13" x14ac:dyDescent="0.25">
      <c r="A61" s="1" t="s">
        <v>337</v>
      </c>
      <c r="B61" t="s">
        <v>338</v>
      </c>
      <c r="C61" s="1" t="s">
        <v>17</v>
      </c>
      <c r="D61" s="1" t="s">
        <v>339</v>
      </c>
      <c r="E61" s="28" t="s">
        <v>340</v>
      </c>
      <c r="F61" s="2" t="s">
        <v>341</v>
      </c>
      <c r="G61" s="2" t="s">
        <v>342</v>
      </c>
      <c r="H61" s="2">
        <v>366.24</v>
      </c>
      <c r="I61">
        <f>_xlfn.IFNA(VLOOKUP(A61,'System S'!$A$2:$H$254,8,0),0)</f>
        <v>898.24</v>
      </c>
      <c r="J61">
        <f t="shared" si="0"/>
        <v>-532</v>
      </c>
      <c r="K61">
        <f t="shared" si="1"/>
        <v>366.24</v>
      </c>
      <c r="L61">
        <f t="shared" si="2"/>
        <v>0</v>
      </c>
      <c r="M61">
        <f t="shared" si="3"/>
        <v>898.24</v>
      </c>
    </row>
    <row r="62" spans="1:13" x14ac:dyDescent="0.25">
      <c r="A62" s="1" t="s">
        <v>343</v>
      </c>
      <c r="B62" t="s">
        <v>344</v>
      </c>
      <c r="C62" s="1" t="s">
        <v>17</v>
      </c>
      <c r="D62" s="1" t="s">
        <v>345</v>
      </c>
      <c r="E62" s="28" t="s">
        <v>346</v>
      </c>
      <c r="F62" s="2" t="s">
        <v>347</v>
      </c>
      <c r="G62" s="2" t="s">
        <v>348</v>
      </c>
      <c r="H62" s="13">
        <v>1845.8</v>
      </c>
      <c r="I62">
        <f>_xlfn.IFNA(VLOOKUP(A62,'System S'!$A$2:$H$254,8,0),0)</f>
        <v>1845.8</v>
      </c>
      <c r="J62">
        <f t="shared" si="0"/>
        <v>0</v>
      </c>
      <c r="K62">
        <f t="shared" si="1"/>
        <v>1845.8</v>
      </c>
      <c r="L62">
        <f t="shared" si="2"/>
        <v>0</v>
      </c>
      <c r="M62">
        <f t="shared" si="3"/>
        <v>1845.8</v>
      </c>
    </row>
    <row r="63" spans="1:13" x14ac:dyDescent="0.25">
      <c r="A63" s="1" t="s">
        <v>349</v>
      </c>
      <c r="B63" t="s">
        <v>350</v>
      </c>
      <c r="C63" s="1" t="s">
        <v>10</v>
      </c>
      <c r="D63" s="1" t="s">
        <v>351</v>
      </c>
      <c r="E63" s="28" t="s">
        <v>352</v>
      </c>
      <c r="F63" s="2" t="s">
        <v>353</v>
      </c>
      <c r="G63" s="2" t="s">
        <v>354</v>
      </c>
      <c r="H63" s="13">
        <v>13457.45</v>
      </c>
      <c r="I63">
        <f>_xlfn.IFNA(VLOOKUP(A63,'System C'!$A$1:$H$137,8,0),0)</f>
        <v>0</v>
      </c>
      <c r="J63">
        <f t="shared" si="0"/>
        <v>13457.45</v>
      </c>
      <c r="K63">
        <f t="shared" si="1"/>
        <v>0</v>
      </c>
      <c r="L63">
        <f t="shared" si="2"/>
        <v>0</v>
      </c>
      <c r="M63">
        <f t="shared" si="3"/>
        <v>0</v>
      </c>
    </row>
    <row r="64" spans="1:13" x14ac:dyDescent="0.25">
      <c r="A64" s="1" t="s">
        <v>355</v>
      </c>
      <c r="B64" t="s">
        <v>356</v>
      </c>
      <c r="C64" s="1" t="s">
        <v>10</v>
      </c>
      <c r="D64" s="1" t="s">
        <v>357</v>
      </c>
      <c r="E64" s="28" t="s">
        <v>358</v>
      </c>
      <c r="F64" s="2" t="s">
        <v>359</v>
      </c>
      <c r="G64" s="2" t="s">
        <v>360</v>
      </c>
      <c r="H64" s="2">
        <v>922.9</v>
      </c>
      <c r="I64">
        <f>_xlfn.IFNA(VLOOKUP(A64,'System C'!$A$1:$H$137,8,0),0)</f>
        <v>922.9</v>
      </c>
      <c r="J64">
        <f t="shared" si="0"/>
        <v>0</v>
      </c>
      <c r="K64">
        <f t="shared" si="1"/>
        <v>922.9</v>
      </c>
      <c r="L64">
        <f t="shared" si="2"/>
        <v>0</v>
      </c>
      <c r="M64">
        <f t="shared" si="3"/>
        <v>922.9</v>
      </c>
    </row>
    <row r="65" spans="1:13" x14ac:dyDescent="0.25">
      <c r="A65" s="1" t="s">
        <v>355</v>
      </c>
      <c r="B65" t="s">
        <v>356</v>
      </c>
      <c r="C65" s="1" t="s">
        <v>17</v>
      </c>
      <c r="D65" s="1" t="s">
        <v>361</v>
      </c>
      <c r="E65" s="28" t="s">
        <v>362</v>
      </c>
      <c r="F65" s="2" t="s">
        <v>363</v>
      </c>
      <c r="G65" s="2" t="s">
        <v>364</v>
      </c>
      <c r="H65" s="13">
        <v>4699.5600000000004</v>
      </c>
      <c r="I65">
        <f>_xlfn.IFNA(VLOOKUP(A65,'System S'!$A$2:$H$254,8,0),0)</f>
        <v>0</v>
      </c>
      <c r="J65">
        <f t="shared" si="0"/>
        <v>4699.5600000000004</v>
      </c>
      <c r="K65">
        <f t="shared" si="1"/>
        <v>0</v>
      </c>
      <c r="L65">
        <f t="shared" si="2"/>
        <v>0</v>
      </c>
      <c r="M65">
        <f t="shared" si="3"/>
        <v>0</v>
      </c>
    </row>
    <row r="66" spans="1:13" x14ac:dyDescent="0.25">
      <c r="A66" s="1" t="s">
        <v>365</v>
      </c>
      <c r="B66" t="s">
        <v>366</v>
      </c>
      <c r="C66" s="1" t="s">
        <v>10</v>
      </c>
      <c r="D66" s="1" t="s">
        <v>367</v>
      </c>
      <c r="E66" s="28" t="s">
        <v>368</v>
      </c>
      <c r="F66" s="2" t="s">
        <v>369</v>
      </c>
      <c r="G66" s="2" t="s">
        <v>370</v>
      </c>
      <c r="H66" s="13">
        <v>1365.67</v>
      </c>
      <c r="I66">
        <f>_xlfn.IFNA(VLOOKUP(A66,'System C'!$A$1:$H$137,8,0),0)</f>
        <v>967</v>
      </c>
      <c r="J66">
        <f t="shared" ref="J66:J129" si="4">_xlfn.IFNA(H66-I66,0)</f>
        <v>398.67000000000007</v>
      </c>
      <c r="K66">
        <f t="shared" si="1"/>
        <v>967</v>
      </c>
      <c r="L66">
        <f t="shared" si="2"/>
        <v>967</v>
      </c>
      <c r="M66">
        <f t="shared" si="3"/>
        <v>967</v>
      </c>
    </row>
    <row r="67" spans="1:13" x14ac:dyDescent="0.25">
      <c r="A67" s="1" t="s">
        <v>371</v>
      </c>
      <c r="B67" t="s">
        <v>372</v>
      </c>
      <c r="C67" s="1" t="s">
        <v>17</v>
      </c>
      <c r="D67" s="1" t="s">
        <v>373</v>
      </c>
      <c r="E67" s="28" t="s">
        <v>374</v>
      </c>
      <c r="F67" s="2" t="s">
        <v>375</v>
      </c>
      <c r="G67" s="2" t="s">
        <v>376</v>
      </c>
      <c r="H67" s="2">
        <v>38.79</v>
      </c>
      <c r="I67">
        <f>_xlfn.IFNA(VLOOKUP(A67,'System S'!$A$2:$H$254,8,0),0)</f>
        <v>922.9</v>
      </c>
      <c r="J67">
        <f t="shared" si="4"/>
        <v>-884.11</v>
      </c>
      <c r="K67">
        <f t="shared" ref="K67:K130" si="5">IF(I67=0,0,IF(H67&gt;I67,I67,IF(H67&lt;I67,H67,H67)))</f>
        <v>38.79</v>
      </c>
      <c r="L67">
        <f t="shared" ref="L67:L130" si="6">IF(H67=K67,0,I67)</f>
        <v>0</v>
      </c>
      <c r="M67">
        <f t="shared" ref="M67:M130" si="7">IF(I67=0,0,IF(F67&gt;I67,I67,IF(F67&lt;I67,H67,0)))</f>
        <v>922.9</v>
      </c>
    </row>
    <row r="68" spans="1:13" x14ac:dyDescent="0.25">
      <c r="A68" s="1" t="s">
        <v>377</v>
      </c>
      <c r="B68" t="s">
        <v>378</v>
      </c>
      <c r="C68" s="1" t="s">
        <v>10</v>
      </c>
      <c r="D68" s="1" t="s">
        <v>379</v>
      </c>
      <c r="E68" s="28" t="s">
        <v>380</v>
      </c>
      <c r="F68" s="2" t="s">
        <v>381</v>
      </c>
      <c r="G68" s="2" t="s">
        <v>382</v>
      </c>
      <c r="H68" s="13">
        <v>1582.28</v>
      </c>
      <c r="I68">
        <f>_xlfn.IFNA(VLOOKUP(A68,'System C'!$A$1:$H$137,8,0),0)</f>
        <v>0</v>
      </c>
      <c r="J68">
        <f t="shared" si="4"/>
        <v>1582.28</v>
      </c>
      <c r="K68">
        <f t="shared" si="5"/>
        <v>0</v>
      </c>
      <c r="L68">
        <f t="shared" si="6"/>
        <v>0</v>
      </c>
      <c r="M68">
        <f t="shared" si="7"/>
        <v>0</v>
      </c>
    </row>
    <row r="69" spans="1:13" x14ac:dyDescent="0.25">
      <c r="A69" s="1" t="s">
        <v>377</v>
      </c>
      <c r="B69" t="s">
        <v>378</v>
      </c>
      <c r="C69" s="1" t="s">
        <v>17</v>
      </c>
      <c r="D69" s="1" t="s">
        <v>383</v>
      </c>
      <c r="E69" s="28" t="s">
        <v>384</v>
      </c>
      <c r="F69" s="2" t="s">
        <v>385</v>
      </c>
      <c r="G69" s="2" t="s">
        <v>386</v>
      </c>
      <c r="H69" s="13">
        <v>2322.84</v>
      </c>
      <c r="I69">
        <f>_xlfn.IFNA(VLOOKUP(A69,'System S'!$A$2:$H$254,8,0),0)</f>
        <v>0</v>
      </c>
      <c r="J69">
        <f t="shared" si="4"/>
        <v>2322.84</v>
      </c>
      <c r="K69">
        <f t="shared" si="5"/>
        <v>0</v>
      </c>
      <c r="L69">
        <f t="shared" si="6"/>
        <v>0</v>
      </c>
      <c r="M69">
        <f t="shared" si="7"/>
        <v>0</v>
      </c>
    </row>
    <row r="70" spans="1:13" x14ac:dyDescent="0.25">
      <c r="A70" s="1" t="s">
        <v>387</v>
      </c>
      <c r="B70" t="s">
        <v>388</v>
      </c>
      <c r="C70" s="1" t="s">
        <v>17</v>
      </c>
      <c r="D70" s="1" t="s">
        <v>389</v>
      </c>
      <c r="E70" s="28" t="s">
        <v>390</v>
      </c>
      <c r="F70" s="2" t="s">
        <v>391</v>
      </c>
      <c r="G70" s="2" t="s">
        <v>392</v>
      </c>
      <c r="H70" s="13">
        <v>3251.56</v>
      </c>
      <c r="I70">
        <f>_xlfn.IFNA(VLOOKUP(A70,'System S'!$A$2:$H$254,8,0),0)</f>
        <v>870.16</v>
      </c>
      <c r="J70">
        <f t="shared" si="4"/>
        <v>2381.4</v>
      </c>
      <c r="K70">
        <f t="shared" si="5"/>
        <v>870.16</v>
      </c>
      <c r="L70">
        <f t="shared" si="6"/>
        <v>870.16</v>
      </c>
      <c r="M70">
        <f t="shared" si="7"/>
        <v>870.16</v>
      </c>
    </row>
    <row r="71" spans="1:13" x14ac:dyDescent="0.25">
      <c r="A71" s="1" t="s">
        <v>393</v>
      </c>
      <c r="B71" t="s">
        <v>394</v>
      </c>
      <c r="C71" s="1" t="s">
        <v>10</v>
      </c>
      <c r="D71" s="1" t="s">
        <v>395</v>
      </c>
      <c r="E71" s="28" t="s">
        <v>67</v>
      </c>
      <c r="F71" s="2" t="s">
        <v>225</v>
      </c>
      <c r="G71" s="2" t="s">
        <v>226</v>
      </c>
      <c r="H71" s="13">
        <v>13223.44</v>
      </c>
      <c r="I71">
        <f>_xlfn.IFNA(VLOOKUP(A71,'System C'!$A$1:$H$137,8,0),0)</f>
        <v>0</v>
      </c>
      <c r="J71">
        <f t="shared" si="4"/>
        <v>13223.44</v>
      </c>
      <c r="K71">
        <f t="shared" si="5"/>
        <v>0</v>
      </c>
      <c r="L71">
        <f t="shared" si="6"/>
        <v>0</v>
      </c>
      <c r="M71">
        <f t="shared" si="7"/>
        <v>0</v>
      </c>
    </row>
    <row r="72" spans="1:13" x14ac:dyDescent="0.25">
      <c r="A72" s="1" t="s">
        <v>393</v>
      </c>
      <c r="B72" t="s">
        <v>394</v>
      </c>
      <c r="C72" s="1" t="s">
        <v>17</v>
      </c>
      <c r="D72" s="1" t="s">
        <v>396</v>
      </c>
      <c r="E72" s="28" t="s">
        <v>397</v>
      </c>
      <c r="F72" s="2" t="s">
        <v>398</v>
      </c>
      <c r="G72" s="2" t="s">
        <v>399</v>
      </c>
      <c r="H72" s="13">
        <v>1436.55</v>
      </c>
      <c r="I72">
        <f>_xlfn.IFNA(VLOOKUP(A72,'System S'!$A$2:$H$254,8,0),0)</f>
        <v>922.9</v>
      </c>
      <c r="J72">
        <f t="shared" si="4"/>
        <v>513.65</v>
      </c>
      <c r="K72">
        <f t="shared" si="5"/>
        <v>922.9</v>
      </c>
      <c r="L72">
        <f t="shared" si="6"/>
        <v>922.9</v>
      </c>
      <c r="M72">
        <f t="shared" si="7"/>
        <v>922.9</v>
      </c>
    </row>
    <row r="73" spans="1:13" x14ac:dyDescent="0.25">
      <c r="A73" s="1" t="s">
        <v>400</v>
      </c>
      <c r="B73" t="s">
        <v>401</v>
      </c>
      <c r="C73" s="1" t="s">
        <v>17</v>
      </c>
      <c r="D73" s="1" t="s">
        <v>402</v>
      </c>
      <c r="E73" s="28" t="s">
        <v>403</v>
      </c>
      <c r="F73" s="2" t="s">
        <v>404</v>
      </c>
      <c r="G73" s="2" t="s">
        <v>405</v>
      </c>
      <c r="H73" s="13">
        <v>1449.22</v>
      </c>
      <c r="I73">
        <f>_xlfn.IFNA(VLOOKUP(A73,'System S'!$A$2:$H$254,8,0),0)</f>
        <v>922.9</v>
      </c>
      <c r="J73">
        <f t="shared" si="4"/>
        <v>526.32000000000005</v>
      </c>
      <c r="K73">
        <f t="shared" si="5"/>
        <v>922.9</v>
      </c>
      <c r="L73">
        <f t="shared" si="6"/>
        <v>922.9</v>
      </c>
      <c r="M73">
        <f t="shared" si="7"/>
        <v>922.9</v>
      </c>
    </row>
    <row r="74" spans="1:13" x14ac:dyDescent="0.25">
      <c r="A74" s="1" t="s">
        <v>406</v>
      </c>
      <c r="B74" t="s">
        <v>407</v>
      </c>
      <c r="C74" s="1" t="s">
        <v>10</v>
      </c>
      <c r="D74" s="1" t="s">
        <v>408</v>
      </c>
      <c r="E74" s="28" t="s">
        <v>409</v>
      </c>
      <c r="F74" s="2" t="s">
        <v>410</v>
      </c>
      <c r="G74" s="2" t="s">
        <v>411</v>
      </c>
      <c r="H74" s="13">
        <v>6292.68</v>
      </c>
      <c r="I74">
        <f>_xlfn.IFNA(VLOOKUP(A74,'System C'!$A$1:$H$137,8,0),0)</f>
        <v>1554.62</v>
      </c>
      <c r="J74">
        <f t="shared" si="4"/>
        <v>4738.0600000000004</v>
      </c>
      <c r="K74">
        <f t="shared" si="5"/>
        <v>1554.62</v>
      </c>
      <c r="L74">
        <f t="shared" si="6"/>
        <v>1554.62</v>
      </c>
      <c r="M74">
        <f t="shared" si="7"/>
        <v>1554.62</v>
      </c>
    </row>
    <row r="75" spans="1:13" x14ac:dyDescent="0.25">
      <c r="A75" s="1" t="s">
        <v>406</v>
      </c>
      <c r="B75" t="s">
        <v>407</v>
      </c>
      <c r="C75" s="1" t="s">
        <v>17</v>
      </c>
      <c r="D75" s="1" t="s">
        <v>412</v>
      </c>
      <c r="E75" s="28" t="s">
        <v>413</v>
      </c>
      <c r="F75" s="2" t="s">
        <v>414</v>
      </c>
      <c r="G75" s="2" t="s">
        <v>415</v>
      </c>
      <c r="H75" s="2">
        <v>592.5</v>
      </c>
      <c r="I75">
        <f>_xlfn.IFNA(VLOOKUP(A75,'System S'!$A$2:$H$254,8,0),0)</f>
        <v>426</v>
      </c>
      <c r="J75">
        <f t="shared" si="4"/>
        <v>166.5</v>
      </c>
      <c r="K75">
        <f t="shared" si="5"/>
        <v>426</v>
      </c>
      <c r="L75">
        <f t="shared" si="6"/>
        <v>426</v>
      </c>
      <c r="M75">
        <f t="shared" si="7"/>
        <v>426</v>
      </c>
    </row>
    <row r="76" spans="1:13" x14ac:dyDescent="0.25">
      <c r="A76" s="1" t="s">
        <v>416</v>
      </c>
      <c r="B76" t="s">
        <v>417</v>
      </c>
      <c r="C76" s="1" t="s">
        <v>17</v>
      </c>
      <c r="D76" s="1" t="s">
        <v>418</v>
      </c>
      <c r="E76" s="28" t="s">
        <v>419</v>
      </c>
      <c r="F76" s="2" t="s">
        <v>420</v>
      </c>
      <c r="G76" s="2" t="s">
        <v>421</v>
      </c>
      <c r="H76" s="13">
        <v>11712.64</v>
      </c>
      <c r="I76">
        <f>_xlfn.IFNA(VLOOKUP(A76,'System S'!$A$2:$H$254,8,0),0)</f>
        <v>1874.72</v>
      </c>
      <c r="J76">
        <f t="shared" si="4"/>
        <v>9837.92</v>
      </c>
      <c r="K76">
        <f t="shared" si="5"/>
        <v>1874.72</v>
      </c>
      <c r="L76">
        <f t="shared" si="6"/>
        <v>1874.72</v>
      </c>
      <c r="M76">
        <f t="shared" si="7"/>
        <v>1874.72</v>
      </c>
    </row>
    <row r="77" spans="1:13" x14ac:dyDescent="0.25">
      <c r="A77" s="1" t="s">
        <v>422</v>
      </c>
      <c r="B77" t="s">
        <v>423</v>
      </c>
      <c r="C77" s="1" t="s">
        <v>10</v>
      </c>
      <c r="D77" s="1" t="s">
        <v>424</v>
      </c>
      <c r="E77" s="28" t="s">
        <v>425</v>
      </c>
      <c r="F77" s="2" t="s">
        <v>426</v>
      </c>
      <c r="G77" s="2" t="s">
        <v>427</v>
      </c>
      <c r="H77" s="13">
        <v>10578.68</v>
      </c>
      <c r="I77">
        <f>_xlfn.IFNA(VLOOKUP(A77,'System C'!$A$1:$H$137,8,0),0)</f>
        <v>0</v>
      </c>
      <c r="J77">
        <f t="shared" si="4"/>
        <v>10578.68</v>
      </c>
      <c r="K77">
        <f t="shared" si="5"/>
        <v>0</v>
      </c>
      <c r="L77">
        <f t="shared" si="6"/>
        <v>0</v>
      </c>
      <c r="M77">
        <f t="shared" si="7"/>
        <v>0</v>
      </c>
    </row>
    <row r="78" spans="1:13" x14ac:dyDescent="0.25">
      <c r="A78" s="1" t="s">
        <v>422</v>
      </c>
      <c r="B78" t="s">
        <v>423</v>
      </c>
      <c r="C78" s="1" t="s">
        <v>17</v>
      </c>
      <c r="D78" s="1" t="s">
        <v>428</v>
      </c>
      <c r="E78" s="28" t="s">
        <v>228</v>
      </c>
      <c r="F78" s="2" t="s">
        <v>429</v>
      </c>
      <c r="G78" s="2" t="s">
        <v>430</v>
      </c>
      <c r="H78" s="2">
        <v>861.16</v>
      </c>
      <c r="I78">
        <f>_xlfn.IFNA(VLOOKUP(A78,'System S'!$A$2:$H$254,8,0),0)</f>
        <v>1476.64</v>
      </c>
      <c r="J78">
        <f t="shared" si="4"/>
        <v>-615.48000000000013</v>
      </c>
      <c r="K78">
        <f t="shared" si="5"/>
        <v>861.16</v>
      </c>
      <c r="L78">
        <f t="shared" si="6"/>
        <v>0</v>
      </c>
      <c r="M78">
        <f t="shared" si="7"/>
        <v>1476.64</v>
      </c>
    </row>
    <row r="79" spans="1:13" x14ac:dyDescent="0.25">
      <c r="A79" s="1" t="s">
        <v>431</v>
      </c>
      <c r="B79" t="s">
        <v>432</v>
      </c>
      <c r="C79" s="1" t="s">
        <v>10</v>
      </c>
      <c r="D79" s="1" t="s">
        <v>433</v>
      </c>
      <c r="E79" s="28" t="s">
        <v>434</v>
      </c>
      <c r="F79" s="2" t="s">
        <v>359</v>
      </c>
      <c r="G79" s="2" t="s">
        <v>360</v>
      </c>
      <c r="H79" s="2">
        <v>922.9</v>
      </c>
      <c r="I79">
        <f>_xlfn.IFNA(VLOOKUP(A79,'System C'!$A$1:$H$137,8,0),0)</f>
        <v>922.9</v>
      </c>
      <c r="J79">
        <f t="shared" si="4"/>
        <v>0</v>
      </c>
      <c r="K79">
        <f t="shared" si="5"/>
        <v>922.9</v>
      </c>
      <c r="L79">
        <f t="shared" si="6"/>
        <v>0</v>
      </c>
      <c r="M79">
        <f t="shared" si="7"/>
        <v>922.9</v>
      </c>
    </row>
    <row r="80" spans="1:13" x14ac:dyDescent="0.25">
      <c r="A80" s="1" t="s">
        <v>435</v>
      </c>
      <c r="B80" t="s">
        <v>436</v>
      </c>
      <c r="C80" s="1" t="s">
        <v>10</v>
      </c>
      <c r="D80" s="1" t="s">
        <v>437</v>
      </c>
      <c r="E80" s="28" t="s">
        <v>438</v>
      </c>
      <c r="F80" s="2" t="s">
        <v>439</v>
      </c>
      <c r="G80" s="2" t="s">
        <v>440</v>
      </c>
      <c r="H80" s="13">
        <v>12167.75</v>
      </c>
      <c r="I80">
        <f>_xlfn.IFNA(VLOOKUP(A80,'System C'!$A$1:$H$137,8,0),0)</f>
        <v>1980</v>
      </c>
      <c r="J80">
        <f t="shared" si="4"/>
        <v>10187.75</v>
      </c>
      <c r="K80">
        <f t="shared" si="5"/>
        <v>1980</v>
      </c>
      <c r="L80">
        <f t="shared" si="6"/>
        <v>1980</v>
      </c>
      <c r="M80">
        <f t="shared" si="7"/>
        <v>1980</v>
      </c>
    </row>
    <row r="81" spans="1:13" x14ac:dyDescent="0.25">
      <c r="A81" s="1" t="s">
        <v>441</v>
      </c>
      <c r="B81" t="s">
        <v>442</v>
      </c>
      <c r="C81" s="1" t="s">
        <v>10</v>
      </c>
      <c r="D81" s="1" t="s">
        <v>443</v>
      </c>
      <c r="E81" s="28" t="s">
        <v>444</v>
      </c>
      <c r="F81" s="2" t="s">
        <v>445</v>
      </c>
      <c r="G81" s="2" t="s">
        <v>446</v>
      </c>
      <c r="H81" s="2">
        <v>504.92</v>
      </c>
      <c r="I81">
        <f>_xlfn.IFNA(VLOOKUP(A81,'System C'!$A$1:$H$137,8,0),0)</f>
        <v>924.96</v>
      </c>
      <c r="J81">
        <f t="shared" si="4"/>
        <v>-420.04</v>
      </c>
      <c r="K81">
        <f t="shared" si="5"/>
        <v>504.92</v>
      </c>
      <c r="L81">
        <f t="shared" si="6"/>
        <v>0</v>
      </c>
      <c r="M81">
        <f t="shared" si="7"/>
        <v>924.96</v>
      </c>
    </row>
    <row r="82" spans="1:13" x14ac:dyDescent="0.25">
      <c r="A82" s="1" t="s">
        <v>447</v>
      </c>
      <c r="B82" t="s">
        <v>448</v>
      </c>
      <c r="C82" s="1" t="s">
        <v>10</v>
      </c>
      <c r="D82" s="1" t="s">
        <v>449</v>
      </c>
      <c r="E82" s="28" t="s">
        <v>450</v>
      </c>
      <c r="F82" s="2" t="s">
        <v>68</v>
      </c>
      <c r="G82" s="2" t="s">
        <v>69</v>
      </c>
      <c r="H82" s="2">
        <v>953.6</v>
      </c>
      <c r="I82">
        <f>_xlfn.IFNA(VLOOKUP(A82,'System C'!$A$1:$H$137,8,0),0)</f>
        <v>922.9</v>
      </c>
      <c r="J82">
        <f t="shared" si="4"/>
        <v>30.700000000000045</v>
      </c>
      <c r="K82">
        <f t="shared" si="5"/>
        <v>922.9</v>
      </c>
      <c r="L82">
        <f t="shared" si="6"/>
        <v>922.9</v>
      </c>
      <c r="M82">
        <f t="shared" si="7"/>
        <v>922.9</v>
      </c>
    </row>
    <row r="83" spans="1:13" x14ac:dyDescent="0.25">
      <c r="A83" s="1" t="s">
        <v>447</v>
      </c>
      <c r="B83" t="s">
        <v>448</v>
      </c>
      <c r="C83" s="1" t="s">
        <v>17</v>
      </c>
      <c r="D83" s="1" t="s">
        <v>451</v>
      </c>
      <c r="E83" s="28" t="s">
        <v>308</v>
      </c>
      <c r="F83" s="2" t="s">
        <v>452</v>
      </c>
      <c r="G83" s="2" t="s">
        <v>453</v>
      </c>
      <c r="H83" s="2">
        <v>25.39</v>
      </c>
      <c r="I83">
        <f>_xlfn.IFNA(VLOOKUP(A83,'System S'!$A$2:$H$254,8,0),0)</f>
        <v>853.68</v>
      </c>
      <c r="J83">
        <f t="shared" si="4"/>
        <v>-828.29</v>
      </c>
      <c r="K83">
        <f t="shared" si="5"/>
        <v>25.39</v>
      </c>
      <c r="L83">
        <f t="shared" si="6"/>
        <v>0</v>
      </c>
      <c r="M83">
        <f t="shared" si="7"/>
        <v>853.68</v>
      </c>
    </row>
    <row r="84" spans="1:13" x14ac:dyDescent="0.25">
      <c r="A84" s="1" t="s">
        <v>454</v>
      </c>
      <c r="B84" t="s">
        <v>455</v>
      </c>
      <c r="C84" s="1" t="s">
        <v>17</v>
      </c>
      <c r="D84" s="1" t="s">
        <v>456</v>
      </c>
      <c r="E84" s="28" t="s">
        <v>95</v>
      </c>
      <c r="F84" s="2" t="s">
        <v>457</v>
      </c>
      <c r="G84" s="2" t="s">
        <v>458</v>
      </c>
      <c r="H84" s="13">
        <v>1283.05</v>
      </c>
      <c r="I84">
        <f>_xlfn.IFNA(VLOOKUP(A84,'System S'!$A$2:$H$254,8,0),0)</f>
        <v>0</v>
      </c>
      <c r="J84">
        <f t="shared" si="4"/>
        <v>1283.05</v>
      </c>
      <c r="K84">
        <f t="shared" si="5"/>
        <v>0</v>
      </c>
      <c r="L84">
        <f t="shared" si="6"/>
        <v>0</v>
      </c>
      <c r="M84">
        <f t="shared" si="7"/>
        <v>0</v>
      </c>
    </row>
    <row r="85" spans="1:13" x14ac:dyDescent="0.25">
      <c r="A85" s="1" t="s">
        <v>459</v>
      </c>
      <c r="B85" t="s">
        <v>460</v>
      </c>
      <c r="C85" s="1" t="s">
        <v>10</v>
      </c>
      <c r="D85" s="1" t="s">
        <v>461</v>
      </c>
      <c r="E85" s="28" t="s">
        <v>462</v>
      </c>
      <c r="F85" s="2" t="s">
        <v>463</v>
      </c>
      <c r="G85" s="2" t="s">
        <v>464</v>
      </c>
      <c r="H85" s="13">
        <v>13518.23</v>
      </c>
      <c r="I85">
        <f>_xlfn.IFNA(VLOOKUP(A85,'System C'!$A$1:$H$137,8,0),0)</f>
        <v>2201.44</v>
      </c>
      <c r="J85">
        <f t="shared" si="4"/>
        <v>11316.789999999999</v>
      </c>
      <c r="K85">
        <f t="shared" si="5"/>
        <v>2201.44</v>
      </c>
      <c r="L85">
        <f t="shared" si="6"/>
        <v>2201.44</v>
      </c>
      <c r="M85">
        <f t="shared" si="7"/>
        <v>2201.44</v>
      </c>
    </row>
    <row r="86" spans="1:13" x14ac:dyDescent="0.25">
      <c r="A86" s="1" t="s">
        <v>459</v>
      </c>
      <c r="B86" t="s">
        <v>460</v>
      </c>
      <c r="C86" s="1" t="s">
        <v>17</v>
      </c>
      <c r="D86" s="1" t="s">
        <v>465</v>
      </c>
      <c r="E86" s="28" t="s">
        <v>466</v>
      </c>
      <c r="F86" s="2" t="s">
        <v>467</v>
      </c>
      <c r="G86" s="2" t="s">
        <v>468</v>
      </c>
      <c r="H86" s="13">
        <v>14090.88</v>
      </c>
      <c r="I86">
        <f>_xlfn.IFNA(VLOOKUP(A86,'System S'!$A$2:$H$254,8,0),0)</f>
        <v>3285.16</v>
      </c>
      <c r="J86">
        <f t="shared" si="4"/>
        <v>10805.72</v>
      </c>
      <c r="K86">
        <f t="shared" si="5"/>
        <v>3285.16</v>
      </c>
      <c r="L86">
        <f t="shared" si="6"/>
        <v>3285.16</v>
      </c>
      <c r="M86">
        <f t="shared" si="7"/>
        <v>3285.16</v>
      </c>
    </row>
    <row r="87" spans="1:13" x14ac:dyDescent="0.25">
      <c r="A87" s="1" t="s">
        <v>469</v>
      </c>
      <c r="B87" t="s">
        <v>470</v>
      </c>
      <c r="C87" s="1" t="s">
        <v>17</v>
      </c>
      <c r="D87" s="1" t="s">
        <v>471</v>
      </c>
      <c r="E87" s="28" t="s">
        <v>472</v>
      </c>
      <c r="F87" s="2" t="s">
        <v>473</v>
      </c>
      <c r="G87" s="2" t="s">
        <v>474</v>
      </c>
      <c r="H87" s="13">
        <v>1656.95</v>
      </c>
      <c r="I87">
        <f>_xlfn.IFNA(VLOOKUP(A87,'System S'!$A$2:$H$254,8,0),0)</f>
        <v>1845.8</v>
      </c>
      <c r="J87">
        <f t="shared" si="4"/>
        <v>-188.84999999999991</v>
      </c>
      <c r="K87">
        <f t="shared" si="5"/>
        <v>1656.95</v>
      </c>
      <c r="L87">
        <f t="shared" si="6"/>
        <v>0</v>
      </c>
      <c r="M87">
        <f t="shared" si="7"/>
        <v>1845.8</v>
      </c>
    </row>
    <row r="88" spans="1:13" x14ac:dyDescent="0.25">
      <c r="A88" s="1" t="s">
        <v>475</v>
      </c>
      <c r="B88" t="s">
        <v>476</v>
      </c>
      <c r="C88" s="1" t="s">
        <v>17</v>
      </c>
      <c r="D88" s="1" t="s">
        <v>477</v>
      </c>
      <c r="E88" s="28" t="s">
        <v>478</v>
      </c>
      <c r="F88" s="2" t="s">
        <v>479</v>
      </c>
      <c r="G88" s="2" t="s">
        <v>480</v>
      </c>
      <c r="H88" s="13">
        <v>34678.28</v>
      </c>
      <c r="I88">
        <f>_xlfn.IFNA(VLOOKUP(A88,'System S'!$A$2:$H$254,8,0),0)</f>
        <v>0</v>
      </c>
      <c r="J88">
        <f t="shared" si="4"/>
        <v>34678.28</v>
      </c>
      <c r="K88">
        <f t="shared" si="5"/>
        <v>0</v>
      </c>
      <c r="L88">
        <f t="shared" si="6"/>
        <v>0</v>
      </c>
      <c r="M88">
        <f t="shared" si="7"/>
        <v>0</v>
      </c>
    </row>
    <row r="89" spans="1:13" x14ac:dyDescent="0.25">
      <c r="A89" s="1" t="s">
        <v>481</v>
      </c>
      <c r="B89" t="s">
        <v>482</v>
      </c>
      <c r="C89" s="1" t="s">
        <v>10</v>
      </c>
      <c r="D89" s="1" t="s">
        <v>483</v>
      </c>
      <c r="E89" s="28" t="s">
        <v>484</v>
      </c>
      <c r="F89" s="2" t="s">
        <v>485</v>
      </c>
      <c r="G89" s="2" t="s">
        <v>486</v>
      </c>
      <c r="H89" s="13">
        <v>3924.54</v>
      </c>
      <c r="I89">
        <f>_xlfn.IFNA(VLOOKUP(A89,'System C'!$A$1:$H$137,8,0),0)</f>
        <v>1063.7</v>
      </c>
      <c r="J89">
        <f t="shared" si="4"/>
        <v>2860.84</v>
      </c>
      <c r="K89">
        <f t="shared" si="5"/>
        <v>1063.7</v>
      </c>
      <c r="L89">
        <f t="shared" si="6"/>
        <v>1063.7</v>
      </c>
      <c r="M89">
        <f t="shared" si="7"/>
        <v>1063.7</v>
      </c>
    </row>
    <row r="90" spans="1:13" x14ac:dyDescent="0.25">
      <c r="A90" s="1" t="s">
        <v>487</v>
      </c>
      <c r="B90" t="s">
        <v>488</v>
      </c>
      <c r="C90" s="1" t="s">
        <v>10</v>
      </c>
      <c r="D90" s="1" t="s">
        <v>489</v>
      </c>
      <c r="E90" s="28" t="s">
        <v>145</v>
      </c>
      <c r="F90" s="2" t="s">
        <v>490</v>
      </c>
      <c r="G90" s="2" t="s">
        <v>215</v>
      </c>
      <c r="H90" s="13">
        <v>14298.52</v>
      </c>
      <c r="I90">
        <f>_xlfn.IFNA(VLOOKUP(A90,'System C'!$A$1:$H$137,8,0),0)</f>
        <v>0</v>
      </c>
      <c r="J90">
        <f t="shared" si="4"/>
        <v>14298.52</v>
      </c>
      <c r="K90">
        <f t="shared" si="5"/>
        <v>0</v>
      </c>
      <c r="L90">
        <f t="shared" si="6"/>
        <v>0</v>
      </c>
      <c r="M90">
        <f t="shared" si="7"/>
        <v>0</v>
      </c>
    </row>
    <row r="91" spans="1:13" x14ac:dyDescent="0.25">
      <c r="A91" s="1" t="s">
        <v>491</v>
      </c>
      <c r="B91" t="s">
        <v>492</v>
      </c>
      <c r="C91" s="1" t="s">
        <v>17</v>
      </c>
      <c r="D91" s="1" t="s">
        <v>493</v>
      </c>
      <c r="E91" s="28" t="s">
        <v>494</v>
      </c>
      <c r="F91" s="2" t="s">
        <v>495</v>
      </c>
      <c r="G91" s="2" t="s">
        <v>496</v>
      </c>
      <c r="H91" s="13">
        <v>1882.91</v>
      </c>
      <c r="I91">
        <f>_xlfn.IFNA(VLOOKUP(A91,'System S'!$A$2:$H$254,8,0),0)</f>
        <v>1845.8</v>
      </c>
      <c r="J91">
        <f t="shared" si="4"/>
        <v>37.110000000000127</v>
      </c>
      <c r="K91">
        <f t="shared" si="5"/>
        <v>1845.8</v>
      </c>
      <c r="L91">
        <f t="shared" si="6"/>
        <v>1845.8</v>
      </c>
      <c r="M91">
        <f t="shared" si="7"/>
        <v>1845.8</v>
      </c>
    </row>
    <row r="92" spans="1:13" x14ac:dyDescent="0.25">
      <c r="A92" s="1" t="s">
        <v>497</v>
      </c>
      <c r="B92" t="s">
        <v>498</v>
      </c>
      <c r="C92" s="1" t="s">
        <v>10</v>
      </c>
      <c r="D92" s="1" t="s">
        <v>499</v>
      </c>
      <c r="E92" s="28" t="s">
        <v>500</v>
      </c>
      <c r="F92" s="2" t="s">
        <v>501</v>
      </c>
      <c r="G92" s="2" t="s">
        <v>502</v>
      </c>
      <c r="H92" s="13">
        <v>13841.22</v>
      </c>
      <c r="I92">
        <f>_xlfn.IFNA(VLOOKUP(A92,'System C'!$A$1:$H$137,8,0),0)</f>
        <v>0</v>
      </c>
      <c r="J92">
        <f t="shared" si="4"/>
        <v>13841.22</v>
      </c>
      <c r="K92">
        <f t="shared" si="5"/>
        <v>0</v>
      </c>
      <c r="L92">
        <f t="shared" si="6"/>
        <v>0</v>
      </c>
      <c r="M92">
        <f t="shared" si="7"/>
        <v>0</v>
      </c>
    </row>
    <row r="93" spans="1:13" x14ac:dyDescent="0.25">
      <c r="A93" s="1" t="s">
        <v>503</v>
      </c>
      <c r="B93" t="s">
        <v>504</v>
      </c>
      <c r="C93" s="1" t="s">
        <v>10</v>
      </c>
      <c r="D93" s="1" t="s">
        <v>505</v>
      </c>
      <c r="E93" s="28" t="s">
        <v>506</v>
      </c>
      <c r="F93" s="2" t="s">
        <v>490</v>
      </c>
      <c r="G93" s="2" t="s">
        <v>215</v>
      </c>
      <c r="H93" s="13">
        <v>14298.52</v>
      </c>
      <c r="I93">
        <f>_xlfn.IFNA(VLOOKUP(A93,'System C'!$A$1:$H$137,8,0),0)</f>
        <v>0</v>
      </c>
      <c r="J93">
        <f t="shared" si="4"/>
        <v>14298.52</v>
      </c>
      <c r="K93">
        <f t="shared" si="5"/>
        <v>0</v>
      </c>
      <c r="L93">
        <f t="shared" si="6"/>
        <v>0</v>
      </c>
      <c r="M93">
        <f t="shared" si="7"/>
        <v>0</v>
      </c>
    </row>
    <row r="94" spans="1:13" x14ac:dyDescent="0.25">
      <c r="A94" s="1" t="s">
        <v>507</v>
      </c>
      <c r="B94" t="s">
        <v>508</v>
      </c>
      <c r="C94" s="1" t="s">
        <v>10</v>
      </c>
      <c r="D94" s="1" t="s">
        <v>509</v>
      </c>
      <c r="E94" s="28" t="s">
        <v>380</v>
      </c>
      <c r="F94" s="2" t="s">
        <v>381</v>
      </c>
      <c r="G94" s="2" t="s">
        <v>382</v>
      </c>
      <c r="H94" s="13">
        <v>1582.28</v>
      </c>
      <c r="I94">
        <f>_xlfn.IFNA(VLOOKUP(A94,'System C'!$A$1:$H$137,8,0),0)</f>
        <v>0</v>
      </c>
      <c r="J94">
        <f t="shared" si="4"/>
        <v>1582.28</v>
      </c>
      <c r="K94">
        <f t="shared" si="5"/>
        <v>0</v>
      </c>
      <c r="L94">
        <f t="shared" si="6"/>
        <v>0</v>
      </c>
      <c r="M94">
        <f t="shared" si="7"/>
        <v>0</v>
      </c>
    </row>
    <row r="95" spans="1:13" x14ac:dyDescent="0.25">
      <c r="A95" s="1" t="s">
        <v>510</v>
      </c>
      <c r="B95" t="s">
        <v>511</v>
      </c>
      <c r="C95" s="1" t="s">
        <v>17</v>
      </c>
      <c r="D95" s="1" t="s">
        <v>512</v>
      </c>
      <c r="E95" s="28" t="s">
        <v>513</v>
      </c>
      <c r="F95" s="2" t="s">
        <v>514</v>
      </c>
      <c r="G95" s="2" t="s">
        <v>515</v>
      </c>
      <c r="H95" s="13">
        <v>7539.46</v>
      </c>
      <c r="I95">
        <f>_xlfn.IFNA(VLOOKUP(A95,'System S'!$A$2:$H$254,8,0),0)</f>
        <v>2179.14</v>
      </c>
      <c r="J95">
        <f t="shared" si="4"/>
        <v>5360.32</v>
      </c>
      <c r="K95">
        <f t="shared" si="5"/>
        <v>2179.14</v>
      </c>
      <c r="L95">
        <f t="shared" si="6"/>
        <v>2179.14</v>
      </c>
      <c r="M95">
        <f t="shared" si="7"/>
        <v>2179.14</v>
      </c>
    </row>
    <row r="96" spans="1:13" x14ac:dyDescent="0.25">
      <c r="A96" s="1" t="s">
        <v>516</v>
      </c>
      <c r="B96" t="s">
        <v>517</v>
      </c>
      <c r="C96" s="1" t="s">
        <v>17</v>
      </c>
      <c r="D96" s="1" t="s">
        <v>518</v>
      </c>
      <c r="E96" s="28" t="s">
        <v>519</v>
      </c>
      <c r="F96" s="2" t="s">
        <v>520</v>
      </c>
      <c r="G96" s="2" t="s">
        <v>521</v>
      </c>
      <c r="H96" s="2">
        <v>789.04</v>
      </c>
      <c r="I96">
        <f>_xlfn.IFNA(VLOOKUP(A96,'System S'!$A$2:$H$254,8,0),0)</f>
        <v>1328.92</v>
      </c>
      <c r="J96">
        <f t="shared" si="4"/>
        <v>-539.88000000000011</v>
      </c>
      <c r="K96">
        <f t="shared" si="5"/>
        <v>789.04</v>
      </c>
      <c r="L96">
        <f t="shared" si="6"/>
        <v>0</v>
      </c>
      <c r="M96">
        <f t="shared" si="7"/>
        <v>1328.92</v>
      </c>
    </row>
    <row r="97" spans="1:13" x14ac:dyDescent="0.25">
      <c r="A97" s="1" t="s">
        <v>522</v>
      </c>
      <c r="B97" t="s">
        <v>523</v>
      </c>
      <c r="C97" s="1" t="s">
        <v>10</v>
      </c>
      <c r="D97" s="1" t="s">
        <v>524</v>
      </c>
      <c r="E97" s="28" t="s">
        <v>12</v>
      </c>
      <c r="F97" s="2" t="s">
        <v>525</v>
      </c>
      <c r="G97" s="2" t="s">
        <v>526</v>
      </c>
      <c r="H97" s="2">
        <v>405.71</v>
      </c>
      <c r="I97">
        <f>_xlfn.IFNA(VLOOKUP(A97,'System C'!$A$1:$H$137,8,0),0)</f>
        <v>797.78</v>
      </c>
      <c r="J97">
        <f t="shared" si="4"/>
        <v>-392.07</v>
      </c>
      <c r="K97">
        <f t="shared" si="5"/>
        <v>405.71</v>
      </c>
      <c r="L97">
        <f t="shared" si="6"/>
        <v>0</v>
      </c>
      <c r="M97">
        <f t="shared" si="7"/>
        <v>797.78</v>
      </c>
    </row>
    <row r="98" spans="1:13" x14ac:dyDescent="0.25">
      <c r="A98" s="1" t="s">
        <v>527</v>
      </c>
      <c r="B98" t="s">
        <v>528</v>
      </c>
      <c r="C98" s="1" t="s">
        <v>10</v>
      </c>
      <c r="D98" s="1" t="s">
        <v>529</v>
      </c>
      <c r="E98" s="28" t="s">
        <v>530</v>
      </c>
      <c r="F98" s="2" t="s">
        <v>531</v>
      </c>
      <c r="G98" s="2" t="s">
        <v>532</v>
      </c>
      <c r="H98" s="13">
        <v>2413.06</v>
      </c>
      <c r="I98">
        <f>_xlfn.IFNA(VLOOKUP(A98,'System C'!$A$1:$H$137,8,0),0)</f>
        <v>842.1</v>
      </c>
      <c r="J98">
        <f t="shared" si="4"/>
        <v>1570.96</v>
      </c>
      <c r="K98">
        <f t="shared" si="5"/>
        <v>842.1</v>
      </c>
      <c r="L98">
        <f t="shared" si="6"/>
        <v>842.1</v>
      </c>
      <c r="M98">
        <f t="shared" si="7"/>
        <v>842.1</v>
      </c>
    </row>
    <row r="99" spans="1:13" x14ac:dyDescent="0.25">
      <c r="A99" s="1" t="s">
        <v>533</v>
      </c>
      <c r="B99" t="s">
        <v>534</v>
      </c>
      <c r="C99" s="1" t="s">
        <v>10</v>
      </c>
      <c r="D99" s="1" t="s">
        <v>535</v>
      </c>
      <c r="E99" s="28" t="s">
        <v>31</v>
      </c>
      <c r="F99" s="2" t="s">
        <v>536</v>
      </c>
      <c r="G99" s="2" t="s">
        <v>257</v>
      </c>
      <c r="H99" s="13">
        <v>15139.61</v>
      </c>
      <c r="I99">
        <f>_xlfn.IFNA(VLOOKUP(A99,'System C'!$A$1:$H$137,8,0),0)</f>
        <v>0</v>
      </c>
      <c r="J99">
        <f t="shared" si="4"/>
        <v>15139.61</v>
      </c>
      <c r="K99">
        <f t="shared" si="5"/>
        <v>0</v>
      </c>
      <c r="L99">
        <f t="shared" si="6"/>
        <v>0</v>
      </c>
      <c r="M99">
        <f t="shared" si="7"/>
        <v>0</v>
      </c>
    </row>
    <row r="100" spans="1:13" x14ac:dyDescent="0.25">
      <c r="A100" s="1" t="s">
        <v>537</v>
      </c>
      <c r="B100" t="s">
        <v>538</v>
      </c>
      <c r="C100" s="1" t="s">
        <v>10</v>
      </c>
      <c r="D100" s="1" t="s">
        <v>539</v>
      </c>
      <c r="E100" s="28" t="s">
        <v>540</v>
      </c>
      <c r="F100" s="2" t="s">
        <v>541</v>
      </c>
      <c r="G100" s="2" t="s">
        <v>542</v>
      </c>
      <c r="H100" s="13">
        <v>14155.83</v>
      </c>
      <c r="I100">
        <f>_xlfn.IFNA(VLOOKUP(A100,'System C'!$A$1:$H$137,8,0),0)</f>
        <v>0</v>
      </c>
      <c r="J100">
        <f t="shared" si="4"/>
        <v>14155.83</v>
      </c>
      <c r="K100">
        <f t="shared" si="5"/>
        <v>0</v>
      </c>
      <c r="L100">
        <f t="shared" si="6"/>
        <v>0</v>
      </c>
      <c r="M100">
        <f t="shared" si="7"/>
        <v>0</v>
      </c>
    </row>
    <row r="101" spans="1:13" x14ac:dyDescent="0.25">
      <c r="A101" s="1" t="s">
        <v>537</v>
      </c>
      <c r="B101" t="s">
        <v>538</v>
      </c>
      <c r="C101" s="1" t="s">
        <v>17</v>
      </c>
      <c r="D101" s="1" t="s">
        <v>543</v>
      </c>
      <c r="E101" s="28" t="s">
        <v>544</v>
      </c>
      <c r="F101" s="2" t="s">
        <v>545</v>
      </c>
      <c r="G101" s="2" t="s">
        <v>546</v>
      </c>
      <c r="H101" s="2">
        <v>45.27</v>
      </c>
      <c r="I101">
        <f>_xlfn.IFNA(VLOOKUP(A101,'System S'!$A$2:$H$254,8,0),0)</f>
        <v>1522.78</v>
      </c>
      <c r="J101">
        <f t="shared" si="4"/>
        <v>-1477.51</v>
      </c>
      <c r="K101">
        <f t="shared" si="5"/>
        <v>45.27</v>
      </c>
      <c r="L101">
        <f t="shared" si="6"/>
        <v>0</v>
      </c>
      <c r="M101">
        <f t="shared" si="7"/>
        <v>1522.78</v>
      </c>
    </row>
    <row r="102" spans="1:13" x14ac:dyDescent="0.25">
      <c r="A102" s="1" t="s">
        <v>547</v>
      </c>
      <c r="B102" t="s">
        <v>548</v>
      </c>
      <c r="C102" s="1" t="s">
        <v>10</v>
      </c>
      <c r="D102" s="1" t="s">
        <v>549</v>
      </c>
      <c r="E102" s="28" t="s">
        <v>550</v>
      </c>
      <c r="F102" s="2" t="s">
        <v>551</v>
      </c>
      <c r="G102" s="2" t="s">
        <v>552</v>
      </c>
      <c r="H102" s="13">
        <v>1405.96</v>
      </c>
      <c r="I102">
        <f>_xlfn.IFNA(VLOOKUP(A102,'System C'!$A$1:$H$137,8,0),0)</f>
        <v>967</v>
      </c>
      <c r="J102">
        <f t="shared" si="4"/>
        <v>438.96000000000004</v>
      </c>
      <c r="K102">
        <f t="shared" si="5"/>
        <v>967</v>
      </c>
      <c r="L102">
        <f t="shared" si="6"/>
        <v>967</v>
      </c>
      <c r="M102">
        <f t="shared" si="7"/>
        <v>967</v>
      </c>
    </row>
    <row r="103" spans="1:13" x14ac:dyDescent="0.25">
      <c r="A103" s="1" t="s">
        <v>553</v>
      </c>
      <c r="B103" t="s">
        <v>554</v>
      </c>
      <c r="C103" s="1" t="s">
        <v>17</v>
      </c>
      <c r="D103" s="1" t="s">
        <v>555</v>
      </c>
      <c r="E103" s="28" t="s">
        <v>556</v>
      </c>
      <c r="F103" s="2" t="s">
        <v>557</v>
      </c>
      <c r="G103" s="2" t="s">
        <v>558</v>
      </c>
      <c r="H103" s="13">
        <v>1340.79</v>
      </c>
      <c r="I103">
        <f>_xlfn.IFNA(VLOOKUP(A103,'System S'!$A$2:$H$254,8,0),0)</f>
        <v>0</v>
      </c>
      <c r="J103">
        <f t="shared" si="4"/>
        <v>1340.79</v>
      </c>
      <c r="K103">
        <f t="shared" si="5"/>
        <v>0</v>
      </c>
      <c r="L103">
        <f t="shared" si="6"/>
        <v>0</v>
      </c>
      <c r="M103">
        <f t="shared" si="7"/>
        <v>0</v>
      </c>
    </row>
    <row r="104" spans="1:13" x14ac:dyDescent="0.25">
      <c r="A104" s="1" t="s">
        <v>559</v>
      </c>
      <c r="B104" t="s">
        <v>560</v>
      </c>
      <c r="C104" s="1" t="s">
        <v>10</v>
      </c>
      <c r="D104" s="1" t="s">
        <v>561</v>
      </c>
      <c r="E104" s="28" t="s">
        <v>139</v>
      </c>
      <c r="F104" s="2" t="s">
        <v>562</v>
      </c>
      <c r="G104" s="2" t="s">
        <v>563</v>
      </c>
      <c r="H104" s="13">
        <v>1012.06</v>
      </c>
      <c r="I104">
        <f>_xlfn.IFNA(VLOOKUP(A104,'System C'!$A$1:$H$137,8,0),0)</f>
        <v>664.82</v>
      </c>
      <c r="J104">
        <f t="shared" si="4"/>
        <v>347.2399999999999</v>
      </c>
      <c r="K104">
        <f t="shared" si="5"/>
        <v>664.82</v>
      </c>
      <c r="L104">
        <f t="shared" si="6"/>
        <v>664.82</v>
      </c>
      <c r="M104">
        <f t="shared" si="7"/>
        <v>664.82</v>
      </c>
    </row>
    <row r="105" spans="1:13" x14ac:dyDescent="0.25">
      <c r="A105" s="1" t="s">
        <v>564</v>
      </c>
      <c r="B105" t="s">
        <v>565</v>
      </c>
      <c r="C105" s="1" t="s">
        <v>17</v>
      </c>
      <c r="D105" s="1" t="s">
        <v>566</v>
      </c>
      <c r="E105" s="28" t="s">
        <v>567</v>
      </c>
      <c r="F105" s="2" t="s">
        <v>568</v>
      </c>
      <c r="G105" s="2" t="s">
        <v>569</v>
      </c>
      <c r="H105" s="13">
        <v>8167.16</v>
      </c>
      <c r="I105">
        <f>_xlfn.IFNA(VLOOKUP(A105,'System S'!$A$2:$H$254,8,0),0)</f>
        <v>2461.06</v>
      </c>
      <c r="J105">
        <f t="shared" si="4"/>
        <v>5706.1</v>
      </c>
      <c r="K105">
        <f t="shared" si="5"/>
        <v>2461.06</v>
      </c>
      <c r="L105">
        <f t="shared" si="6"/>
        <v>2461.06</v>
      </c>
      <c r="M105">
        <f t="shared" si="7"/>
        <v>2461.06</v>
      </c>
    </row>
    <row r="106" spans="1:13" x14ac:dyDescent="0.25">
      <c r="A106" s="1" t="s">
        <v>570</v>
      </c>
      <c r="B106" t="s">
        <v>571</v>
      </c>
      <c r="C106" s="1" t="s">
        <v>17</v>
      </c>
      <c r="D106" s="1" t="s">
        <v>572</v>
      </c>
      <c r="E106" s="28" t="s">
        <v>573</v>
      </c>
      <c r="F106" s="2" t="s">
        <v>574</v>
      </c>
      <c r="G106" s="2" t="s">
        <v>575</v>
      </c>
      <c r="H106" s="2">
        <v>581.76</v>
      </c>
      <c r="I106">
        <f>_xlfn.IFNA(VLOOKUP(A106,'System S'!$A$2:$H$254,8,0),0)</f>
        <v>1819.72</v>
      </c>
      <c r="J106">
        <f t="shared" si="4"/>
        <v>-1237.96</v>
      </c>
      <c r="K106">
        <f t="shared" si="5"/>
        <v>581.76</v>
      </c>
      <c r="L106">
        <f t="shared" si="6"/>
        <v>0</v>
      </c>
      <c r="M106">
        <f t="shared" si="7"/>
        <v>1819.72</v>
      </c>
    </row>
    <row r="107" spans="1:13" x14ac:dyDescent="0.25">
      <c r="A107" s="1" t="s">
        <v>576</v>
      </c>
      <c r="B107" t="s">
        <v>577</v>
      </c>
      <c r="C107" s="1" t="s">
        <v>17</v>
      </c>
      <c r="D107" s="1" t="s">
        <v>578</v>
      </c>
      <c r="E107" s="28" t="s">
        <v>579</v>
      </c>
      <c r="F107" s="2" t="s">
        <v>580</v>
      </c>
      <c r="G107" s="2" t="s">
        <v>581</v>
      </c>
      <c r="H107" s="13">
        <v>1794.87</v>
      </c>
      <c r="I107">
        <f>_xlfn.IFNA(VLOOKUP(A107,'System S'!$A$2:$H$254,8,0),0)</f>
        <v>1845.8</v>
      </c>
      <c r="J107">
        <f t="shared" si="4"/>
        <v>-50.930000000000064</v>
      </c>
      <c r="K107">
        <f t="shared" si="5"/>
        <v>1794.87</v>
      </c>
      <c r="L107">
        <f t="shared" si="6"/>
        <v>0</v>
      </c>
      <c r="M107">
        <f t="shared" si="7"/>
        <v>1845.8</v>
      </c>
    </row>
    <row r="108" spans="1:13" x14ac:dyDescent="0.25">
      <c r="A108" s="1" t="s">
        <v>582</v>
      </c>
      <c r="B108" t="s">
        <v>583</v>
      </c>
      <c r="C108" s="1" t="s">
        <v>17</v>
      </c>
      <c r="D108" s="1" t="s">
        <v>584</v>
      </c>
      <c r="E108" s="28" t="s">
        <v>585</v>
      </c>
      <c r="F108" s="2" t="s">
        <v>586</v>
      </c>
      <c r="G108" s="2" t="s">
        <v>587</v>
      </c>
      <c r="H108" s="13">
        <v>23588.02</v>
      </c>
      <c r="I108">
        <f>_xlfn.IFNA(VLOOKUP(A108,'System S'!$A$2:$H$254,8,0),0)</f>
        <v>1743.42</v>
      </c>
      <c r="J108">
        <f t="shared" si="4"/>
        <v>21844.6</v>
      </c>
      <c r="K108">
        <f t="shared" si="5"/>
        <v>1743.42</v>
      </c>
      <c r="L108">
        <f t="shared" si="6"/>
        <v>1743.42</v>
      </c>
      <c r="M108">
        <f t="shared" si="7"/>
        <v>1743.42</v>
      </c>
    </row>
    <row r="109" spans="1:13" x14ac:dyDescent="0.25">
      <c r="A109" s="1" t="s">
        <v>588</v>
      </c>
      <c r="B109" t="s">
        <v>589</v>
      </c>
      <c r="C109" s="1" t="s">
        <v>17</v>
      </c>
      <c r="D109" s="1" t="s">
        <v>590</v>
      </c>
      <c r="E109" s="28" t="s">
        <v>591</v>
      </c>
      <c r="F109" s="2" t="s">
        <v>592</v>
      </c>
      <c r="G109" s="2" t="s">
        <v>593</v>
      </c>
      <c r="H109" s="13">
        <v>4042.46</v>
      </c>
      <c r="I109">
        <f>_xlfn.IFNA(VLOOKUP(A109,'System S'!$A$2:$H$254,8,0),0)</f>
        <v>2013.6</v>
      </c>
      <c r="J109">
        <f t="shared" si="4"/>
        <v>2028.8600000000001</v>
      </c>
      <c r="K109">
        <f t="shared" si="5"/>
        <v>2013.6</v>
      </c>
      <c r="L109">
        <f t="shared" si="6"/>
        <v>2013.6</v>
      </c>
      <c r="M109">
        <f t="shared" si="7"/>
        <v>2013.6</v>
      </c>
    </row>
    <row r="110" spans="1:13" x14ac:dyDescent="0.25">
      <c r="A110" s="1" t="s">
        <v>594</v>
      </c>
      <c r="B110" t="s">
        <v>595</v>
      </c>
      <c r="C110" s="1" t="s">
        <v>17</v>
      </c>
      <c r="D110" s="1" t="s">
        <v>596</v>
      </c>
      <c r="E110" s="28" t="s">
        <v>597</v>
      </c>
      <c r="F110" s="2" t="s">
        <v>598</v>
      </c>
      <c r="G110" s="2" t="s">
        <v>599</v>
      </c>
      <c r="H110" s="13">
        <v>24580.82</v>
      </c>
      <c r="I110">
        <f>_xlfn.IFNA(VLOOKUP(A110,'System S'!$A$2:$H$254,8,0),0)</f>
        <v>3735.8</v>
      </c>
      <c r="J110">
        <f t="shared" si="4"/>
        <v>20845.02</v>
      </c>
      <c r="K110">
        <f t="shared" si="5"/>
        <v>3735.8</v>
      </c>
      <c r="L110">
        <f t="shared" si="6"/>
        <v>3735.8</v>
      </c>
      <c r="M110">
        <f t="shared" si="7"/>
        <v>3735.8</v>
      </c>
    </row>
    <row r="111" spans="1:13" x14ac:dyDescent="0.25">
      <c r="A111" s="1" t="s">
        <v>600</v>
      </c>
      <c r="B111" t="s">
        <v>601</v>
      </c>
      <c r="C111" s="1" t="s">
        <v>17</v>
      </c>
      <c r="D111" s="1" t="s">
        <v>602</v>
      </c>
      <c r="E111" s="28" t="s">
        <v>603</v>
      </c>
      <c r="F111" s="2" t="s">
        <v>604</v>
      </c>
      <c r="G111" s="2" t="s">
        <v>605</v>
      </c>
      <c r="H111" s="2">
        <v>175.79</v>
      </c>
      <c r="I111">
        <f>_xlfn.IFNA(VLOOKUP(A111,'System S'!$A$2:$H$254,8,0),0)</f>
        <v>1845.8</v>
      </c>
      <c r="J111">
        <f t="shared" si="4"/>
        <v>-1670.01</v>
      </c>
      <c r="K111">
        <f t="shared" si="5"/>
        <v>175.79</v>
      </c>
      <c r="L111">
        <f t="shared" si="6"/>
        <v>0</v>
      </c>
      <c r="M111">
        <f t="shared" si="7"/>
        <v>1845.8</v>
      </c>
    </row>
    <row r="112" spans="1:13" x14ac:dyDescent="0.25">
      <c r="A112" s="1" t="s">
        <v>606</v>
      </c>
      <c r="B112" t="s">
        <v>607</v>
      </c>
      <c r="C112" s="1" t="s">
        <v>17</v>
      </c>
      <c r="D112" s="1" t="s">
        <v>608</v>
      </c>
      <c r="E112" s="28" t="s">
        <v>12</v>
      </c>
      <c r="F112" s="2" t="s">
        <v>609</v>
      </c>
      <c r="G112" s="2" t="s">
        <v>610</v>
      </c>
      <c r="H112" s="2">
        <v>16.829999999999998</v>
      </c>
      <c r="I112">
        <f>_xlfn.IFNA(VLOOKUP(A112,'System S'!$A$2:$H$254,8,0),0)</f>
        <v>1753.52</v>
      </c>
      <c r="J112">
        <f t="shared" si="4"/>
        <v>-1736.69</v>
      </c>
      <c r="K112">
        <f t="shared" si="5"/>
        <v>16.829999999999998</v>
      </c>
      <c r="L112">
        <f t="shared" si="6"/>
        <v>0</v>
      </c>
      <c r="M112">
        <f t="shared" si="7"/>
        <v>1753.52</v>
      </c>
    </row>
    <row r="113" spans="1:13" x14ac:dyDescent="0.25">
      <c r="A113" s="1" t="s">
        <v>611</v>
      </c>
      <c r="B113" t="s">
        <v>612</v>
      </c>
      <c r="C113" s="1" t="s">
        <v>17</v>
      </c>
      <c r="D113" s="1" t="s">
        <v>613</v>
      </c>
      <c r="E113" s="28" t="s">
        <v>614</v>
      </c>
      <c r="F113" s="2" t="s">
        <v>615</v>
      </c>
      <c r="G113" s="2" t="s">
        <v>616</v>
      </c>
      <c r="H113" s="13">
        <v>7873.68</v>
      </c>
      <c r="I113">
        <f>_xlfn.IFNA(VLOOKUP(A113,'System S'!$A$2:$H$254,8,0),0)</f>
        <v>0</v>
      </c>
      <c r="J113">
        <f t="shared" si="4"/>
        <v>7873.68</v>
      </c>
      <c r="K113">
        <f t="shared" si="5"/>
        <v>0</v>
      </c>
      <c r="L113">
        <f t="shared" si="6"/>
        <v>0</v>
      </c>
      <c r="M113">
        <f t="shared" si="7"/>
        <v>0</v>
      </c>
    </row>
    <row r="114" spans="1:13" x14ac:dyDescent="0.25">
      <c r="A114" s="1" t="s">
        <v>617</v>
      </c>
      <c r="B114" t="s">
        <v>618</v>
      </c>
      <c r="C114" s="1" t="s">
        <v>10</v>
      </c>
      <c r="D114" s="1" t="s">
        <v>619</v>
      </c>
      <c r="E114" s="28" t="s">
        <v>620</v>
      </c>
      <c r="F114" s="2" t="s">
        <v>359</v>
      </c>
      <c r="G114" s="2" t="s">
        <v>360</v>
      </c>
      <c r="H114" s="2">
        <v>922.9</v>
      </c>
      <c r="I114">
        <f>_xlfn.IFNA(VLOOKUP(A114,'System C'!$A$1:$H$137,8,0),0)</f>
        <v>922.9</v>
      </c>
      <c r="J114">
        <f t="shared" si="4"/>
        <v>0</v>
      </c>
      <c r="K114">
        <f t="shared" si="5"/>
        <v>922.9</v>
      </c>
      <c r="L114">
        <f t="shared" si="6"/>
        <v>0</v>
      </c>
      <c r="M114">
        <f t="shared" si="7"/>
        <v>922.9</v>
      </c>
    </row>
    <row r="115" spans="1:13" x14ac:dyDescent="0.25">
      <c r="A115" s="1" t="s">
        <v>617</v>
      </c>
      <c r="B115" t="s">
        <v>618</v>
      </c>
      <c r="C115" s="1" t="s">
        <v>17</v>
      </c>
      <c r="D115" s="1" t="s">
        <v>621</v>
      </c>
      <c r="E115" s="28" t="s">
        <v>55</v>
      </c>
      <c r="F115" s="2" t="s">
        <v>622</v>
      </c>
      <c r="G115" s="2" t="s">
        <v>623</v>
      </c>
      <c r="H115" s="13">
        <v>3341.27</v>
      </c>
      <c r="I115">
        <f>_xlfn.IFNA(VLOOKUP(A115,'System S'!$A$2:$H$254,8,0),0)</f>
        <v>2510.2800000000002</v>
      </c>
      <c r="J115">
        <f t="shared" si="4"/>
        <v>830.98999999999978</v>
      </c>
      <c r="K115">
        <f t="shared" si="5"/>
        <v>2510.2800000000002</v>
      </c>
      <c r="L115">
        <f t="shared" si="6"/>
        <v>2510.2800000000002</v>
      </c>
      <c r="M115">
        <f t="shared" si="7"/>
        <v>2510.2800000000002</v>
      </c>
    </row>
    <row r="116" spans="1:13" x14ac:dyDescent="0.25">
      <c r="A116" s="1" t="s">
        <v>624</v>
      </c>
      <c r="B116" t="s">
        <v>625</v>
      </c>
      <c r="C116" s="1" t="s">
        <v>17</v>
      </c>
      <c r="D116" s="1" t="s">
        <v>626</v>
      </c>
      <c r="E116" s="28" t="s">
        <v>627</v>
      </c>
      <c r="F116" s="2" t="s">
        <v>628</v>
      </c>
      <c r="G116" s="2" t="s">
        <v>629</v>
      </c>
      <c r="H116" s="13">
        <v>26755.74</v>
      </c>
      <c r="I116">
        <f>_xlfn.IFNA(VLOOKUP(A116,'System S'!$A$2:$H$254,8,0),0)</f>
        <v>0</v>
      </c>
      <c r="J116">
        <f t="shared" si="4"/>
        <v>26755.74</v>
      </c>
      <c r="K116">
        <f t="shared" si="5"/>
        <v>0</v>
      </c>
      <c r="L116">
        <f t="shared" si="6"/>
        <v>0</v>
      </c>
      <c r="M116">
        <f t="shared" si="7"/>
        <v>0</v>
      </c>
    </row>
    <row r="117" spans="1:13" x14ac:dyDescent="0.25">
      <c r="A117" s="1" t="s">
        <v>630</v>
      </c>
      <c r="B117" t="s">
        <v>631</v>
      </c>
      <c r="C117" s="1" t="s">
        <v>17</v>
      </c>
      <c r="D117" s="1" t="s">
        <v>632</v>
      </c>
      <c r="E117" s="28" t="s">
        <v>633</v>
      </c>
      <c r="F117" s="2" t="s">
        <v>634</v>
      </c>
      <c r="G117" s="2" t="s">
        <v>635</v>
      </c>
      <c r="H117" s="13">
        <v>35674.31</v>
      </c>
      <c r="I117">
        <f>_xlfn.IFNA(VLOOKUP(A117,'System S'!$A$2:$H$254,8,0),0)</f>
        <v>0</v>
      </c>
      <c r="J117">
        <f t="shared" si="4"/>
        <v>35674.31</v>
      </c>
      <c r="K117">
        <f t="shared" si="5"/>
        <v>0</v>
      </c>
      <c r="L117">
        <f t="shared" si="6"/>
        <v>0</v>
      </c>
      <c r="M117">
        <f t="shared" si="7"/>
        <v>0</v>
      </c>
    </row>
    <row r="118" spans="1:13" x14ac:dyDescent="0.25">
      <c r="A118" s="1" t="s">
        <v>636</v>
      </c>
      <c r="B118" t="s">
        <v>637</v>
      </c>
      <c r="C118" s="1" t="s">
        <v>10</v>
      </c>
      <c r="D118" s="1" t="s">
        <v>638</v>
      </c>
      <c r="E118" s="28" t="s">
        <v>639</v>
      </c>
      <c r="F118" s="2" t="s">
        <v>96</v>
      </c>
      <c r="G118" s="2" t="s">
        <v>97</v>
      </c>
      <c r="H118" s="13">
        <v>1861.52</v>
      </c>
      <c r="I118">
        <f>_xlfn.IFNA(VLOOKUP(A118,'System C'!$A$1:$H$137,8,0),0)</f>
        <v>0</v>
      </c>
      <c r="J118">
        <f t="shared" si="4"/>
        <v>1861.52</v>
      </c>
      <c r="K118">
        <f t="shared" si="5"/>
        <v>0</v>
      </c>
      <c r="L118">
        <f t="shared" si="6"/>
        <v>0</v>
      </c>
      <c r="M118">
        <f t="shared" si="7"/>
        <v>0</v>
      </c>
    </row>
    <row r="119" spans="1:13" x14ac:dyDescent="0.25">
      <c r="A119" s="1" t="s">
        <v>636</v>
      </c>
      <c r="B119" t="s">
        <v>637</v>
      </c>
      <c r="C119" s="1" t="s">
        <v>17</v>
      </c>
      <c r="D119" s="1" t="s">
        <v>640</v>
      </c>
      <c r="E119" s="28" t="s">
        <v>641</v>
      </c>
      <c r="F119" s="2" t="s">
        <v>642</v>
      </c>
      <c r="G119" s="2" t="s">
        <v>643</v>
      </c>
      <c r="H119" s="13">
        <v>7233.71</v>
      </c>
      <c r="I119">
        <f>_xlfn.IFNA(VLOOKUP(A119,'System S'!$A$2:$H$254,8,0),0)</f>
        <v>0</v>
      </c>
      <c r="J119">
        <f t="shared" si="4"/>
        <v>7233.71</v>
      </c>
      <c r="K119">
        <f t="shared" si="5"/>
        <v>0</v>
      </c>
      <c r="L119">
        <f t="shared" si="6"/>
        <v>0</v>
      </c>
      <c r="M119">
        <f t="shared" si="7"/>
        <v>0</v>
      </c>
    </row>
    <row r="120" spans="1:13" x14ac:dyDescent="0.25">
      <c r="A120" s="1" t="s">
        <v>644</v>
      </c>
      <c r="B120" t="s">
        <v>645</v>
      </c>
      <c r="C120" s="1" t="s">
        <v>10</v>
      </c>
      <c r="D120" s="1" t="s">
        <v>646</v>
      </c>
      <c r="E120" s="28" t="s">
        <v>647</v>
      </c>
      <c r="F120" s="2" t="s">
        <v>146</v>
      </c>
      <c r="G120" s="2" t="s">
        <v>147</v>
      </c>
      <c r="H120" s="13">
        <v>15980.67</v>
      </c>
      <c r="I120">
        <f>_xlfn.IFNA(VLOOKUP(A120,'System C'!$A$1:$H$137,8,0),0)</f>
        <v>0</v>
      </c>
      <c r="J120">
        <f t="shared" si="4"/>
        <v>15980.67</v>
      </c>
      <c r="K120">
        <f t="shared" si="5"/>
        <v>0</v>
      </c>
      <c r="L120">
        <f t="shared" si="6"/>
        <v>0</v>
      </c>
      <c r="M120">
        <f t="shared" si="7"/>
        <v>0</v>
      </c>
    </row>
    <row r="121" spans="1:13" x14ac:dyDescent="0.25">
      <c r="A121" s="1" t="s">
        <v>648</v>
      </c>
      <c r="B121" t="s">
        <v>649</v>
      </c>
      <c r="C121" s="1" t="s">
        <v>17</v>
      </c>
      <c r="D121" s="1" t="s">
        <v>650</v>
      </c>
      <c r="E121" s="28" t="s">
        <v>651</v>
      </c>
      <c r="F121" s="2" t="s">
        <v>652</v>
      </c>
      <c r="G121" s="2" t="s">
        <v>653</v>
      </c>
      <c r="H121" s="2">
        <v>274.08999999999997</v>
      </c>
      <c r="I121">
        <f>_xlfn.IFNA(VLOOKUP(A121,'System S'!$A$2:$H$254,8,0),0)</f>
        <v>922.9</v>
      </c>
      <c r="J121">
        <f t="shared" si="4"/>
        <v>-648.80999999999995</v>
      </c>
      <c r="K121">
        <f t="shared" si="5"/>
        <v>274.08999999999997</v>
      </c>
      <c r="L121">
        <f t="shared" si="6"/>
        <v>0</v>
      </c>
      <c r="M121">
        <f t="shared" si="7"/>
        <v>922.9</v>
      </c>
    </row>
    <row r="122" spans="1:13" x14ac:dyDescent="0.25">
      <c r="A122" s="1" t="s">
        <v>654</v>
      </c>
      <c r="B122" t="s">
        <v>655</v>
      </c>
      <c r="C122" s="1" t="s">
        <v>17</v>
      </c>
      <c r="D122" s="1" t="s">
        <v>656</v>
      </c>
      <c r="E122" s="28" t="s">
        <v>657</v>
      </c>
      <c r="F122" s="2" t="s">
        <v>658</v>
      </c>
      <c r="G122" s="2" t="s">
        <v>659</v>
      </c>
      <c r="H122" s="13">
        <v>4458.3500000000004</v>
      </c>
      <c r="I122">
        <f>_xlfn.IFNA(VLOOKUP(A122,'System S'!$A$2:$H$254,8,0),0)</f>
        <v>2006.8</v>
      </c>
      <c r="J122">
        <f t="shared" si="4"/>
        <v>2451.5500000000002</v>
      </c>
      <c r="K122">
        <f t="shared" si="5"/>
        <v>2006.8</v>
      </c>
      <c r="L122">
        <f t="shared" si="6"/>
        <v>2006.8</v>
      </c>
      <c r="M122">
        <f t="shared" si="7"/>
        <v>2006.8</v>
      </c>
    </row>
    <row r="123" spans="1:13" x14ac:dyDescent="0.25">
      <c r="A123" s="1" t="s">
        <v>660</v>
      </c>
      <c r="B123" t="s">
        <v>661</v>
      </c>
      <c r="C123" s="1" t="s">
        <v>10</v>
      </c>
      <c r="D123" s="1" t="s">
        <v>662</v>
      </c>
      <c r="E123" s="28" t="s">
        <v>224</v>
      </c>
      <c r="F123" s="2" t="s">
        <v>663</v>
      </c>
      <c r="G123" s="2" t="s">
        <v>664</v>
      </c>
      <c r="H123" s="13">
        <v>11901.05</v>
      </c>
      <c r="I123">
        <f>_xlfn.IFNA(VLOOKUP(A123,'System C'!$A$1:$H$137,8,0),0)</f>
        <v>0</v>
      </c>
      <c r="J123">
        <f t="shared" si="4"/>
        <v>11901.05</v>
      </c>
      <c r="K123">
        <f t="shared" si="5"/>
        <v>0</v>
      </c>
      <c r="L123">
        <f t="shared" si="6"/>
        <v>0</v>
      </c>
      <c r="M123">
        <f t="shared" si="7"/>
        <v>0</v>
      </c>
    </row>
    <row r="124" spans="1:13" x14ac:dyDescent="0.25">
      <c r="A124" s="1" t="s">
        <v>660</v>
      </c>
      <c r="B124" t="s">
        <v>661</v>
      </c>
      <c r="C124" s="1" t="s">
        <v>17</v>
      </c>
      <c r="D124" s="1" t="s">
        <v>665</v>
      </c>
      <c r="E124" s="28" t="s">
        <v>666</v>
      </c>
      <c r="F124" s="2" t="s">
        <v>667</v>
      </c>
      <c r="G124" s="2" t="s">
        <v>668</v>
      </c>
      <c r="H124" s="13">
        <v>11570.45</v>
      </c>
      <c r="I124">
        <f>_xlfn.IFNA(VLOOKUP(A124,'System S'!$A$2:$H$254,8,0),0)</f>
        <v>0</v>
      </c>
      <c r="J124">
        <f t="shared" si="4"/>
        <v>11570.45</v>
      </c>
      <c r="K124">
        <f t="shared" si="5"/>
        <v>0</v>
      </c>
      <c r="L124">
        <f t="shared" si="6"/>
        <v>0</v>
      </c>
      <c r="M124">
        <f t="shared" si="7"/>
        <v>0</v>
      </c>
    </row>
    <row r="125" spans="1:13" x14ac:dyDescent="0.25">
      <c r="A125" s="1" t="s">
        <v>669</v>
      </c>
      <c r="B125" t="s">
        <v>670</v>
      </c>
      <c r="C125" s="1" t="s">
        <v>10</v>
      </c>
      <c r="D125" s="1" t="s">
        <v>671</v>
      </c>
      <c r="E125" s="28" t="s">
        <v>672</v>
      </c>
      <c r="F125" s="2" t="s">
        <v>673</v>
      </c>
      <c r="G125" s="2" t="s">
        <v>674</v>
      </c>
      <c r="H125" s="13">
        <v>15497.97</v>
      </c>
      <c r="I125">
        <f>_xlfn.IFNA(VLOOKUP(A125,'System C'!$A$1:$H$137,8,0),0)</f>
        <v>0</v>
      </c>
      <c r="J125">
        <f t="shared" si="4"/>
        <v>15497.97</v>
      </c>
      <c r="K125">
        <f t="shared" si="5"/>
        <v>0</v>
      </c>
      <c r="L125">
        <f t="shared" si="6"/>
        <v>0</v>
      </c>
      <c r="M125">
        <f t="shared" si="7"/>
        <v>0</v>
      </c>
    </row>
    <row r="126" spans="1:13" x14ac:dyDescent="0.25">
      <c r="A126" s="1" t="s">
        <v>669</v>
      </c>
      <c r="B126" t="s">
        <v>670</v>
      </c>
      <c r="C126" s="1" t="s">
        <v>17</v>
      </c>
      <c r="D126" s="1" t="s">
        <v>675</v>
      </c>
      <c r="E126" s="28" t="s">
        <v>676</v>
      </c>
      <c r="F126" s="2" t="s">
        <v>677</v>
      </c>
      <c r="G126" s="2" t="s">
        <v>678</v>
      </c>
      <c r="H126" s="13">
        <v>7100.87</v>
      </c>
      <c r="I126">
        <f>_xlfn.IFNA(VLOOKUP(A126,'System S'!$A$2:$H$254,8,0),0)</f>
        <v>1845.8</v>
      </c>
      <c r="J126">
        <f t="shared" si="4"/>
        <v>5255.07</v>
      </c>
      <c r="K126">
        <f t="shared" si="5"/>
        <v>1845.8</v>
      </c>
      <c r="L126">
        <f t="shared" si="6"/>
        <v>1845.8</v>
      </c>
      <c r="M126">
        <f t="shared" si="7"/>
        <v>1845.8</v>
      </c>
    </row>
    <row r="127" spans="1:13" x14ac:dyDescent="0.25">
      <c r="A127" s="1" t="s">
        <v>679</v>
      </c>
      <c r="B127" t="s">
        <v>680</v>
      </c>
      <c r="C127" s="1" t="s">
        <v>10</v>
      </c>
      <c r="D127" s="1" t="s">
        <v>681</v>
      </c>
      <c r="E127" s="28" t="s">
        <v>682</v>
      </c>
      <c r="F127" s="2" t="s">
        <v>683</v>
      </c>
      <c r="G127" s="2" t="s">
        <v>684</v>
      </c>
      <c r="H127" s="13">
        <v>15728.7</v>
      </c>
      <c r="I127">
        <f>_xlfn.IFNA(VLOOKUP(A127,'System C'!$A$1:$H$137,8,0),0)</f>
        <v>0</v>
      </c>
      <c r="J127">
        <f t="shared" si="4"/>
        <v>15728.7</v>
      </c>
      <c r="K127">
        <f t="shared" si="5"/>
        <v>0</v>
      </c>
      <c r="L127">
        <f t="shared" si="6"/>
        <v>0</v>
      </c>
      <c r="M127">
        <f t="shared" si="7"/>
        <v>0</v>
      </c>
    </row>
    <row r="128" spans="1:13" x14ac:dyDescent="0.25">
      <c r="A128" s="1" t="s">
        <v>685</v>
      </c>
      <c r="B128" t="s">
        <v>686</v>
      </c>
      <c r="C128" s="1" t="s">
        <v>17</v>
      </c>
      <c r="D128" s="1" t="s">
        <v>687</v>
      </c>
      <c r="E128" s="28" t="s">
        <v>688</v>
      </c>
      <c r="F128" s="2" t="s">
        <v>689</v>
      </c>
      <c r="G128" s="2" t="s">
        <v>690</v>
      </c>
      <c r="H128" s="13">
        <v>1811.63</v>
      </c>
      <c r="I128">
        <f>_xlfn.IFNA(VLOOKUP(A128,'System S'!$A$2:$H$254,8,0),0)</f>
        <v>1753.52</v>
      </c>
      <c r="J128">
        <f t="shared" si="4"/>
        <v>58.110000000000127</v>
      </c>
      <c r="K128">
        <f t="shared" si="5"/>
        <v>1753.52</v>
      </c>
      <c r="L128">
        <f t="shared" si="6"/>
        <v>1753.52</v>
      </c>
      <c r="M128">
        <f t="shared" si="7"/>
        <v>1753.52</v>
      </c>
    </row>
    <row r="129" spans="1:13" x14ac:dyDescent="0.25">
      <c r="A129" s="1" t="s">
        <v>691</v>
      </c>
      <c r="B129" t="s">
        <v>692</v>
      </c>
      <c r="C129" s="1" t="s">
        <v>17</v>
      </c>
      <c r="D129" s="1" t="s">
        <v>693</v>
      </c>
      <c r="E129" s="28" t="s">
        <v>694</v>
      </c>
      <c r="F129" s="2" t="s">
        <v>695</v>
      </c>
      <c r="G129" s="2" t="s">
        <v>696</v>
      </c>
      <c r="H129" s="13">
        <v>1073.56</v>
      </c>
      <c r="I129">
        <f>_xlfn.IFNA(VLOOKUP(A129,'System S'!$A$2:$H$254,8,0),0)</f>
        <v>1845.8</v>
      </c>
      <c r="J129">
        <f t="shared" si="4"/>
        <v>-772.24</v>
      </c>
      <c r="K129">
        <f t="shared" si="5"/>
        <v>1073.56</v>
      </c>
      <c r="L129">
        <f t="shared" si="6"/>
        <v>0</v>
      </c>
      <c r="M129">
        <f t="shared" si="7"/>
        <v>1845.8</v>
      </c>
    </row>
    <row r="130" spans="1:13" x14ac:dyDescent="0.25">
      <c r="A130" s="1" t="s">
        <v>697</v>
      </c>
      <c r="B130" t="s">
        <v>698</v>
      </c>
      <c r="C130" s="1" t="s">
        <v>10</v>
      </c>
      <c r="D130" s="1" t="s">
        <v>699</v>
      </c>
      <c r="E130" s="28" t="s">
        <v>462</v>
      </c>
      <c r="F130" s="2" t="s">
        <v>700</v>
      </c>
      <c r="G130" s="2" t="s">
        <v>701</v>
      </c>
      <c r="H130" s="13">
        <v>1822.03</v>
      </c>
      <c r="I130">
        <f>_xlfn.IFNA(VLOOKUP(A130,'System C'!$A$1:$H$137,8,0),0)</f>
        <v>842.1</v>
      </c>
      <c r="J130">
        <f t="shared" ref="J130:J193" si="8">_xlfn.IFNA(H130-I130,0)</f>
        <v>979.93</v>
      </c>
      <c r="K130">
        <f t="shared" si="5"/>
        <v>842.1</v>
      </c>
      <c r="L130">
        <f t="shared" si="6"/>
        <v>842.1</v>
      </c>
      <c r="M130">
        <f t="shared" si="7"/>
        <v>842.1</v>
      </c>
    </row>
    <row r="131" spans="1:13" x14ac:dyDescent="0.25">
      <c r="A131" s="1" t="s">
        <v>702</v>
      </c>
      <c r="B131" t="s">
        <v>703</v>
      </c>
      <c r="C131" s="1" t="s">
        <v>17</v>
      </c>
      <c r="D131" s="1" t="s">
        <v>704</v>
      </c>
      <c r="E131" s="28" t="s">
        <v>368</v>
      </c>
      <c r="F131" s="2" t="s">
        <v>705</v>
      </c>
      <c r="G131" s="2" t="s">
        <v>706</v>
      </c>
      <c r="H131" s="13">
        <v>3866.55</v>
      </c>
      <c r="I131">
        <f>_xlfn.IFNA(VLOOKUP(A131,'System S'!$A$2:$H$254,8,0),0)</f>
        <v>2109.5</v>
      </c>
      <c r="J131">
        <f t="shared" si="8"/>
        <v>1757.0500000000002</v>
      </c>
      <c r="K131">
        <f t="shared" ref="K131:K194" si="9">IF(I131=0,0,IF(H131&gt;I131,I131,IF(H131&lt;I131,H131,H131)))</f>
        <v>2109.5</v>
      </c>
      <c r="L131">
        <f t="shared" ref="L131:L194" si="10">IF(H131=K131,0,I131)</f>
        <v>2109.5</v>
      </c>
      <c r="M131">
        <f t="shared" ref="M131:M194" si="11">IF(I131=0,0,IF(F131&gt;I131,I131,IF(F131&lt;I131,H131,0)))</f>
        <v>2109.5</v>
      </c>
    </row>
    <row r="132" spans="1:13" x14ac:dyDescent="0.25">
      <c r="A132" s="1" t="s">
        <v>707</v>
      </c>
      <c r="B132" t="s">
        <v>708</v>
      </c>
      <c r="C132" s="1" t="s">
        <v>17</v>
      </c>
      <c r="D132" s="1" t="s">
        <v>709</v>
      </c>
      <c r="E132" s="28" t="s">
        <v>710</v>
      </c>
      <c r="F132" s="2" t="s">
        <v>711</v>
      </c>
      <c r="G132" s="2" t="s">
        <v>712</v>
      </c>
      <c r="H132" s="13">
        <v>1137.44</v>
      </c>
      <c r="I132">
        <f>_xlfn.IFNA(VLOOKUP(A132,'System S'!$A$2:$H$254,8,0),0)</f>
        <v>784.46</v>
      </c>
      <c r="J132">
        <f t="shared" si="8"/>
        <v>352.98</v>
      </c>
      <c r="K132">
        <f t="shared" si="9"/>
        <v>784.46</v>
      </c>
      <c r="L132">
        <f t="shared" si="10"/>
        <v>784.46</v>
      </c>
      <c r="M132">
        <f t="shared" si="11"/>
        <v>784.46</v>
      </c>
    </row>
    <row r="133" spans="1:13" x14ac:dyDescent="0.25">
      <c r="A133" s="1" t="s">
        <v>713</v>
      </c>
      <c r="B133" t="s">
        <v>714</v>
      </c>
      <c r="C133" s="1" t="s">
        <v>17</v>
      </c>
      <c r="D133" s="1" t="s">
        <v>715</v>
      </c>
      <c r="E133" s="28" t="s">
        <v>716</v>
      </c>
      <c r="F133" s="2" t="s">
        <v>717</v>
      </c>
      <c r="G133" s="2" t="s">
        <v>718</v>
      </c>
      <c r="H133" s="13">
        <v>16443.27</v>
      </c>
      <c r="I133">
        <f>_xlfn.IFNA(VLOOKUP(A133,'System S'!$A$2:$H$254,8,0),0)</f>
        <v>2328.56</v>
      </c>
      <c r="J133">
        <f t="shared" si="8"/>
        <v>14114.710000000001</v>
      </c>
      <c r="K133">
        <f t="shared" si="9"/>
        <v>2328.56</v>
      </c>
      <c r="L133">
        <f t="shared" si="10"/>
        <v>2328.56</v>
      </c>
      <c r="M133">
        <f t="shared" si="11"/>
        <v>2328.56</v>
      </c>
    </row>
    <row r="134" spans="1:13" x14ac:dyDescent="0.25">
      <c r="A134" s="1" t="s">
        <v>719</v>
      </c>
      <c r="B134" t="s">
        <v>720</v>
      </c>
      <c r="C134" s="1" t="s">
        <v>17</v>
      </c>
      <c r="D134" s="1" t="s">
        <v>721</v>
      </c>
      <c r="E134" s="28" t="s">
        <v>722</v>
      </c>
      <c r="F134" s="2" t="s">
        <v>723</v>
      </c>
      <c r="G134" s="2" t="s">
        <v>724</v>
      </c>
      <c r="H134" s="2">
        <v>876.74</v>
      </c>
      <c r="I134">
        <f>_xlfn.IFNA(VLOOKUP(A134,'System S'!$A$2:$H$254,8,0),0)</f>
        <v>0</v>
      </c>
      <c r="J134">
        <f t="shared" si="8"/>
        <v>876.74</v>
      </c>
      <c r="K134">
        <f t="shared" si="9"/>
        <v>0</v>
      </c>
      <c r="L134">
        <f t="shared" si="10"/>
        <v>0</v>
      </c>
      <c r="M134">
        <f t="shared" si="11"/>
        <v>0</v>
      </c>
    </row>
    <row r="135" spans="1:13" x14ac:dyDescent="0.25">
      <c r="A135" s="1" t="s">
        <v>725</v>
      </c>
      <c r="B135" t="s">
        <v>726</v>
      </c>
      <c r="C135" s="1" t="s">
        <v>17</v>
      </c>
      <c r="D135" s="1" t="s">
        <v>727</v>
      </c>
      <c r="E135" s="28" t="s">
        <v>101</v>
      </c>
      <c r="F135" s="2" t="s">
        <v>728</v>
      </c>
      <c r="G135" s="2" t="s">
        <v>204</v>
      </c>
      <c r="H135" s="2">
        <v>847.25</v>
      </c>
      <c r="I135">
        <f>_xlfn.IFNA(VLOOKUP(A135,'System S'!$A$2:$H$254,8,0),0)</f>
        <v>830.62</v>
      </c>
      <c r="J135">
        <f t="shared" si="8"/>
        <v>16.629999999999995</v>
      </c>
      <c r="K135">
        <f t="shared" si="9"/>
        <v>830.62</v>
      </c>
      <c r="L135">
        <f t="shared" si="10"/>
        <v>830.62</v>
      </c>
      <c r="M135">
        <f t="shared" si="11"/>
        <v>830.62</v>
      </c>
    </row>
    <row r="136" spans="1:13" x14ac:dyDescent="0.25">
      <c r="A136" s="1" t="s">
        <v>729</v>
      </c>
      <c r="B136" t="s">
        <v>730</v>
      </c>
      <c r="C136" s="1" t="s">
        <v>10</v>
      </c>
      <c r="D136" s="1" t="s">
        <v>731</v>
      </c>
      <c r="E136" s="28" t="s">
        <v>135</v>
      </c>
      <c r="F136" s="2" t="s">
        <v>256</v>
      </c>
      <c r="G136" s="2" t="s">
        <v>257</v>
      </c>
      <c r="H136" s="13">
        <v>15139.61</v>
      </c>
      <c r="I136">
        <f>_xlfn.IFNA(VLOOKUP(A136,'System C'!$A$1:$H$137,8,0),0)</f>
        <v>0</v>
      </c>
      <c r="J136">
        <f t="shared" si="8"/>
        <v>15139.61</v>
      </c>
      <c r="K136">
        <f t="shared" si="9"/>
        <v>0</v>
      </c>
      <c r="L136">
        <f t="shared" si="10"/>
        <v>0</v>
      </c>
      <c r="M136">
        <f t="shared" si="11"/>
        <v>0</v>
      </c>
    </row>
    <row r="137" spans="1:13" x14ac:dyDescent="0.25">
      <c r="A137" s="1" t="s">
        <v>732</v>
      </c>
      <c r="B137" t="s">
        <v>733</v>
      </c>
      <c r="C137" s="1" t="s">
        <v>17</v>
      </c>
      <c r="D137" s="1" t="s">
        <v>734</v>
      </c>
      <c r="E137" s="28" t="s">
        <v>513</v>
      </c>
      <c r="F137" s="2" t="s">
        <v>735</v>
      </c>
      <c r="G137" s="2" t="s">
        <v>736</v>
      </c>
      <c r="H137" s="13">
        <v>8107.33</v>
      </c>
      <c r="I137">
        <f>_xlfn.IFNA(VLOOKUP(A137,'System S'!$A$2:$H$254,8,0),0)</f>
        <v>1845.8</v>
      </c>
      <c r="J137">
        <f t="shared" si="8"/>
        <v>6261.53</v>
      </c>
      <c r="K137">
        <f t="shared" si="9"/>
        <v>1845.8</v>
      </c>
      <c r="L137">
        <f t="shared" si="10"/>
        <v>1845.8</v>
      </c>
      <c r="M137">
        <f t="shared" si="11"/>
        <v>1845.8</v>
      </c>
    </row>
    <row r="138" spans="1:13" x14ac:dyDescent="0.25">
      <c r="A138" s="1" t="s">
        <v>737</v>
      </c>
      <c r="B138" t="s">
        <v>738</v>
      </c>
      <c r="C138" s="1" t="s">
        <v>17</v>
      </c>
      <c r="D138" s="1" t="s">
        <v>739</v>
      </c>
      <c r="E138" s="28" t="s">
        <v>740</v>
      </c>
      <c r="F138" s="2" t="s">
        <v>741</v>
      </c>
      <c r="G138" s="2" t="s">
        <v>742</v>
      </c>
      <c r="H138" s="13">
        <v>3249.98</v>
      </c>
      <c r="I138">
        <f>_xlfn.IFNA(VLOOKUP(A138,'System S'!$A$2:$H$254,8,0),0)</f>
        <v>1858.66</v>
      </c>
      <c r="J138">
        <f t="shared" si="8"/>
        <v>1391.32</v>
      </c>
      <c r="K138">
        <f t="shared" si="9"/>
        <v>1858.66</v>
      </c>
      <c r="L138">
        <f t="shared" si="10"/>
        <v>1858.66</v>
      </c>
      <c r="M138">
        <f t="shared" si="11"/>
        <v>1858.66</v>
      </c>
    </row>
    <row r="139" spans="1:13" x14ac:dyDescent="0.25">
      <c r="A139" s="1" t="s">
        <v>743</v>
      </c>
      <c r="B139" t="s">
        <v>744</v>
      </c>
      <c r="C139" s="1" t="s">
        <v>17</v>
      </c>
      <c r="D139" s="1" t="s">
        <v>745</v>
      </c>
      <c r="E139" s="28" t="s">
        <v>472</v>
      </c>
      <c r="F139" s="2" t="s">
        <v>746</v>
      </c>
      <c r="G139" s="2" t="s">
        <v>747</v>
      </c>
      <c r="H139" s="13">
        <v>1437.08</v>
      </c>
      <c r="I139">
        <f>_xlfn.IFNA(VLOOKUP(A139,'System S'!$A$2:$H$254,8,0),0)</f>
        <v>922.9</v>
      </c>
      <c r="J139">
        <f t="shared" si="8"/>
        <v>514.17999999999995</v>
      </c>
      <c r="K139">
        <f t="shared" si="9"/>
        <v>922.9</v>
      </c>
      <c r="L139">
        <f t="shared" si="10"/>
        <v>922.9</v>
      </c>
      <c r="M139">
        <f t="shared" si="11"/>
        <v>922.9</v>
      </c>
    </row>
    <row r="140" spans="1:13" x14ac:dyDescent="0.25">
      <c r="A140" s="1" t="s">
        <v>748</v>
      </c>
      <c r="B140" t="s">
        <v>749</v>
      </c>
      <c r="C140" s="1" t="s">
        <v>17</v>
      </c>
      <c r="D140" s="1" t="s">
        <v>750</v>
      </c>
      <c r="E140" s="28" t="s">
        <v>751</v>
      </c>
      <c r="F140" s="2" t="s">
        <v>752</v>
      </c>
      <c r="G140" s="2" t="s">
        <v>753</v>
      </c>
      <c r="H140" s="13">
        <v>18604.87</v>
      </c>
      <c r="I140">
        <f>_xlfn.IFNA(VLOOKUP(A140,'System S'!$A$2:$H$254,8,0),0)</f>
        <v>0</v>
      </c>
      <c r="J140">
        <f t="shared" si="8"/>
        <v>18604.87</v>
      </c>
      <c r="K140">
        <f t="shared" si="9"/>
        <v>0</v>
      </c>
      <c r="L140">
        <f t="shared" si="10"/>
        <v>0</v>
      </c>
      <c r="M140">
        <f t="shared" si="11"/>
        <v>0</v>
      </c>
    </row>
    <row r="141" spans="1:13" x14ac:dyDescent="0.25">
      <c r="A141" s="1" t="s">
        <v>754</v>
      </c>
      <c r="B141" t="s">
        <v>755</v>
      </c>
      <c r="C141" s="1" t="s">
        <v>17</v>
      </c>
      <c r="D141" s="1" t="s">
        <v>756</v>
      </c>
      <c r="E141" s="28" t="s">
        <v>757</v>
      </c>
      <c r="F141" s="2" t="s">
        <v>758</v>
      </c>
      <c r="G141" s="2" t="s">
        <v>759</v>
      </c>
      <c r="H141" s="13">
        <v>2738.61</v>
      </c>
      <c r="I141">
        <f>_xlfn.IFNA(VLOOKUP(A141,'System S'!$A$2:$H$254,8,0),0)</f>
        <v>922.9</v>
      </c>
      <c r="J141">
        <f t="shared" si="8"/>
        <v>1815.71</v>
      </c>
      <c r="K141">
        <f t="shared" si="9"/>
        <v>922.9</v>
      </c>
      <c r="L141">
        <f t="shared" si="10"/>
        <v>922.9</v>
      </c>
      <c r="M141">
        <f t="shared" si="11"/>
        <v>922.9</v>
      </c>
    </row>
    <row r="142" spans="1:13" x14ac:dyDescent="0.25">
      <c r="A142" s="1" t="s">
        <v>760</v>
      </c>
      <c r="B142" t="s">
        <v>761</v>
      </c>
      <c r="C142" s="1" t="s">
        <v>10</v>
      </c>
      <c r="D142" s="1" t="s">
        <v>762</v>
      </c>
      <c r="E142" s="28" t="s">
        <v>763</v>
      </c>
      <c r="F142" s="2" t="s">
        <v>764</v>
      </c>
      <c r="G142" s="2" t="s">
        <v>765</v>
      </c>
      <c r="H142" s="13">
        <v>7987.66</v>
      </c>
      <c r="I142">
        <f>_xlfn.IFNA(VLOOKUP(A142,'System C'!$A$1:$H$137,8,0),0)</f>
        <v>0</v>
      </c>
      <c r="J142">
        <f t="shared" si="8"/>
        <v>7987.66</v>
      </c>
      <c r="K142">
        <f t="shared" si="9"/>
        <v>0</v>
      </c>
      <c r="L142">
        <f t="shared" si="10"/>
        <v>0</v>
      </c>
      <c r="M142">
        <f t="shared" si="11"/>
        <v>0</v>
      </c>
    </row>
    <row r="143" spans="1:13" x14ac:dyDescent="0.25">
      <c r="A143" s="1" t="s">
        <v>760</v>
      </c>
      <c r="B143" t="s">
        <v>761</v>
      </c>
      <c r="C143" s="1" t="s">
        <v>17</v>
      </c>
      <c r="D143" s="1" t="s">
        <v>766</v>
      </c>
      <c r="E143" s="28" t="s">
        <v>767</v>
      </c>
      <c r="F143" s="2" t="s">
        <v>768</v>
      </c>
      <c r="G143" s="2" t="s">
        <v>769</v>
      </c>
      <c r="H143" s="13">
        <v>7382.96</v>
      </c>
      <c r="I143">
        <f>_xlfn.IFNA(VLOOKUP(A143,'System S'!$A$2:$H$254,8,0),0)</f>
        <v>0</v>
      </c>
      <c r="J143">
        <f t="shared" si="8"/>
        <v>7382.96</v>
      </c>
      <c r="K143">
        <f t="shared" si="9"/>
        <v>0</v>
      </c>
      <c r="L143">
        <f t="shared" si="10"/>
        <v>0</v>
      </c>
      <c r="M143">
        <f t="shared" si="11"/>
        <v>0</v>
      </c>
    </row>
    <row r="144" spans="1:13" x14ac:dyDescent="0.25">
      <c r="A144" s="1" t="s">
        <v>770</v>
      </c>
      <c r="B144" t="s">
        <v>771</v>
      </c>
      <c r="C144" s="1" t="s">
        <v>17</v>
      </c>
      <c r="D144" s="1" t="s">
        <v>772</v>
      </c>
      <c r="E144" s="28" t="s">
        <v>37</v>
      </c>
      <c r="F144" s="2" t="s">
        <v>773</v>
      </c>
      <c r="G144" s="2" t="s">
        <v>774</v>
      </c>
      <c r="H144" s="13">
        <v>3357.79</v>
      </c>
      <c r="I144">
        <f>_xlfn.IFNA(VLOOKUP(A144,'System S'!$A$2:$H$254,8,0),0)</f>
        <v>830.62</v>
      </c>
      <c r="J144">
        <f t="shared" si="8"/>
        <v>2527.17</v>
      </c>
      <c r="K144">
        <f t="shared" si="9"/>
        <v>830.62</v>
      </c>
      <c r="L144">
        <f t="shared" si="10"/>
        <v>830.62</v>
      </c>
      <c r="M144">
        <f t="shared" si="11"/>
        <v>830.62</v>
      </c>
    </row>
    <row r="145" spans="1:13" x14ac:dyDescent="0.25">
      <c r="A145" s="1" t="s">
        <v>775</v>
      </c>
      <c r="B145" t="s">
        <v>776</v>
      </c>
      <c r="C145" s="1" t="s">
        <v>10</v>
      </c>
      <c r="D145" s="1" t="s">
        <v>777</v>
      </c>
      <c r="E145" s="28" t="s">
        <v>778</v>
      </c>
      <c r="F145" s="2" t="s">
        <v>490</v>
      </c>
      <c r="G145" s="2" t="s">
        <v>215</v>
      </c>
      <c r="H145" s="13">
        <v>14298.52</v>
      </c>
      <c r="I145">
        <f>_xlfn.IFNA(VLOOKUP(A145,'System C'!$A$1:$H$137,8,0),0)</f>
        <v>0</v>
      </c>
      <c r="J145">
        <f t="shared" si="8"/>
        <v>14298.52</v>
      </c>
      <c r="K145">
        <f t="shared" si="9"/>
        <v>0</v>
      </c>
      <c r="L145">
        <f t="shared" si="10"/>
        <v>0</v>
      </c>
      <c r="M145">
        <f t="shared" si="11"/>
        <v>0</v>
      </c>
    </row>
    <row r="146" spans="1:13" x14ac:dyDescent="0.25">
      <c r="A146" s="1" t="s">
        <v>779</v>
      </c>
      <c r="B146" t="s">
        <v>780</v>
      </c>
      <c r="C146" s="1" t="s">
        <v>17</v>
      </c>
      <c r="D146" s="1" t="s">
        <v>781</v>
      </c>
      <c r="E146" s="28" t="s">
        <v>782</v>
      </c>
      <c r="F146" s="2" t="s">
        <v>783</v>
      </c>
      <c r="G146" s="2" t="s">
        <v>784</v>
      </c>
      <c r="H146" s="2">
        <v>453.92</v>
      </c>
      <c r="I146">
        <f>_xlfn.IFNA(VLOOKUP(A146,'System S'!$A$2:$H$254,8,0),0)</f>
        <v>0</v>
      </c>
      <c r="J146">
        <f t="shared" si="8"/>
        <v>453.92</v>
      </c>
      <c r="K146">
        <f t="shared" si="9"/>
        <v>0</v>
      </c>
      <c r="L146">
        <f t="shared" si="10"/>
        <v>0</v>
      </c>
      <c r="M146">
        <f t="shared" si="11"/>
        <v>0</v>
      </c>
    </row>
    <row r="147" spans="1:13" x14ac:dyDescent="0.25">
      <c r="A147" s="1" t="s">
        <v>785</v>
      </c>
      <c r="B147" t="s">
        <v>786</v>
      </c>
      <c r="C147" s="1" t="s">
        <v>17</v>
      </c>
      <c r="D147" s="1" t="s">
        <v>787</v>
      </c>
      <c r="E147" s="28" t="s">
        <v>788</v>
      </c>
      <c r="F147" s="2" t="s">
        <v>789</v>
      </c>
      <c r="G147" s="2" t="s">
        <v>790</v>
      </c>
      <c r="H147" s="13">
        <v>1409.5</v>
      </c>
      <c r="I147">
        <f>_xlfn.IFNA(VLOOKUP(A147,'System S'!$A$2:$H$254,8,0),0)</f>
        <v>1825.14</v>
      </c>
      <c r="J147">
        <f t="shared" si="8"/>
        <v>-415.6400000000001</v>
      </c>
      <c r="K147">
        <f t="shared" si="9"/>
        <v>1409.5</v>
      </c>
      <c r="L147">
        <f t="shared" si="10"/>
        <v>0</v>
      </c>
      <c r="M147">
        <f t="shared" si="11"/>
        <v>1825.14</v>
      </c>
    </row>
    <row r="148" spans="1:13" x14ac:dyDescent="0.25">
      <c r="A148" s="1" t="s">
        <v>791</v>
      </c>
      <c r="B148" t="s">
        <v>792</v>
      </c>
      <c r="C148" s="1" t="s">
        <v>17</v>
      </c>
      <c r="D148" s="1" t="s">
        <v>793</v>
      </c>
      <c r="E148" s="28" t="s">
        <v>794</v>
      </c>
      <c r="F148" s="2" t="s">
        <v>795</v>
      </c>
      <c r="G148" s="2" t="s">
        <v>796</v>
      </c>
      <c r="H148" s="13">
        <v>1799.64</v>
      </c>
      <c r="I148">
        <f>_xlfn.IFNA(VLOOKUP(A148,'System S'!$A$2:$H$254,8,0),0)</f>
        <v>1799.66</v>
      </c>
      <c r="J148">
        <f t="shared" si="8"/>
        <v>-1.999999999998181E-2</v>
      </c>
      <c r="K148">
        <f t="shared" si="9"/>
        <v>1799.64</v>
      </c>
      <c r="L148">
        <f t="shared" si="10"/>
        <v>0</v>
      </c>
      <c r="M148">
        <f t="shared" si="11"/>
        <v>1799.66</v>
      </c>
    </row>
    <row r="149" spans="1:13" x14ac:dyDescent="0.25">
      <c r="A149" s="1" t="s">
        <v>797</v>
      </c>
      <c r="B149" t="s">
        <v>798</v>
      </c>
      <c r="C149" s="1" t="s">
        <v>17</v>
      </c>
      <c r="D149" s="1" t="s">
        <v>799</v>
      </c>
      <c r="E149" s="28" t="s">
        <v>800</v>
      </c>
      <c r="F149" s="2" t="s">
        <v>801</v>
      </c>
      <c r="G149" s="2" t="s">
        <v>802</v>
      </c>
      <c r="H149" s="13">
        <v>1498.67</v>
      </c>
      <c r="I149">
        <f>_xlfn.IFNA(VLOOKUP(A149,'System S'!$A$2:$H$254,8,0),0)</f>
        <v>0</v>
      </c>
      <c r="J149">
        <f t="shared" si="8"/>
        <v>1498.67</v>
      </c>
      <c r="K149">
        <f t="shared" si="9"/>
        <v>0</v>
      </c>
      <c r="L149">
        <f t="shared" si="10"/>
        <v>0</v>
      </c>
      <c r="M149">
        <f t="shared" si="11"/>
        <v>0</v>
      </c>
    </row>
    <row r="150" spans="1:13" x14ac:dyDescent="0.25">
      <c r="A150" s="1" t="s">
        <v>803</v>
      </c>
      <c r="B150" t="s">
        <v>804</v>
      </c>
      <c r="C150" s="1" t="s">
        <v>17</v>
      </c>
      <c r="D150" s="1" t="s">
        <v>805</v>
      </c>
      <c r="E150" s="28" t="s">
        <v>149</v>
      </c>
      <c r="F150" s="2" t="s">
        <v>806</v>
      </c>
      <c r="G150" s="2" t="s">
        <v>807</v>
      </c>
      <c r="H150" s="13">
        <v>7774.85</v>
      </c>
      <c r="I150">
        <f>_xlfn.IFNA(VLOOKUP(A150,'System S'!$A$2:$H$254,8,0),0)</f>
        <v>1753.52</v>
      </c>
      <c r="J150">
        <f t="shared" si="8"/>
        <v>6021.33</v>
      </c>
      <c r="K150">
        <f t="shared" si="9"/>
        <v>1753.52</v>
      </c>
      <c r="L150">
        <f t="shared" si="10"/>
        <v>1753.52</v>
      </c>
      <c r="M150">
        <f t="shared" si="11"/>
        <v>1753.52</v>
      </c>
    </row>
    <row r="151" spans="1:13" x14ac:dyDescent="0.25">
      <c r="A151" s="1" t="s">
        <v>808</v>
      </c>
      <c r="B151" t="s">
        <v>809</v>
      </c>
      <c r="C151" s="1" t="s">
        <v>17</v>
      </c>
      <c r="D151" s="1" t="s">
        <v>810</v>
      </c>
      <c r="E151" s="28" t="s">
        <v>811</v>
      </c>
      <c r="F151" s="2" t="s">
        <v>812</v>
      </c>
      <c r="G151" s="2" t="s">
        <v>813</v>
      </c>
      <c r="H151" s="2">
        <v>158.18</v>
      </c>
      <c r="I151">
        <f>_xlfn.IFNA(VLOOKUP(A151,'System S'!$A$2:$H$254,8,0),0)</f>
        <v>0</v>
      </c>
      <c r="J151">
        <f t="shared" si="8"/>
        <v>158.18</v>
      </c>
      <c r="K151">
        <f t="shared" si="9"/>
        <v>0</v>
      </c>
      <c r="L151">
        <f t="shared" si="10"/>
        <v>0</v>
      </c>
      <c r="M151">
        <f t="shared" si="11"/>
        <v>0</v>
      </c>
    </row>
    <row r="152" spans="1:13" x14ac:dyDescent="0.25">
      <c r="A152" s="1" t="s">
        <v>814</v>
      </c>
      <c r="B152" t="s">
        <v>815</v>
      </c>
      <c r="C152" s="1" t="s">
        <v>17</v>
      </c>
      <c r="D152" s="1" t="s">
        <v>816</v>
      </c>
      <c r="E152" s="28" t="s">
        <v>817</v>
      </c>
      <c r="F152" s="2" t="s">
        <v>818</v>
      </c>
      <c r="G152" s="2" t="s">
        <v>819</v>
      </c>
      <c r="H152" s="13">
        <v>1788.71</v>
      </c>
      <c r="I152">
        <f>_xlfn.IFNA(VLOOKUP(A152,'System S'!$A$2:$H$254,8,0),0)</f>
        <v>1845.8</v>
      </c>
      <c r="J152">
        <f t="shared" si="8"/>
        <v>-57.089999999999918</v>
      </c>
      <c r="K152">
        <f t="shared" si="9"/>
        <v>1788.71</v>
      </c>
      <c r="L152">
        <f t="shared" si="10"/>
        <v>0</v>
      </c>
      <c r="M152">
        <f t="shared" si="11"/>
        <v>1845.8</v>
      </c>
    </row>
    <row r="153" spans="1:13" x14ac:dyDescent="0.25">
      <c r="A153" s="1" t="s">
        <v>820</v>
      </c>
      <c r="B153" t="s">
        <v>821</v>
      </c>
      <c r="C153" s="1" t="s">
        <v>17</v>
      </c>
      <c r="D153" s="1" t="s">
        <v>822</v>
      </c>
      <c r="E153" s="28" t="s">
        <v>823</v>
      </c>
      <c r="F153" s="2" t="s">
        <v>824</v>
      </c>
      <c r="G153" s="2" t="s">
        <v>825</v>
      </c>
      <c r="H153" s="13">
        <v>2331.65</v>
      </c>
      <c r="I153">
        <f>_xlfn.IFNA(VLOOKUP(A153,'System S'!$A$2:$H$254,8,0),0)</f>
        <v>1779.48</v>
      </c>
      <c r="J153">
        <f t="shared" si="8"/>
        <v>552.17000000000007</v>
      </c>
      <c r="K153">
        <f t="shared" si="9"/>
        <v>1779.48</v>
      </c>
      <c r="L153">
        <f t="shared" si="10"/>
        <v>1779.48</v>
      </c>
      <c r="M153">
        <f t="shared" si="11"/>
        <v>1779.48</v>
      </c>
    </row>
    <row r="154" spans="1:13" x14ac:dyDescent="0.25">
      <c r="A154" s="1" t="s">
        <v>826</v>
      </c>
      <c r="B154" t="s">
        <v>827</v>
      </c>
      <c r="C154" s="1" t="s">
        <v>10</v>
      </c>
      <c r="D154" s="1" t="s">
        <v>828</v>
      </c>
      <c r="E154" s="28" t="s">
        <v>829</v>
      </c>
      <c r="F154" s="2" t="s">
        <v>830</v>
      </c>
      <c r="G154" s="2" t="s">
        <v>354</v>
      </c>
      <c r="H154" s="13">
        <v>13457.45</v>
      </c>
      <c r="I154">
        <f>_xlfn.IFNA(VLOOKUP(A154,'System C'!$A$1:$H$137,8,0),0)</f>
        <v>0</v>
      </c>
      <c r="J154">
        <f t="shared" si="8"/>
        <v>13457.45</v>
      </c>
      <c r="K154">
        <f t="shared" si="9"/>
        <v>0</v>
      </c>
      <c r="L154">
        <f t="shared" si="10"/>
        <v>0</v>
      </c>
      <c r="M154">
        <f t="shared" si="11"/>
        <v>0</v>
      </c>
    </row>
    <row r="155" spans="1:13" x14ac:dyDescent="0.25">
      <c r="A155" s="1" t="s">
        <v>831</v>
      </c>
      <c r="B155" t="s">
        <v>832</v>
      </c>
      <c r="C155" s="1" t="s">
        <v>17</v>
      </c>
      <c r="D155" s="1" t="s">
        <v>833</v>
      </c>
      <c r="E155" s="28" t="s">
        <v>834</v>
      </c>
      <c r="F155" s="2" t="s">
        <v>835</v>
      </c>
      <c r="G155" s="2" t="s">
        <v>836</v>
      </c>
      <c r="H155" s="13">
        <v>1882.94</v>
      </c>
      <c r="I155">
        <f>_xlfn.IFNA(VLOOKUP(A155,'System S'!$A$2:$H$254,8,0),0)</f>
        <v>1845.8</v>
      </c>
      <c r="J155">
        <f t="shared" si="8"/>
        <v>37.1400000000001</v>
      </c>
      <c r="K155">
        <f t="shared" si="9"/>
        <v>1845.8</v>
      </c>
      <c r="L155">
        <f t="shared" si="10"/>
        <v>1845.8</v>
      </c>
      <c r="M155">
        <f t="shared" si="11"/>
        <v>1845.8</v>
      </c>
    </row>
    <row r="156" spans="1:13" x14ac:dyDescent="0.25">
      <c r="A156" s="1" t="s">
        <v>837</v>
      </c>
      <c r="B156" t="s">
        <v>838</v>
      </c>
      <c r="C156" s="1" t="s">
        <v>17</v>
      </c>
      <c r="D156" s="1" t="s">
        <v>839</v>
      </c>
      <c r="E156" s="28" t="s">
        <v>840</v>
      </c>
      <c r="F156" s="2" t="s">
        <v>841</v>
      </c>
      <c r="G156" s="2" t="s">
        <v>842</v>
      </c>
      <c r="H156" s="13">
        <v>1183.29</v>
      </c>
      <c r="I156">
        <f>_xlfn.IFNA(VLOOKUP(A156,'System S'!$A$2:$H$254,8,0),0)</f>
        <v>1845.8</v>
      </c>
      <c r="J156">
        <f t="shared" si="8"/>
        <v>-662.51</v>
      </c>
      <c r="K156">
        <f t="shared" si="9"/>
        <v>1183.29</v>
      </c>
      <c r="L156">
        <f t="shared" si="10"/>
        <v>0</v>
      </c>
      <c r="M156">
        <f t="shared" si="11"/>
        <v>1845.8</v>
      </c>
    </row>
    <row r="157" spans="1:13" x14ac:dyDescent="0.25">
      <c r="A157" s="1" t="s">
        <v>843</v>
      </c>
      <c r="B157" t="s">
        <v>844</v>
      </c>
      <c r="C157" s="1" t="s">
        <v>17</v>
      </c>
      <c r="D157" s="1" t="s">
        <v>845</v>
      </c>
      <c r="E157" s="28" t="s">
        <v>846</v>
      </c>
      <c r="F157" s="2" t="s">
        <v>847</v>
      </c>
      <c r="G157" s="2" t="s">
        <v>848</v>
      </c>
      <c r="H157" s="13">
        <v>2406.27</v>
      </c>
      <c r="I157">
        <f>_xlfn.IFNA(VLOOKUP(A157,'System S'!$A$2:$H$254,8,0),0)</f>
        <v>0</v>
      </c>
      <c r="J157">
        <f t="shared" si="8"/>
        <v>2406.27</v>
      </c>
      <c r="K157">
        <f t="shared" si="9"/>
        <v>0</v>
      </c>
      <c r="L157">
        <f t="shared" si="10"/>
        <v>0</v>
      </c>
      <c r="M157">
        <f t="shared" si="11"/>
        <v>0</v>
      </c>
    </row>
    <row r="158" spans="1:13" x14ac:dyDescent="0.25">
      <c r="A158" s="1" t="s">
        <v>849</v>
      </c>
      <c r="B158" t="s">
        <v>850</v>
      </c>
      <c r="C158" s="1" t="s">
        <v>17</v>
      </c>
      <c r="D158" s="1" t="s">
        <v>851</v>
      </c>
      <c r="E158" s="28" t="s">
        <v>852</v>
      </c>
      <c r="F158" s="2" t="s">
        <v>853</v>
      </c>
      <c r="G158" s="2" t="s">
        <v>854</v>
      </c>
      <c r="H158" s="13">
        <v>1843.67</v>
      </c>
      <c r="I158">
        <f>_xlfn.IFNA(VLOOKUP(A158,'System S'!$A$2:$H$254,8,0),0)</f>
        <v>1845.8</v>
      </c>
      <c r="J158">
        <f t="shared" si="8"/>
        <v>-2.1299999999998818</v>
      </c>
      <c r="K158">
        <f t="shared" si="9"/>
        <v>1843.67</v>
      </c>
      <c r="L158">
        <f t="shared" si="10"/>
        <v>0</v>
      </c>
      <c r="M158">
        <f t="shared" si="11"/>
        <v>1845.8</v>
      </c>
    </row>
    <row r="159" spans="1:13" x14ac:dyDescent="0.25">
      <c r="A159" s="1" t="s">
        <v>855</v>
      </c>
      <c r="B159" t="s">
        <v>856</v>
      </c>
      <c r="C159" s="1" t="s">
        <v>10</v>
      </c>
      <c r="D159" s="1" t="s">
        <v>857</v>
      </c>
      <c r="E159" s="28" t="s">
        <v>829</v>
      </c>
      <c r="F159" s="2" t="s">
        <v>858</v>
      </c>
      <c r="G159" s="2" t="s">
        <v>859</v>
      </c>
      <c r="H159" s="13">
        <v>1122.8499999999999</v>
      </c>
      <c r="I159">
        <f>_xlfn.IFNA(VLOOKUP(A159,'System C'!$A$1:$H$137,8,0),0)</f>
        <v>870.3</v>
      </c>
      <c r="J159">
        <f t="shared" si="8"/>
        <v>252.54999999999995</v>
      </c>
      <c r="K159">
        <f t="shared" si="9"/>
        <v>870.3</v>
      </c>
      <c r="L159">
        <f t="shared" si="10"/>
        <v>870.3</v>
      </c>
      <c r="M159">
        <f t="shared" si="11"/>
        <v>870.3</v>
      </c>
    </row>
    <row r="160" spans="1:13" x14ac:dyDescent="0.25">
      <c r="A160" s="1" t="s">
        <v>860</v>
      </c>
      <c r="B160" t="s">
        <v>861</v>
      </c>
      <c r="C160" s="1" t="s">
        <v>10</v>
      </c>
      <c r="D160" s="1" t="s">
        <v>862</v>
      </c>
      <c r="E160" s="28" t="s">
        <v>863</v>
      </c>
      <c r="F160" s="2" t="s">
        <v>864</v>
      </c>
      <c r="G160" s="2" t="s">
        <v>865</v>
      </c>
      <c r="H160" s="13">
        <v>2169.31</v>
      </c>
      <c r="I160">
        <f>_xlfn.IFNA(VLOOKUP(A160,'System C'!$A$1:$H$137,8,0),0)</f>
        <v>1054.74</v>
      </c>
      <c r="J160">
        <f t="shared" si="8"/>
        <v>1114.57</v>
      </c>
      <c r="K160">
        <f t="shared" si="9"/>
        <v>1054.74</v>
      </c>
      <c r="L160">
        <f t="shared" si="10"/>
        <v>1054.74</v>
      </c>
      <c r="M160">
        <f t="shared" si="11"/>
        <v>1054.74</v>
      </c>
    </row>
    <row r="161" spans="1:13" x14ac:dyDescent="0.25">
      <c r="A161" s="1" t="s">
        <v>866</v>
      </c>
      <c r="B161" t="s">
        <v>867</v>
      </c>
      <c r="C161" s="1" t="s">
        <v>10</v>
      </c>
      <c r="D161" s="1" t="s">
        <v>868</v>
      </c>
      <c r="E161" s="28" t="s">
        <v>869</v>
      </c>
      <c r="F161" s="2" t="s">
        <v>268</v>
      </c>
      <c r="G161" s="2" t="s">
        <v>269</v>
      </c>
      <c r="H161" s="13">
        <v>1565.02</v>
      </c>
      <c r="I161">
        <f>_xlfn.IFNA(VLOOKUP(A161,'System C'!$A$1:$H$137,8,0),0)</f>
        <v>963.04</v>
      </c>
      <c r="J161">
        <f t="shared" si="8"/>
        <v>601.98</v>
      </c>
      <c r="K161">
        <f t="shared" si="9"/>
        <v>963.04</v>
      </c>
      <c r="L161">
        <f t="shared" si="10"/>
        <v>963.04</v>
      </c>
      <c r="M161">
        <f t="shared" si="11"/>
        <v>963.04</v>
      </c>
    </row>
    <row r="162" spans="1:13" x14ac:dyDescent="0.25">
      <c r="A162" s="1" t="s">
        <v>866</v>
      </c>
      <c r="B162" t="s">
        <v>867</v>
      </c>
      <c r="C162" s="1" t="s">
        <v>17</v>
      </c>
      <c r="D162" s="1" t="s">
        <v>870</v>
      </c>
      <c r="E162" s="28" t="s">
        <v>871</v>
      </c>
      <c r="F162" s="2" t="s">
        <v>872</v>
      </c>
      <c r="G162" s="2" t="s">
        <v>873</v>
      </c>
      <c r="H162" s="13">
        <v>2091.94</v>
      </c>
      <c r="I162">
        <f>_xlfn.IFNA(VLOOKUP(A162,'System S'!$A$2:$H$254,8,0),0)</f>
        <v>1859.36</v>
      </c>
      <c r="J162">
        <f t="shared" si="8"/>
        <v>232.58000000000015</v>
      </c>
      <c r="K162">
        <f t="shared" si="9"/>
        <v>1859.36</v>
      </c>
      <c r="L162">
        <f t="shared" si="10"/>
        <v>1859.36</v>
      </c>
      <c r="M162">
        <f t="shared" si="11"/>
        <v>1859.36</v>
      </c>
    </row>
    <row r="163" spans="1:13" x14ac:dyDescent="0.25">
      <c r="A163" s="1" t="s">
        <v>874</v>
      </c>
      <c r="B163" t="s">
        <v>875</v>
      </c>
      <c r="C163" s="1" t="s">
        <v>10</v>
      </c>
      <c r="D163" s="1" t="s">
        <v>876</v>
      </c>
      <c r="E163" s="28" t="s">
        <v>829</v>
      </c>
      <c r="F163" s="2" t="s">
        <v>146</v>
      </c>
      <c r="G163" s="2" t="s">
        <v>147</v>
      </c>
      <c r="H163" s="13">
        <v>15980.67</v>
      </c>
      <c r="I163">
        <f>_xlfn.IFNA(VLOOKUP(A163,'System C'!$A$1:$H$137,8,0),0)</f>
        <v>0</v>
      </c>
      <c r="J163">
        <f t="shared" si="8"/>
        <v>15980.67</v>
      </c>
      <c r="K163">
        <f t="shared" si="9"/>
        <v>0</v>
      </c>
      <c r="L163">
        <f t="shared" si="10"/>
        <v>0</v>
      </c>
      <c r="M163">
        <f t="shared" si="11"/>
        <v>0</v>
      </c>
    </row>
    <row r="164" spans="1:13" x14ac:dyDescent="0.25">
      <c r="A164" s="1" t="s">
        <v>877</v>
      </c>
      <c r="B164" t="s">
        <v>878</v>
      </c>
      <c r="C164" s="1" t="s">
        <v>10</v>
      </c>
      <c r="D164" s="1" t="s">
        <v>879</v>
      </c>
      <c r="E164" s="28" t="s">
        <v>880</v>
      </c>
      <c r="F164" s="2" t="s">
        <v>881</v>
      </c>
      <c r="G164" s="2" t="s">
        <v>882</v>
      </c>
      <c r="H164" s="13">
        <v>1442.02</v>
      </c>
      <c r="I164">
        <f>_xlfn.IFNA(VLOOKUP(A164,'System C'!$A$1:$H$137,8,0),0)</f>
        <v>886.42</v>
      </c>
      <c r="J164">
        <f t="shared" si="8"/>
        <v>555.6</v>
      </c>
      <c r="K164">
        <f t="shared" si="9"/>
        <v>886.42</v>
      </c>
      <c r="L164">
        <f t="shared" si="10"/>
        <v>886.42</v>
      </c>
      <c r="M164">
        <f t="shared" si="11"/>
        <v>886.42</v>
      </c>
    </row>
    <row r="165" spans="1:13" x14ac:dyDescent="0.25">
      <c r="A165" s="1" t="s">
        <v>883</v>
      </c>
      <c r="B165" t="s">
        <v>884</v>
      </c>
      <c r="C165" s="1" t="s">
        <v>10</v>
      </c>
      <c r="D165" s="1" t="s">
        <v>885</v>
      </c>
      <c r="E165" s="28" t="s">
        <v>886</v>
      </c>
      <c r="F165" s="2" t="s">
        <v>887</v>
      </c>
      <c r="G165" s="2" t="s">
        <v>888</v>
      </c>
      <c r="H165" s="13">
        <v>1185.0999999999999</v>
      </c>
      <c r="I165">
        <f>_xlfn.IFNA(VLOOKUP(A165,'System C'!$A$1:$H$137,8,0),0)</f>
        <v>918.64</v>
      </c>
      <c r="J165">
        <f t="shared" si="8"/>
        <v>266.45999999999992</v>
      </c>
      <c r="K165">
        <f t="shared" si="9"/>
        <v>918.64</v>
      </c>
      <c r="L165">
        <f t="shared" si="10"/>
        <v>918.64</v>
      </c>
      <c r="M165">
        <f t="shared" si="11"/>
        <v>918.64</v>
      </c>
    </row>
    <row r="166" spans="1:13" x14ac:dyDescent="0.25">
      <c r="A166" s="1" t="s">
        <v>889</v>
      </c>
      <c r="B166" t="s">
        <v>890</v>
      </c>
      <c r="C166" s="1" t="s">
        <v>10</v>
      </c>
      <c r="D166" s="1" t="s">
        <v>891</v>
      </c>
      <c r="E166" s="28" t="s">
        <v>31</v>
      </c>
      <c r="F166" s="2" t="s">
        <v>185</v>
      </c>
      <c r="G166" s="2" t="s">
        <v>186</v>
      </c>
      <c r="H166" s="2">
        <v>28.44</v>
      </c>
      <c r="I166">
        <f>_xlfn.IFNA(VLOOKUP(A166,'System C'!$A$1:$H$137,8,0),0)</f>
        <v>842.1</v>
      </c>
      <c r="J166">
        <f t="shared" si="8"/>
        <v>-813.66</v>
      </c>
      <c r="K166">
        <f t="shared" si="9"/>
        <v>28.44</v>
      </c>
      <c r="L166">
        <f t="shared" si="10"/>
        <v>0</v>
      </c>
      <c r="M166">
        <f t="shared" si="11"/>
        <v>842.1</v>
      </c>
    </row>
    <row r="167" spans="1:13" x14ac:dyDescent="0.25">
      <c r="A167" s="1" t="s">
        <v>892</v>
      </c>
      <c r="B167" t="s">
        <v>893</v>
      </c>
      <c r="C167" s="1" t="s">
        <v>17</v>
      </c>
      <c r="D167" s="1" t="s">
        <v>894</v>
      </c>
      <c r="E167" s="28" t="s">
        <v>101</v>
      </c>
      <c r="F167" s="2" t="s">
        <v>895</v>
      </c>
      <c r="G167" s="2" t="s">
        <v>896</v>
      </c>
      <c r="H167" s="2">
        <v>605.17999999999995</v>
      </c>
      <c r="I167">
        <f>_xlfn.IFNA(VLOOKUP(A167,'System S'!$A$2:$H$254,8,0),0)</f>
        <v>842.66</v>
      </c>
      <c r="J167">
        <f t="shared" si="8"/>
        <v>-237.48000000000002</v>
      </c>
      <c r="K167">
        <f t="shared" si="9"/>
        <v>605.17999999999995</v>
      </c>
      <c r="L167">
        <f t="shared" si="10"/>
        <v>0</v>
      </c>
      <c r="M167">
        <f t="shared" si="11"/>
        <v>842.66</v>
      </c>
    </row>
    <row r="168" spans="1:13" x14ac:dyDescent="0.25">
      <c r="A168" s="1" t="s">
        <v>897</v>
      </c>
      <c r="B168" t="s">
        <v>898</v>
      </c>
      <c r="C168" s="1" t="s">
        <v>10</v>
      </c>
      <c r="D168" s="1" t="s">
        <v>899</v>
      </c>
      <c r="E168" s="28" t="s">
        <v>900</v>
      </c>
      <c r="F168" s="2" t="s">
        <v>901</v>
      </c>
      <c r="G168" s="2" t="s">
        <v>902</v>
      </c>
      <c r="H168" s="13">
        <v>14942.25</v>
      </c>
      <c r="I168">
        <f>_xlfn.IFNA(VLOOKUP(A168,'System C'!$A$1:$H$137,8,0),0)</f>
        <v>2346.44</v>
      </c>
      <c r="J168">
        <f t="shared" si="8"/>
        <v>12595.81</v>
      </c>
      <c r="K168">
        <f t="shared" si="9"/>
        <v>2346.44</v>
      </c>
      <c r="L168">
        <f t="shared" si="10"/>
        <v>2346.44</v>
      </c>
      <c r="M168">
        <f t="shared" si="11"/>
        <v>2346.44</v>
      </c>
    </row>
    <row r="169" spans="1:13" x14ac:dyDescent="0.25">
      <c r="A169" s="1" t="s">
        <v>903</v>
      </c>
      <c r="B169" t="s">
        <v>904</v>
      </c>
      <c r="C169" s="1" t="s">
        <v>10</v>
      </c>
      <c r="D169" s="1" t="s">
        <v>905</v>
      </c>
      <c r="E169" s="28" t="s">
        <v>906</v>
      </c>
      <c r="F169" s="2" t="s">
        <v>723</v>
      </c>
      <c r="G169" s="2" t="s">
        <v>724</v>
      </c>
      <c r="H169" s="2">
        <v>876.74</v>
      </c>
      <c r="I169">
        <f>_xlfn.IFNA(VLOOKUP(A169,'System C'!$A$1:$H$137,8,0),0)</f>
        <v>876.76</v>
      </c>
      <c r="J169">
        <f t="shared" si="8"/>
        <v>-1.999999999998181E-2</v>
      </c>
      <c r="K169">
        <f t="shared" si="9"/>
        <v>876.74</v>
      </c>
      <c r="L169">
        <f t="shared" si="10"/>
        <v>0</v>
      </c>
      <c r="M169">
        <f t="shared" si="11"/>
        <v>876.76</v>
      </c>
    </row>
    <row r="170" spans="1:13" x14ac:dyDescent="0.25">
      <c r="A170" s="1" t="s">
        <v>907</v>
      </c>
      <c r="B170" t="s">
        <v>908</v>
      </c>
      <c r="C170" s="1" t="s">
        <v>17</v>
      </c>
      <c r="D170" s="1" t="s">
        <v>909</v>
      </c>
      <c r="E170" s="28" t="s">
        <v>651</v>
      </c>
      <c r="F170" s="2" t="s">
        <v>910</v>
      </c>
      <c r="G170" s="2" t="s">
        <v>911</v>
      </c>
      <c r="H170" s="13">
        <v>31422.27</v>
      </c>
      <c r="I170">
        <f>_xlfn.IFNA(VLOOKUP(A170,'System S'!$A$2:$H$254,8,0),0)</f>
        <v>0</v>
      </c>
      <c r="J170">
        <f t="shared" si="8"/>
        <v>31422.27</v>
      </c>
      <c r="K170">
        <f t="shared" si="9"/>
        <v>0</v>
      </c>
      <c r="L170">
        <f t="shared" si="10"/>
        <v>0</v>
      </c>
      <c r="M170">
        <f t="shared" si="11"/>
        <v>0</v>
      </c>
    </row>
    <row r="171" spans="1:13" x14ac:dyDescent="0.25">
      <c r="A171" s="1" t="s">
        <v>912</v>
      </c>
      <c r="B171" t="s">
        <v>913</v>
      </c>
      <c r="C171" s="1" t="s">
        <v>10</v>
      </c>
      <c r="D171" s="1" t="s">
        <v>914</v>
      </c>
      <c r="E171" s="28" t="s">
        <v>778</v>
      </c>
      <c r="F171" s="2" t="s">
        <v>915</v>
      </c>
      <c r="G171" s="2" t="s">
        <v>916</v>
      </c>
      <c r="H171" s="13">
        <v>16821.78</v>
      </c>
      <c r="I171">
        <f>_xlfn.IFNA(VLOOKUP(A171,'System C'!$A$1:$H$137,8,0),0)</f>
        <v>0</v>
      </c>
      <c r="J171">
        <f t="shared" si="8"/>
        <v>16821.78</v>
      </c>
      <c r="K171">
        <f t="shared" si="9"/>
        <v>0</v>
      </c>
      <c r="L171">
        <f t="shared" si="10"/>
        <v>0</v>
      </c>
      <c r="M171">
        <f t="shared" si="11"/>
        <v>0</v>
      </c>
    </row>
    <row r="172" spans="1:13" x14ac:dyDescent="0.25">
      <c r="A172" s="1" t="s">
        <v>917</v>
      </c>
      <c r="B172" t="s">
        <v>918</v>
      </c>
      <c r="C172" s="1" t="s">
        <v>17</v>
      </c>
      <c r="D172" s="1" t="s">
        <v>919</v>
      </c>
      <c r="E172" s="28" t="s">
        <v>271</v>
      </c>
      <c r="F172" s="2" t="s">
        <v>920</v>
      </c>
      <c r="G172" s="2" t="s">
        <v>921</v>
      </c>
      <c r="H172" s="13">
        <v>8374.94</v>
      </c>
      <c r="I172">
        <f>_xlfn.IFNA(VLOOKUP(A172,'System S'!$A$2:$H$254,8,0),0)</f>
        <v>1845.8</v>
      </c>
      <c r="J172">
        <f t="shared" si="8"/>
        <v>6529.14</v>
      </c>
      <c r="K172">
        <f t="shared" si="9"/>
        <v>1845.8</v>
      </c>
      <c r="L172">
        <f t="shared" si="10"/>
        <v>1845.8</v>
      </c>
      <c r="M172">
        <f t="shared" si="11"/>
        <v>1845.8</v>
      </c>
    </row>
    <row r="173" spans="1:13" x14ac:dyDescent="0.25">
      <c r="A173" s="1" t="s">
        <v>922</v>
      </c>
      <c r="B173" t="s">
        <v>923</v>
      </c>
      <c r="C173" s="1" t="s">
        <v>10</v>
      </c>
      <c r="D173" s="1" t="s">
        <v>924</v>
      </c>
      <c r="E173" s="28" t="s">
        <v>925</v>
      </c>
      <c r="F173" s="2" t="s">
        <v>926</v>
      </c>
      <c r="G173" s="2" t="s">
        <v>927</v>
      </c>
      <c r="H173" s="2">
        <v>11.6</v>
      </c>
      <c r="I173">
        <f>_xlfn.IFNA(VLOOKUP(A173,'System C'!$A$1:$H$137,8,0),0)</f>
        <v>876.76</v>
      </c>
      <c r="J173">
        <f t="shared" si="8"/>
        <v>-865.16</v>
      </c>
      <c r="K173">
        <f t="shared" si="9"/>
        <v>11.6</v>
      </c>
      <c r="L173">
        <f t="shared" si="10"/>
        <v>0</v>
      </c>
      <c r="M173">
        <f t="shared" si="11"/>
        <v>876.76</v>
      </c>
    </row>
    <row r="174" spans="1:13" x14ac:dyDescent="0.25">
      <c r="A174" s="1" t="s">
        <v>928</v>
      </c>
      <c r="B174" t="s">
        <v>929</v>
      </c>
      <c r="C174" s="1" t="s">
        <v>17</v>
      </c>
      <c r="D174" s="1" t="s">
        <v>930</v>
      </c>
      <c r="E174" s="28" t="s">
        <v>788</v>
      </c>
      <c r="F174" s="2" t="s">
        <v>931</v>
      </c>
      <c r="G174" s="2" t="s">
        <v>932</v>
      </c>
      <c r="H174" s="13">
        <v>2621.74</v>
      </c>
      <c r="I174">
        <f>_xlfn.IFNA(VLOOKUP(A174,'System S'!$A$2:$H$254,8,0),0)</f>
        <v>1926.06</v>
      </c>
      <c r="J174">
        <f t="shared" si="8"/>
        <v>695.67999999999984</v>
      </c>
      <c r="K174">
        <f t="shared" si="9"/>
        <v>1926.06</v>
      </c>
      <c r="L174">
        <f t="shared" si="10"/>
        <v>1926.06</v>
      </c>
      <c r="M174">
        <f t="shared" si="11"/>
        <v>1926.06</v>
      </c>
    </row>
    <row r="175" spans="1:13" x14ac:dyDescent="0.25">
      <c r="A175" s="1" t="s">
        <v>933</v>
      </c>
      <c r="B175" t="s">
        <v>934</v>
      </c>
      <c r="C175" s="1" t="s">
        <v>10</v>
      </c>
      <c r="D175" s="1" t="s">
        <v>935</v>
      </c>
      <c r="E175" s="28" t="s">
        <v>352</v>
      </c>
      <c r="F175" s="2" t="s">
        <v>936</v>
      </c>
      <c r="G175" s="2" t="s">
        <v>937</v>
      </c>
      <c r="H175" s="13">
        <v>14512.75</v>
      </c>
      <c r="I175">
        <f>_xlfn.IFNA(VLOOKUP(A175,'System C'!$A$1:$H$137,8,0),0)</f>
        <v>0</v>
      </c>
      <c r="J175">
        <f t="shared" si="8"/>
        <v>14512.75</v>
      </c>
      <c r="K175">
        <f t="shared" si="9"/>
        <v>0</v>
      </c>
      <c r="L175">
        <f t="shared" si="10"/>
        <v>0</v>
      </c>
      <c r="M175">
        <f t="shared" si="11"/>
        <v>0</v>
      </c>
    </row>
    <row r="176" spans="1:13" x14ac:dyDescent="0.25">
      <c r="A176" s="1" t="s">
        <v>938</v>
      </c>
      <c r="B176" t="s">
        <v>939</v>
      </c>
      <c r="C176" s="1" t="s">
        <v>17</v>
      </c>
      <c r="D176" s="1" t="s">
        <v>940</v>
      </c>
      <c r="E176" s="28" t="s">
        <v>941</v>
      </c>
      <c r="F176" s="2" t="s">
        <v>942</v>
      </c>
      <c r="G176" s="2" t="s">
        <v>943</v>
      </c>
      <c r="H176" s="13">
        <v>2782.61</v>
      </c>
      <c r="I176">
        <f>_xlfn.IFNA(VLOOKUP(A176,'System S'!$A$2:$H$254,8,0),0)</f>
        <v>1799.66</v>
      </c>
      <c r="J176">
        <f t="shared" si="8"/>
        <v>982.95</v>
      </c>
      <c r="K176">
        <f t="shared" si="9"/>
        <v>1799.66</v>
      </c>
      <c r="L176">
        <f t="shared" si="10"/>
        <v>1799.66</v>
      </c>
      <c r="M176">
        <f t="shared" si="11"/>
        <v>1799.66</v>
      </c>
    </row>
    <row r="177" spans="1:13" x14ac:dyDescent="0.25">
      <c r="A177" s="1" t="s">
        <v>944</v>
      </c>
      <c r="B177" t="s">
        <v>945</v>
      </c>
      <c r="C177" s="1" t="s">
        <v>17</v>
      </c>
      <c r="D177" s="1" t="s">
        <v>946</v>
      </c>
      <c r="E177" s="28" t="s">
        <v>947</v>
      </c>
      <c r="F177" s="2" t="s">
        <v>948</v>
      </c>
      <c r="G177" s="2" t="s">
        <v>949</v>
      </c>
      <c r="H177" s="2">
        <v>241.1</v>
      </c>
      <c r="I177">
        <f>_xlfn.IFNA(VLOOKUP(A177,'System S'!$A$2:$H$254,8,0),0)</f>
        <v>1845.8</v>
      </c>
      <c r="J177">
        <f t="shared" si="8"/>
        <v>-1604.7</v>
      </c>
      <c r="K177">
        <f t="shared" si="9"/>
        <v>241.1</v>
      </c>
      <c r="L177">
        <f t="shared" si="10"/>
        <v>0</v>
      </c>
      <c r="M177">
        <f t="shared" si="11"/>
        <v>1845.8</v>
      </c>
    </row>
    <row r="178" spans="1:13" x14ac:dyDescent="0.25">
      <c r="A178" s="1" t="s">
        <v>950</v>
      </c>
      <c r="B178" t="s">
        <v>951</v>
      </c>
      <c r="C178" s="1" t="s">
        <v>10</v>
      </c>
      <c r="D178" s="1" t="s">
        <v>952</v>
      </c>
      <c r="E178" s="28" t="s">
        <v>55</v>
      </c>
      <c r="F178" s="2" t="s">
        <v>256</v>
      </c>
      <c r="G178" s="2" t="s">
        <v>257</v>
      </c>
      <c r="H178" s="13">
        <v>15139.61</v>
      </c>
      <c r="I178">
        <f>_xlfn.IFNA(VLOOKUP(A178,'System C'!$A$1:$H$137,8,0),0)</f>
        <v>0</v>
      </c>
      <c r="J178">
        <f t="shared" si="8"/>
        <v>15139.61</v>
      </c>
      <c r="K178">
        <f t="shared" si="9"/>
        <v>0</v>
      </c>
      <c r="L178">
        <f t="shared" si="10"/>
        <v>0</v>
      </c>
      <c r="M178">
        <f t="shared" si="11"/>
        <v>0</v>
      </c>
    </row>
    <row r="179" spans="1:13" x14ac:dyDescent="0.25">
      <c r="A179" s="1" t="s">
        <v>953</v>
      </c>
      <c r="B179" t="s">
        <v>954</v>
      </c>
      <c r="C179" s="1" t="s">
        <v>17</v>
      </c>
      <c r="D179" s="1" t="s">
        <v>955</v>
      </c>
      <c r="E179" s="28" t="s">
        <v>380</v>
      </c>
      <c r="F179" s="2" t="s">
        <v>956</v>
      </c>
      <c r="G179" s="2" t="s">
        <v>957</v>
      </c>
      <c r="H179" s="2">
        <v>478.52</v>
      </c>
      <c r="I179">
        <f>_xlfn.IFNA(VLOOKUP(A179,'System S'!$A$2:$H$254,8,0),0)</f>
        <v>1845.8</v>
      </c>
      <c r="J179">
        <f t="shared" si="8"/>
        <v>-1367.28</v>
      </c>
      <c r="K179">
        <f t="shared" si="9"/>
        <v>478.52</v>
      </c>
      <c r="L179">
        <f t="shared" si="10"/>
        <v>0</v>
      </c>
      <c r="M179">
        <f t="shared" si="11"/>
        <v>1845.8</v>
      </c>
    </row>
    <row r="180" spans="1:13" x14ac:dyDescent="0.25">
      <c r="A180" s="1" t="s">
        <v>958</v>
      </c>
      <c r="B180" t="s">
        <v>959</v>
      </c>
      <c r="C180" s="1" t="s">
        <v>17</v>
      </c>
      <c r="D180" s="1" t="s">
        <v>960</v>
      </c>
      <c r="E180" s="28" t="s">
        <v>961</v>
      </c>
      <c r="F180" s="2" t="s">
        <v>962</v>
      </c>
      <c r="G180" s="2" t="s">
        <v>963</v>
      </c>
      <c r="H180" s="2">
        <v>173.01</v>
      </c>
      <c r="I180">
        <f>_xlfn.IFNA(VLOOKUP(A180,'System S'!$A$2:$H$254,8,0),0)</f>
        <v>1568.94</v>
      </c>
      <c r="J180">
        <f t="shared" si="8"/>
        <v>-1395.93</v>
      </c>
      <c r="K180">
        <f t="shared" si="9"/>
        <v>173.01</v>
      </c>
      <c r="L180">
        <f t="shared" si="10"/>
        <v>0</v>
      </c>
      <c r="M180">
        <f t="shared" si="11"/>
        <v>1568.94</v>
      </c>
    </row>
    <row r="181" spans="1:13" x14ac:dyDescent="0.25">
      <c r="A181" s="1" t="s">
        <v>964</v>
      </c>
      <c r="B181" t="s">
        <v>965</v>
      </c>
      <c r="C181" s="1" t="s">
        <v>10</v>
      </c>
      <c r="D181" s="1" t="s">
        <v>966</v>
      </c>
      <c r="E181" s="28" t="s">
        <v>145</v>
      </c>
      <c r="F181" s="2" t="s">
        <v>830</v>
      </c>
      <c r="G181" s="2" t="s">
        <v>354</v>
      </c>
      <c r="H181" s="13">
        <v>13457.45</v>
      </c>
      <c r="I181">
        <f>_xlfn.IFNA(VLOOKUP(A181,'System C'!$A$1:$H$137,8,0),0)</f>
        <v>0</v>
      </c>
      <c r="J181">
        <f t="shared" si="8"/>
        <v>13457.45</v>
      </c>
      <c r="K181">
        <f t="shared" si="9"/>
        <v>0</v>
      </c>
      <c r="L181">
        <f t="shared" si="10"/>
        <v>0</v>
      </c>
      <c r="M181">
        <f t="shared" si="11"/>
        <v>0</v>
      </c>
    </row>
    <row r="182" spans="1:13" x14ac:dyDescent="0.25">
      <c r="A182" s="1" t="s">
        <v>967</v>
      </c>
      <c r="B182" t="s">
        <v>968</v>
      </c>
      <c r="C182" s="1" t="s">
        <v>10</v>
      </c>
      <c r="D182" s="1" t="s">
        <v>969</v>
      </c>
      <c r="E182" s="28" t="s">
        <v>970</v>
      </c>
      <c r="F182" s="2" t="s">
        <v>971</v>
      </c>
      <c r="G182" s="2" t="s">
        <v>972</v>
      </c>
      <c r="H182" s="13">
        <v>13398.08</v>
      </c>
      <c r="I182">
        <f>_xlfn.IFNA(VLOOKUP(A182,'System C'!$A$1:$H$137,8,0),0)</f>
        <v>0</v>
      </c>
      <c r="J182">
        <f t="shared" si="8"/>
        <v>13398.08</v>
      </c>
      <c r="K182">
        <f t="shared" si="9"/>
        <v>0</v>
      </c>
      <c r="L182">
        <f t="shared" si="10"/>
        <v>0</v>
      </c>
      <c r="M182">
        <f t="shared" si="11"/>
        <v>0</v>
      </c>
    </row>
    <row r="183" spans="1:13" x14ac:dyDescent="0.25">
      <c r="A183" s="1" t="s">
        <v>973</v>
      </c>
      <c r="B183" t="s">
        <v>974</v>
      </c>
      <c r="C183" s="1" t="s">
        <v>10</v>
      </c>
      <c r="D183" s="1" t="s">
        <v>975</v>
      </c>
      <c r="E183" s="28" t="s">
        <v>976</v>
      </c>
      <c r="F183" s="2" t="s">
        <v>309</v>
      </c>
      <c r="G183" s="2" t="s">
        <v>147</v>
      </c>
      <c r="H183" s="13">
        <v>15980.67</v>
      </c>
      <c r="I183">
        <f>_xlfn.IFNA(VLOOKUP(A183,'System C'!$A$1:$H$137,8,0),0)</f>
        <v>0</v>
      </c>
      <c r="J183">
        <f t="shared" si="8"/>
        <v>15980.67</v>
      </c>
      <c r="K183">
        <f t="shared" si="9"/>
        <v>0</v>
      </c>
      <c r="L183">
        <f t="shared" si="10"/>
        <v>0</v>
      </c>
      <c r="M183">
        <f t="shared" si="11"/>
        <v>0</v>
      </c>
    </row>
    <row r="184" spans="1:13" x14ac:dyDescent="0.25">
      <c r="A184" s="1" t="s">
        <v>977</v>
      </c>
      <c r="B184" t="s">
        <v>978</v>
      </c>
      <c r="C184" s="1" t="s">
        <v>10</v>
      </c>
      <c r="D184" s="1" t="s">
        <v>979</v>
      </c>
      <c r="E184" s="28" t="s">
        <v>980</v>
      </c>
      <c r="F184" s="2" t="s">
        <v>981</v>
      </c>
      <c r="G184" s="2" t="s">
        <v>982</v>
      </c>
      <c r="H184" s="13">
        <v>21659.63</v>
      </c>
      <c r="I184">
        <f>_xlfn.IFNA(VLOOKUP(A184,'System C'!$A$1:$H$137,8,0),0)</f>
        <v>0</v>
      </c>
      <c r="J184">
        <f t="shared" si="8"/>
        <v>21659.63</v>
      </c>
      <c r="K184">
        <f t="shared" si="9"/>
        <v>0</v>
      </c>
      <c r="L184">
        <f t="shared" si="10"/>
        <v>0</v>
      </c>
      <c r="M184">
        <f t="shared" si="11"/>
        <v>0</v>
      </c>
    </row>
    <row r="185" spans="1:13" x14ac:dyDescent="0.25">
      <c r="A185" s="1" t="s">
        <v>983</v>
      </c>
      <c r="B185" t="s">
        <v>984</v>
      </c>
      <c r="C185" s="1" t="s">
        <v>17</v>
      </c>
      <c r="D185" s="1" t="s">
        <v>985</v>
      </c>
      <c r="E185" s="28" t="s">
        <v>986</v>
      </c>
      <c r="F185" s="2" t="s">
        <v>987</v>
      </c>
      <c r="G185" s="2" t="s">
        <v>988</v>
      </c>
      <c r="H185" s="13">
        <v>1859.45</v>
      </c>
      <c r="I185">
        <f>_xlfn.IFNA(VLOOKUP(A185,'System S'!$A$2:$H$254,8,0),0)</f>
        <v>1799.66</v>
      </c>
      <c r="J185">
        <f t="shared" si="8"/>
        <v>59.789999999999964</v>
      </c>
      <c r="K185">
        <f t="shared" si="9"/>
        <v>1799.66</v>
      </c>
      <c r="L185">
        <f t="shared" si="10"/>
        <v>1799.66</v>
      </c>
      <c r="M185">
        <f t="shared" si="11"/>
        <v>1799.66</v>
      </c>
    </row>
    <row r="186" spans="1:13" x14ac:dyDescent="0.25">
      <c r="A186" s="1" t="s">
        <v>989</v>
      </c>
      <c r="B186" t="s">
        <v>990</v>
      </c>
      <c r="C186" s="1" t="s">
        <v>17</v>
      </c>
      <c r="D186" s="1" t="s">
        <v>991</v>
      </c>
      <c r="E186" s="28" t="s">
        <v>261</v>
      </c>
      <c r="F186" s="2" t="s">
        <v>992</v>
      </c>
      <c r="G186" s="2" t="s">
        <v>993</v>
      </c>
      <c r="H186" s="13">
        <v>1448.97</v>
      </c>
      <c r="I186">
        <f>_xlfn.IFNA(VLOOKUP(A186,'System S'!$A$2:$H$254,8,0),0)</f>
        <v>1006.8</v>
      </c>
      <c r="J186">
        <f t="shared" si="8"/>
        <v>442.17000000000007</v>
      </c>
      <c r="K186">
        <f t="shared" si="9"/>
        <v>1006.8</v>
      </c>
      <c r="L186">
        <f t="shared" si="10"/>
        <v>1006.8</v>
      </c>
      <c r="M186">
        <f t="shared" si="11"/>
        <v>1006.8</v>
      </c>
    </row>
    <row r="187" spans="1:13" x14ac:dyDescent="0.25">
      <c r="A187" s="1" t="s">
        <v>994</v>
      </c>
      <c r="B187" t="s">
        <v>995</v>
      </c>
      <c r="C187" s="1" t="s">
        <v>10</v>
      </c>
      <c r="D187" s="1" t="s">
        <v>996</v>
      </c>
      <c r="E187" s="28" t="s">
        <v>997</v>
      </c>
      <c r="F187" s="2" t="s">
        <v>998</v>
      </c>
      <c r="G187" s="2" t="s">
        <v>999</v>
      </c>
      <c r="H187" s="13">
        <v>6355.19</v>
      </c>
      <c r="I187">
        <f>_xlfn.IFNA(VLOOKUP(A187,'System C'!$A$1:$H$137,8,0),0)</f>
        <v>1329.62</v>
      </c>
      <c r="J187">
        <f t="shared" si="8"/>
        <v>5025.57</v>
      </c>
      <c r="K187">
        <f t="shared" si="9"/>
        <v>1329.62</v>
      </c>
      <c r="L187">
        <f t="shared" si="10"/>
        <v>1329.62</v>
      </c>
      <c r="M187">
        <f t="shared" si="11"/>
        <v>1329.62</v>
      </c>
    </row>
    <row r="188" spans="1:13" x14ac:dyDescent="0.25">
      <c r="A188" s="1" t="s">
        <v>994</v>
      </c>
      <c r="B188" t="s">
        <v>995</v>
      </c>
      <c r="C188" s="1" t="s">
        <v>17</v>
      </c>
      <c r="D188" s="1" t="s">
        <v>1000</v>
      </c>
      <c r="E188" s="28" t="s">
        <v>1001</v>
      </c>
      <c r="F188" s="2" t="s">
        <v>1002</v>
      </c>
      <c r="G188" s="2" t="s">
        <v>1003</v>
      </c>
      <c r="H188" s="13">
        <v>11122.77</v>
      </c>
      <c r="I188">
        <f>_xlfn.IFNA(VLOOKUP(A188,'System S'!$A$2:$H$254,8,0),0)</f>
        <v>3700.38</v>
      </c>
      <c r="J188">
        <f t="shared" si="8"/>
        <v>7422.39</v>
      </c>
      <c r="K188">
        <f t="shared" si="9"/>
        <v>3700.38</v>
      </c>
      <c r="L188">
        <f t="shared" si="10"/>
        <v>3700.38</v>
      </c>
      <c r="M188">
        <f t="shared" si="11"/>
        <v>3700.38</v>
      </c>
    </row>
    <row r="189" spans="1:13" x14ac:dyDescent="0.25">
      <c r="A189" s="1" t="s">
        <v>1004</v>
      </c>
      <c r="B189" t="s">
        <v>1005</v>
      </c>
      <c r="C189" s="1" t="s">
        <v>10</v>
      </c>
      <c r="D189" s="1" t="s">
        <v>1006</v>
      </c>
      <c r="E189" s="28" t="s">
        <v>976</v>
      </c>
      <c r="F189" s="2" t="s">
        <v>1007</v>
      </c>
      <c r="G189" s="2" t="s">
        <v>1008</v>
      </c>
      <c r="H189" s="13">
        <v>4428.2</v>
      </c>
      <c r="I189">
        <f>_xlfn.IFNA(VLOOKUP(A189,'System C'!$A$1:$H$137,8,0),0)</f>
        <v>842.1</v>
      </c>
      <c r="J189">
        <f t="shared" si="8"/>
        <v>3586.1</v>
      </c>
      <c r="K189">
        <f t="shared" si="9"/>
        <v>842.1</v>
      </c>
      <c r="L189">
        <f t="shared" si="10"/>
        <v>842.1</v>
      </c>
      <c r="M189">
        <f t="shared" si="11"/>
        <v>842.1</v>
      </c>
    </row>
    <row r="190" spans="1:13" x14ac:dyDescent="0.25">
      <c r="A190" s="1" t="s">
        <v>1009</v>
      </c>
      <c r="B190" t="s">
        <v>1010</v>
      </c>
      <c r="C190" s="1" t="s">
        <v>10</v>
      </c>
      <c r="D190" s="1" t="s">
        <v>1011</v>
      </c>
      <c r="E190" s="28" t="s">
        <v>1012</v>
      </c>
      <c r="F190" s="2" t="s">
        <v>915</v>
      </c>
      <c r="G190" s="2" t="s">
        <v>916</v>
      </c>
      <c r="H190" s="13">
        <v>16821.78</v>
      </c>
      <c r="I190">
        <f>_xlfn.IFNA(VLOOKUP(A190,'System C'!$A$1:$H$137,8,0),0)</f>
        <v>0</v>
      </c>
      <c r="J190">
        <f t="shared" si="8"/>
        <v>16821.78</v>
      </c>
      <c r="K190">
        <f t="shared" si="9"/>
        <v>0</v>
      </c>
      <c r="L190">
        <f t="shared" si="10"/>
        <v>0</v>
      </c>
      <c r="M190">
        <f t="shared" si="11"/>
        <v>0</v>
      </c>
    </row>
    <row r="191" spans="1:13" x14ac:dyDescent="0.25">
      <c r="A191" s="1" t="s">
        <v>1013</v>
      </c>
      <c r="B191" t="s">
        <v>1014</v>
      </c>
      <c r="C191" s="1" t="s">
        <v>10</v>
      </c>
      <c r="D191" s="1" t="s">
        <v>1015</v>
      </c>
      <c r="E191" s="28" t="s">
        <v>1016</v>
      </c>
      <c r="F191" s="2" t="s">
        <v>1017</v>
      </c>
      <c r="G191" s="2" t="s">
        <v>1018</v>
      </c>
      <c r="H191" s="13">
        <v>4097.2</v>
      </c>
      <c r="I191">
        <f>_xlfn.IFNA(VLOOKUP(A191,'System C'!$A$1:$H$137,8,0),0)</f>
        <v>1054.74</v>
      </c>
      <c r="J191">
        <f t="shared" si="8"/>
        <v>3042.46</v>
      </c>
      <c r="K191">
        <f t="shared" si="9"/>
        <v>1054.74</v>
      </c>
      <c r="L191">
        <f t="shared" si="10"/>
        <v>1054.74</v>
      </c>
      <c r="M191">
        <f t="shared" si="11"/>
        <v>1054.74</v>
      </c>
    </row>
    <row r="192" spans="1:13" x14ac:dyDescent="0.25">
      <c r="A192" s="1" t="s">
        <v>1013</v>
      </c>
      <c r="B192" t="s">
        <v>1014</v>
      </c>
      <c r="C192" s="1" t="s">
        <v>17</v>
      </c>
      <c r="D192" s="1" t="s">
        <v>1019</v>
      </c>
      <c r="E192" s="28" t="s">
        <v>863</v>
      </c>
      <c r="F192" s="2" t="s">
        <v>1020</v>
      </c>
      <c r="G192" s="2" t="s">
        <v>1021</v>
      </c>
      <c r="H192" s="13">
        <v>29837.31</v>
      </c>
      <c r="I192">
        <f>_xlfn.IFNA(VLOOKUP(A192,'System S'!$A$2:$H$254,8,0),0)</f>
        <v>0</v>
      </c>
      <c r="J192">
        <f t="shared" si="8"/>
        <v>29837.31</v>
      </c>
      <c r="K192">
        <f t="shared" si="9"/>
        <v>0</v>
      </c>
      <c r="L192">
        <f t="shared" si="10"/>
        <v>0</v>
      </c>
      <c r="M192">
        <f t="shared" si="11"/>
        <v>0</v>
      </c>
    </row>
    <row r="193" spans="1:13" x14ac:dyDescent="0.25">
      <c r="A193" s="1" t="s">
        <v>1022</v>
      </c>
      <c r="B193" t="s">
        <v>1023</v>
      </c>
      <c r="C193" s="1" t="s">
        <v>17</v>
      </c>
      <c r="D193" s="1" t="s">
        <v>1024</v>
      </c>
      <c r="E193" s="28" t="s">
        <v>1025</v>
      </c>
      <c r="F193" s="2" t="s">
        <v>1026</v>
      </c>
      <c r="G193" s="2" t="s">
        <v>1027</v>
      </c>
      <c r="H193" s="13">
        <v>1340.48</v>
      </c>
      <c r="I193">
        <f>_xlfn.IFNA(VLOOKUP(A193,'System S'!$A$2:$H$254,8,0),0)</f>
        <v>853.68</v>
      </c>
      <c r="J193">
        <f t="shared" si="8"/>
        <v>486.80000000000007</v>
      </c>
      <c r="K193">
        <f t="shared" si="9"/>
        <v>853.68</v>
      </c>
      <c r="L193">
        <f t="shared" si="10"/>
        <v>853.68</v>
      </c>
      <c r="M193">
        <f t="shared" si="11"/>
        <v>853.68</v>
      </c>
    </row>
    <row r="194" spans="1:13" x14ac:dyDescent="0.25">
      <c r="A194" s="1" t="s">
        <v>1028</v>
      </c>
      <c r="B194" t="s">
        <v>1029</v>
      </c>
      <c r="C194" s="1" t="s">
        <v>10</v>
      </c>
      <c r="D194" s="1" t="s">
        <v>1030</v>
      </c>
      <c r="E194" s="28" t="s">
        <v>149</v>
      </c>
      <c r="F194" s="2" t="s">
        <v>309</v>
      </c>
      <c r="G194" s="2" t="s">
        <v>147</v>
      </c>
      <c r="H194" s="13">
        <v>15980.67</v>
      </c>
      <c r="I194">
        <f>_xlfn.IFNA(VLOOKUP(A194,'System C'!$A$1:$H$137,8,0),0)</f>
        <v>0</v>
      </c>
      <c r="J194">
        <f t="shared" ref="J194:J257" si="12">_xlfn.IFNA(H194-I194,0)</f>
        <v>15980.67</v>
      </c>
      <c r="K194">
        <f t="shared" si="9"/>
        <v>0</v>
      </c>
      <c r="L194">
        <f t="shared" si="10"/>
        <v>0</v>
      </c>
      <c r="M194">
        <f t="shared" si="11"/>
        <v>0</v>
      </c>
    </row>
    <row r="195" spans="1:13" x14ac:dyDescent="0.25">
      <c r="A195" s="1" t="s">
        <v>1031</v>
      </c>
      <c r="B195" t="s">
        <v>1032</v>
      </c>
      <c r="C195" s="1" t="s">
        <v>17</v>
      </c>
      <c r="D195" s="1" t="s">
        <v>1033</v>
      </c>
      <c r="E195" s="28" t="s">
        <v>1034</v>
      </c>
      <c r="F195" s="2" t="s">
        <v>1035</v>
      </c>
      <c r="G195" s="2" t="s">
        <v>1036</v>
      </c>
      <c r="H195" s="2">
        <v>244.65</v>
      </c>
      <c r="I195">
        <f>_xlfn.IFNA(VLOOKUP(A195,'System S'!$A$2:$H$254,8,0),0)</f>
        <v>1845.8</v>
      </c>
      <c r="J195">
        <f t="shared" si="12"/>
        <v>-1601.1499999999999</v>
      </c>
      <c r="K195">
        <f t="shared" ref="K195:K258" si="13">IF(I195=0,0,IF(H195&gt;I195,I195,IF(H195&lt;I195,H195,H195)))</f>
        <v>244.65</v>
      </c>
      <c r="L195">
        <f t="shared" ref="L195:L258" si="14">IF(H195=K195,0,I195)</f>
        <v>0</v>
      </c>
      <c r="M195">
        <f t="shared" ref="M195:M258" si="15">IF(I195=0,0,IF(F195&gt;I195,I195,IF(F195&lt;I195,H195,0)))</f>
        <v>1845.8</v>
      </c>
    </row>
    <row r="196" spans="1:13" x14ac:dyDescent="0.25">
      <c r="A196" s="1" t="s">
        <v>1037</v>
      </c>
      <c r="B196" t="s">
        <v>1038</v>
      </c>
      <c r="C196" s="1" t="s">
        <v>17</v>
      </c>
      <c r="D196" s="1" t="s">
        <v>1039</v>
      </c>
      <c r="E196" s="28" t="s">
        <v>277</v>
      </c>
      <c r="F196" s="2" t="s">
        <v>1040</v>
      </c>
      <c r="G196" s="2" t="s">
        <v>1041</v>
      </c>
      <c r="H196" s="13">
        <v>1290.47</v>
      </c>
      <c r="I196">
        <f>_xlfn.IFNA(VLOOKUP(A196,'System S'!$A$2:$H$254,8,0),0)</f>
        <v>1845.8</v>
      </c>
      <c r="J196">
        <f t="shared" si="12"/>
        <v>-555.32999999999993</v>
      </c>
      <c r="K196">
        <f t="shared" si="13"/>
        <v>1290.47</v>
      </c>
      <c r="L196">
        <f t="shared" si="14"/>
        <v>0</v>
      </c>
      <c r="M196">
        <f t="shared" si="15"/>
        <v>1845.8</v>
      </c>
    </row>
    <row r="197" spans="1:13" x14ac:dyDescent="0.25">
      <c r="A197" s="1" t="s">
        <v>1042</v>
      </c>
      <c r="B197" t="s">
        <v>1043</v>
      </c>
      <c r="C197" s="1" t="s">
        <v>17</v>
      </c>
      <c r="D197" s="1" t="s">
        <v>1044</v>
      </c>
      <c r="E197" s="28" t="s">
        <v>1045</v>
      </c>
      <c r="F197" s="2" t="s">
        <v>1046</v>
      </c>
      <c r="G197" s="2" t="s">
        <v>1047</v>
      </c>
      <c r="H197" s="2">
        <v>116.07</v>
      </c>
      <c r="I197">
        <f>_xlfn.IFNA(VLOOKUP(A197,'System S'!$A$2:$H$254,8,0),0)</f>
        <v>0</v>
      </c>
      <c r="J197">
        <f t="shared" si="12"/>
        <v>116.07</v>
      </c>
      <c r="K197">
        <f t="shared" si="13"/>
        <v>0</v>
      </c>
      <c r="L197">
        <f t="shared" si="14"/>
        <v>0</v>
      </c>
      <c r="M197">
        <f t="shared" si="15"/>
        <v>0</v>
      </c>
    </row>
    <row r="198" spans="1:13" x14ac:dyDescent="0.25">
      <c r="A198" s="1" t="s">
        <v>1048</v>
      </c>
      <c r="B198" t="s">
        <v>1049</v>
      </c>
      <c r="C198" s="1" t="s">
        <v>10</v>
      </c>
      <c r="D198" s="1" t="s">
        <v>1050</v>
      </c>
      <c r="E198" s="28" t="s">
        <v>484</v>
      </c>
      <c r="F198" s="2" t="s">
        <v>1051</v>
      </c>
      <c r="G198" s="2" t="s">
        <v>1052</v>
      </c>
      <c r="H198" s="13">
        <v>9953.35</v>
      </c>
      <c r="I198">
        <f>_xlfn.IFNA(VLOOKUP(A198,'System C'!$A$1:$H$137,8,0),0)</f>
        <v>1205.52</v>
      </c>
      <c r="J198">
        <f t="shared" si="12"/>
        <v>8747.83</v>
      </c>
      <c r="K198">
        <f t="shared" si="13"/>
        <v>1205.52</v>
      </c>
      <c r="L198">
        <f t="shared" si="14"/>
        <v>1205.52</v>
      </c>
      <c r="M198">
        <f t="shared" si="15"/>
        <v>1205.52</v>
      </c>
    </row>
    <row r="199" spans="1:13" x14ac:dyDescent="0.25">
      <c r="A199" s="1" t="s">
        <v>1048</v>
      </c>
      <c r="B199" t="s">
        <v>1049</v>
      </c>
      <c r="C199" s="1" t="s">
        <v>17</v>
      </c>
      <c r="D199" s="1" t="s">
        <v>1053</v>
      </c>
      <c r="E199" s="28" t="s">
        <v>1054</v>
      </c>
      <c r="F199" s="2" t="s">
        <v>1055</v>
      </c>
      <c r="G199" s="2" t="s">
        <v>1056</v>
      </c>
      <c r="H199" s="13">
        <v>29990.76</v>
      </c>
      <c r="I199">
        <f>_xlfn.IFNA(VLOOKUP(A199,'System S'!$A$2:$H$254,8,0),0)</f>
        <v>1415.56</v>
      </c>
      <c r="J199">
        <f t="shared" si="12"/>
        <v>28575.199999999997</v>
      </c>
      <c r="K199">
        <f t="shared" si="13"/>
        <v>1415.56</v>
      </c>
      <c r="L199">
        <f t="shared" si="14"/>
        <v>1415.56</v>
      </c>
      <c r="M199">
        <f t="shared" si="15"/>
        <v>1415.56</v>
      </c>
    </row>
    <row r="200" spans="1:13" x14ac:dyDescent="0.25">
      <c r="A200" s="1" t="s">
        <v>1057</v>
      </c>
      <c r="B200" t="s">
        <v>1058</v>
      </c>
      <c r="C200" s="1" t="s">
        <v>10</v>
      </c>
      <c r="D200" s="1" t="s">
        <v>1059</v>
      </c>
      <c r="E200" s="28" t="s">
        <v>31</v>
      </c>
      <c r="F200" s="2" t="s">
        <v>536</v>
      </c>
      <c r="G200" s="2" t="s">
        <v>257</v>
      </c>
      <c r="H200" s="13">
        <v>15139.61</v>
      </c>
      <c r="I200">
        <f>_xlfn.IFNA(VLOOKUP(A200,'System C'!$A$1:$H$137,8,0),0)</f>
        <v>0</v>
      </c>
      <c r="J200">
        <f t="shared" si="12"/>
        <v>15139.61</v>
      </c>
      <c r="K200">
        <f t="shared" si="13"/>
        <v>0</v>
      </c>
      <c r="L200">
        <f t="shared" si="14"/>
        <v>0</v>
      </c>
      <c r="M200">
        <f t="shared" si="15"/>
        <v>0</v>
      </c>
    </row>
    <row r="201" spans="1:13" x14ac:dyDescent="0.25">
      <c r="A201" s="1" t="s">
        <v>1060</v>
      </c>
      <c r="B201" t="s">
        <v>1061</v>
      </c>
      <c r="C201" s="1" t="s">
        <v>10</v>
      </c>
      <c r="D201" s="1" t="s">
        <v>1062</v>
      </c>
      <c r="E201" s="28" t="s">
        <v>513</v>
      </c>
      <c r="F201" s="2" t="s">
        <v>1063</v>
      </c>
      <c r="G201" s="2" t="s">
        <v>1064</v>
      </c>
      <c r="H201" s="13">
        <v>14722.89</v>
      </c>
      <c r="I201">
        <f>_xlfn.IFNA(VLOOKUP(A201,'System C'!$A$1:$H$137,8,0),0)</f>
        <v>0</v>
      </c>
      <c r="J201">
        <f t="shared" si="12"/>
        <v>14722.89</v>
      </c>
      <c r="K201">
        <f t="shared" si="13"/>
        <v>0</v>
      </c>
      <c r="L201">
        <f t="shared" si="14"/>
        <v>0</v>
      </c>
      <c r="M201">
        <f t="shared" si="15"/>
        <v>0</v>
      </c>
    </row>
    <row r="202" spans="1:13" x14ac:dyDescent="0.25">
      <c r="A202" s="1" t="s">
        <v>1065</v>
      </c>
      <c r="B202" t="s">
        <v>1066</v>
      </c>
      <c r="C202" s="1" t="s">
        <v>17</v>
      </c>
      <c r="D202" s="1" t="s">
        <v>1067</v>
      </c>
      <c r="E202" s="28" t="s">
        <v>846</v>
      </c>
      <c r="F202" s="2" t="s">
        <v>1068</v>
      </c>
      <c r="G202" s="2" t="s">
        <v>1069</v>
      </c>
      <c r="H202" s="2">
        <v>89.03</v>
      </c>
      <c r="I202">
        <f>_xlfn.IFNA(VLOOKUP(A202,'System S'!$A$2:$H$254,8,0),0)</f>
        <v>0</v>
      </c>
      <c r="J202">
        <f t="shared" si="12"/>
        <v>89.03</v>
      </c>
      <c r="K202">
        <f t="shared" si="13"/>
        <v>0</v>
      </c>
      <c r="L202">
        <f t="shared" si="14"/>
        <v>0</v>
      </c>
      <c r="M202">
        <f t="shared" si="15"/>
        <v>0</v>
      </c>
    </row>
    <row r="203" spans="1:13" x14ac:dyDescent="0.25">
      <c r="A203" s="1" t="s">
        <v>1070</v>
      </c>
      <c r="B203" t="s">
        <v>1071</v>
      </c>
      <c r="C203" s="1" t="s">
        <v>17</v>
      </c>
      <c r="D203" s="1" t="s">
        <v>1072</v>
      </c>
      <c r="E203" s="28" t="s">
        <v>1073</v>
      </c>
      <c r="F203" s="2" t="s">
        <v>1074</v>
      </c>
      <c r="G203" s="2" t="s">
        <v>1075</v>
      </c>
      <c r="H203" s="13">
        <v>4258.53</v>
      </c>
      <c r="I203">
        <f>_xlfn.IFNA(VLOOKUP(A203,'System S'!$A$2:$H$254,8,0),0)</f>
        <v>2076.52</v>
      </c>
      <c r="J203">
        <f t="shared" si="12"/>
        <v>2182.0099999999998</v>
      </c>
      <c r="K203">
        <f t="shared" si="13"/>
        <v>2076.52</v>
      </c>
      <c r="L203">
        <f t="shared" si="14"/>
        <v>2076.52</v>
      </c>
      <c r="M203">
        <f t="shared" si="15"/>
        <v>2076.52</v>
      </c>
    </row>
    <row r="204" spans="1:13" x14ac:dyDescent="0.25">
      <c r="A204" s="1" t="s">
        <v>1076</v>
      </c>
      <c r="B204" t="s">
        <v>1077</v>
      </c>
      <c r="C204" s="1" t="s">
        <v>10</v>
      </c>
      <c r="D204" s="1" t="s">
        <v>1078</v>
      </c>
      <c r="E204" s="28" t="s">
        <v>1079</v>
      </c>
      <c r="F204" s="2" t="s">
        <v>901</v>
      </c>
      <c r="G204" s="2" t="s">
        <v>902</v>
      </c>
      <c r="H204" s="13">
        <v>14942.25</v>
      </c>
      <c r="I204">
        <f>_xlfn.IFNA(VLOOKUP(A204,'System C'!$A$1:$H$137,8,0),0)</f>
        <v>0</v>
      </c>
      <c r="J204">
        <f t="shared" si="12"/>
        <v>14942.25</v>
      </c>
      <c r="K204">
        <f t="shared" si="13"/>
        <v>0</v>
      </c>
      <c r="L204">
        <f t="shared" si="14"/>
        <v>0</v>
      </c>
      <c r="M204">
        <f t="shared" si="15"/>
        <v>0</v>
      </c>
    </row>
    <row r="205" spans="1:13" x14ac:dyDescent="0.25">
      <c r="A205" s="1" t="s">
        <v>1080</v>
      </c>
      <c r="B205" t="s">
        <v>1081</v>
      </c>
      <c r="C205" s="1" t="s">
        <v>17</v>
      </c>
      <c r="D205" s="1" t="s">
        <v>1082</v>
      </c>
      <c r="E205" s="28" t="s">
        <v>1083</v>
      </c>
      <c r="F205" s="2" t="s">
        <v>1084</v>
      </c>
      <c r="G205" s="2" t="s">
        <v>1085</v>
      </c>
      <c r="H205" s="13">
        <v>1907.14</v>
      </c>
      <c r="I205">
        <f>_xlfn.IFNA(VLOOKUP(A205,'System S'!$A$2:$H$254,8,0),0)</f>
        <v>1845.8</v>
      </c>
      <c r="J205">
        <f t="shared" si="12"/>
        <v>61.340000000000146</v>
      </c>
      <c r="K205">
        <f t="shared" si="13"/>
        <v>1845.8</v>
      </c>
      <c r="L205">
        <f t="shared" si="14"/>
        <v>1845.8</v>
      </c>
      <c r="M205">
        <f t="shared" si="15"/>
        <v>1845.8</v>
      </c>
    </row>
    <row r="206" spans="1:13" x14ac:dyDescent="0.25">
      <c r="A206" s="1" t="s">
        <v>1086</v>
      </c>
      <c r="B206" t="s">
        <v>1087</v>
      </c>
      <c r="C206" s="1" t="s">
        <v>10</v>
      </c>
      <c r="D206" s="1" t="s">
        <v>1088</v>
      </c>
      <c r="E206" s="28" t="s">
        <v>666</v>
      </c>
      <c r="F206" s="2" t="s">
        <v>1089</v>
      </c>
      <c r="G206" s="2" t="s">
        <v>1090</v>
      </c>
      <c r="H206" s="2">
        <v>905.77</v>
      </c>
      <c r="I206">
        <f>_xlfn.IFNA(VLOOKUP(A206,'System C'!$A$1:$H$137,8,0),0)</f>
        <v>876.76</v>
      </c>
      <c r="J206">
        <f t="shared" si="12"/>
        <v>29.009999999999991</v>
      </c>
      <c r="K206">
        <f t="shared" si="13"/>
        <v>876.76</v>
      </c>
      <c r="L206">
        <f t="shared" si="14"/>
        <v>876.76</v>
      </c>
      <c r="M206">
        <f t="shared" si="15"/>
        <v>876.76</v>
      </c>
    </row>
    <row r="207" spans="1:13" x14ac:dyDescent="0.25">
      <c r="A207" s="1" t="s">
        <v>1086</v>
      </c>
      <c r="B207" t="s">
        <v>1087</v>
      </c>
      <c r="C207" s="1" t="s">
        <v>17</v>
      </c>
      <c r="D207" s="1" t="s">
        <v>1091</v>
      </c>
      <c r="E207" s="28" t="s">
        <v>597</v>
      </c>
      <c r="F207" s="2" t="s">
        <v>1092</v>
      </c>
      <c r="G207" s="2" t="s">
        <v>1093</v>
      </c>
      <c r="H207" s="2">
        <v>860.39</v>
      </c>
      <c r="I207">
        <f>_xlfn.IFNA(VLOOKUP(A207,'System S'!$A$2:$H$254,8,0),0)</f>
        <v>1753.52</v>
      </c>
      <c r="J207">
        <f t="shared" si="12"/>
        <v>-893.13</v>
      </c>
      <c r="K207">
        <f t="shared" si="13"/>
        <v>860.39</v>
      </c>
      <c r="L207">
        <f t="shared" si="14"/>
        <v>0</v>
      </c>
      <c r="M207">
        <f t="shared" si="15"/>
        <v>1753.52</v>
      </c>
    </row>
    <row r="208" spans="1:13" x14ac:dyDescent="0.25">
      <c r="A208" s="1" t="s">
        <v>1094</v>
      </c>
      <c r="B208" t="s">
        <v>1095</v>
      </c>
      <c r="C208" s="1" t="s">
        <v>17</v>
      </c>
      <c r="D208" s="1" t="s">
        <v>1096</v>
      </c>
      <c r="E208" s="28" t="s">
        <v>597</v>
      </c>
      <c r="F208" s="2" t="s">
        <v>1097</v>
      </c>
      <c r="G208" s="2" t="s">
        <v>1098</v>
      </c>
      <c r="H208" s="2">
        <v>619.86</v>
      </c>
      <c r="I208">
        <f>_xlfn.IFNA(VLOOKUP(A208,'System S'!$A$2:$H$254,8,0),0)</f>
        <v>599.88</v>
      </c>
      <c r="J208">
        <f t="shared" si="12"/>
        <v>19.980000000000018</v>
      </c>
      <c r="K208">
        <f t="shared" si="13"/>
        <v>599.88</v>
      </c>
      <c r="L208">
        <f t="shared" si="14"/>
        <v>599.88</v>
      </c>
      <c r="M208">
        <f t="shared" si="15"/>
        <v>599.88</v>
      </c>
    </row>
    <row r="209" spans="1:13" x14ac:dyDescent="0.25">
      <c r="A209" s="1" t="s">
        <v>1099</v>
      </c>
      <c r="B209" t="s">
        <v>1100</v>
      </c>
      <c r="C209" s="1" t="s">
        <v>17</v>
      </c>
      <c r="D209" s="1" t="s">
        <v>1101</v>
      </c>
      <c r="E209" s="28" t="s">
        <v>1102</v>
      </c>
      <c r="F209" s="2" t="s">
        <v>1103</v>
      </c>
      <c r="G209" s="2" t="s">
        <v>1104</v>
      </c>
      <c r="H209" s="13">
        <v>29154.5</v>
      </c>
      <c r="I209">
        <f>_xlfn.IFNA(VLOOKUP(A209,'System S'!$A$2:$H$254,8,0),0)</f>
        <v>0</v>
      </c>
      <c r="J209">
        <f t="shared" si="12"/>
        <v>29154.5</v>
      </c>
      <c r="K209">
        <f t="shared" si="13"/>
        <v>0</v>
      </c>
      <c r="L209">
        <f t="shared" si="14"/>
        <v>0</v>
      </c>
      <c r="M209">
        <f t="shared" si="15"/>
        <v>0</v>
      </c>
    </row>
    <row r="210" spans="1:13" x14ac:dyDescent="0.25">
      <c r="A210" s="1" t="s">
        <v>1105</v>
      </c>
      <c r="B210" t="s">
        <v>1106</v>
      </c>
      <c r="C210" s="1" t="s">
        <v>17</v>
      </c>
      <c r="D210" s="1" t="s">
        <v>1107</v>
      </c>
      <c r="E210" s="28" t="s">
        <v>1108</v>
      </c>
      <c r="F210" s="2" t="s">
        <v>1084</v>
      </c>
      <c r="G210" s="2" t="s">
        <v>1085</v>
      </c>
      <c r="H210" s="13">
        <v>1907.14</v>
      </c>
      <c r="I210">
        <f>_xlfn.IFNA(VLOOKUP(A210,'System S'!$A$2:$H$254,8,0),0)</f>
        <v>1845.8</v>
      </c>
      <c r="J210">
        <f t="shared" si="12"/>
        <v>61.340000000000146</v>
      </c>
      <c r="K210">
        <f t="shared" si="13"/>
        <v>1845.8</v>
      </c>
      <c r="L210">
        <f t="shared" si="14"/>
        <v>1845.8</v>
      </c>
      <c r="M210">
        <f t="shared" si="15"/>
        <v>1845.8</v>
      </c>
    </row>
    <row r="211" spans="1:13" x14ac:dyDescent="0.25">
      <c r="A211" s="1" t="s">
        <v>1109</v>
      </c>
      <c r="B211" t="s">
        <v>1110</v>
      </c>
      <c r="C211" s="1" t="s">
        <v>17</v>
      </c>
      <c r="D211" s="1" t="s">
        <v>1111</v>
      </c>
      <c r="E211" s="28" t="s">
        <v>1112</v>
      </c>
      <c r="F211" s="2" t="s">
        <v>1113</v>
      </c>
      <c r="G211" s="2" t="s">
        <v>496</v>
      </c>
      <c r="H211" s="13">
        <v>1882.91</v>
      </c>
      <c r="I211">
        <f>_xlfn.IFNA(VLOOKUP(A211,'System S'!$A$2:$H$254,8,0),0)</f>
        <v>1845.8</v>
      </c>
      <c r="J211">
        <f t="shared" si="12"/>
        <v>37.110000000000127</v>
      </c>
      <c r="K211">
        <f t="shared" si="13"/>
        <v>1845.8</v>
      </c>
      <c r="L211">
        <f t="shared" si="14"/>
        <v>1845.8</v>
      </c>
      <c r="M211">
        <f t="shared" si="15"/>
        <v>1845.8</v>
      </c>
    </row>
    <row r="212" spans="1:13" x14ac:dyDescent="0.25">
      <c r="A212" s="1" t="s">
        <v>1114</v>
      </c>
      <c r="B212" t="s">
        <v>1115</v>
      </c>
      <c r="C212" s="1" t="s">
        <v>17</v>
      </c>
      <c r="D212" s="1" t="s">
        <v>1116</v>
      </c>
      <c r="E212" s="28" t="s">
        <v>1117</v>
      </c>
      <c r="F212" s="2" t="s">
        <v>1118</v>
      </c>
      <c r="G212" s="2" t="s">
        <v>1119</v>
      </c>
      <c r="H212" s="13">
        <v>1633.59</v>
      </c>
      <c r="I212">
        <f>_xlfn.IFNA(VLOOKUP(A212,'System S'!$A$2:$H$254,8,0),0)</f>
        <v>1799.66</v>
      </c>
      <c r="J212">
        <f t="shared" si="12"/>
        <v>-166.07000000000016</v>
      </c>
      <c r="K212">
        <f t="shared" si="13"/>
        <v>1633.59</v>
      </c>
      <c r="L212">
        <f t="shared" si="14"/>
        <v>0</v>
      </c>
      <c r="M212">
        <f t="shared" si="15"/>
        <v>1799.66</v>
      </c>
    </row>
    <row r="213" spans="1:13" x14ac:dyDescent="0.25">
      <c r="A213" s="1" t="s">
        <v>1120</v>
      </c>
      <c r="B213" t="s">
        <v>1121</v>
      </c>
      <c r="C213" s="1" t="s">
        <v>10</v>
      </c>
      <c r="D213" s="1" t="s">
        <v>1122</v>
      </c>
      <c r="E213" s="28" t="s">
        <v>620</v>
      </c>
      <c r="F213" s="2" t="s">
        <v>1123</v>
      </c>
      <c r="G213" s="2" t="s">
        <v>1124</v>
      </c>
      <c r="H213" s="13">
        <v>1323.24</v>
      </c>
      <c r="I213">
        <f>_xlfn.IFNA(VLOOKUP(A213,'System C'!$A$1:$H$137,8,0),0)</f>
        <v>876.76</v>
      </c>
      <c r="J213">
        <f t="shared" si="12"/>
        <v>446.48</v>
      </c>
      <c r="K213">
        <f t="shared" si="13"/>
        <v>876.76</v>
      </c>
      <c r="L213">
        <f t="shared" si="14"/>
        <v>876.76</v>
      </c>
      <c r="M213">
        <f t="shared" si="15"/>
        <v>876.76</v>
      </c>
    </row>
    <row r="214" spans="1:13" x14ac:dyDescent="0.25">
      <c r="A214" s="1" t="s">
        <v>1120</v>
      </c>
      <c r="B214" t="s">
        <v>1121</v>
      </c>
      <c r="C214" s="1" t="s">
        <v>17</v>
      </c>
      <c r="D214" s="1" t="s">
        <v>1125</v>
      </c>
      <c r="E214" s="28" t="s">
        <v>1126</v>
      </c>
      <c r="F214" s="2" t="s">
        <v>1127</v>
      </c>
      <c r="G214" s="2" t="s">
        <v>1128</v>
      </c>
      <c r="H214" s="13">
        <v>33648.11</v>
      </c>
      <c r="I214">
        <f>_xlfn.IFNA(VLOOKUP(A214,'System S'!$A$2:$H$254,8,0),0)</f>
        <v>0</v>
      </c>
      <c r="J214">
        <f t="shared" si="12"/>
        <v>33648.11</v>
      </c>
      <c r="K214">
        <f t="shared" si="13"/>
        <v>0</v>
      </c>
      <c r="L214">
        <f t="shared" si="14"/>
        <v>0</v>
      </c>
      <c r="M214">
        <f t="shared" si="15"/>
        <v>0</v>
      </c>
    </row>
    <row r="215" spans="1:13" x14ac:dyDescent="0.25">
      <c r="A215" s="1" t="s">
        <v>1129</v>
      </c>
      <c r="B215" t="s">
        <v>1130</v>
      </c>
      <c r="C215" s="1" t="s">
        <v>10</v>
      </c>
      <c r="D215" s="1" t="s">
        <v>1131</v>
      </c>
      <c r="E215" s="28" t="s">
        <v>639</v>
      </c>
      <c r="F215" s="2" t="s">
        <v>1132</v>
      </c>
      <c r="G215" s="2" t="s">
        <v>1133</v>
      </c>
      <c r="H215" s="13">
        <v>1675.36</v>
      </c>
      <c r="I215">
        <f>_xlfn.IFNA(VLOOKUP(A215,'System C'!$A$1:$H$137,8,0),0)</f>
        <v>0</v>
      </c>
      <c r="J215">
        <f t="shared" si="12"/>
        <v>1675.36</v>
      </c>
      <c r="K215">
        <f t="shared" si="13"/>
        <v>0</v>
      </c>
      <c r="L215">
        <f t="shared" si="14"/>
        <v>0</v>
      </c>
      <c r="M215">
        <f t="shared" si="15"/>
        <v>0</v>
      </c>
    </row>
    <row r="216" spans="1:13" x14ac:dyDescent="0.25">
      <c r="A216" s="1" t="s">
        <v>1134</v>
      </c>
      <c r="B216" t="s">
        <v>1135</v>
      </c>
      <c r="C216" s="1" t="s">
        <v>17</v>
      </c>
      <c r="D216" s="1" t="s">
        <v>1136</v>
      </c>
      <c r="E216" s="28" t="s">
        <v>352</v>
      </c>
      <c r="F216" s="2" t="s">
        <v>452</v>
      </c>
      <c r="G216" s="2" t="s">
        <v>453</v>
      </c>
      <c r="H216" s="2">
        <v>25.39</v>
      </c>
      <c r="I216">
        <f>_xlfn.IFNA(VLOOKUP(A216,'System S'!$A$2:$H$254,8,0),0)</f>
        <v>853.68</v>
      </c>
      <c r="J216">
        <f t="shared" si="12"/>
        <v>-828.29</v>
      </c>
      <c r="K216">
        <f t="shared" si="13"/>
        <v>25.39</v>
      </c>
      <c r="L216">
        <f t="shared" si="14"/>
        <v>0</v>
      </c>
      <c r="M216">
        <f t="shared" si="15"/>
        <v>853.68</v>
      </c>
    </row>
    <row r="217" spans="1:13" x14ac:dyDescent="0.25">
      <c r="A217" s="1" t="s">
        <v>1137</v>
      </c>
      <c r="B217" t="s">
        <v>1138</v>
      </c>
      <c r="C217" s="1" t="s">
        <v>10</v>
      </c>
      <c r="D217" s="1" t="s">
        <v>1139</v>
      </c>
      <c r="E217" s="28" t="s">
        <v>1140</v>
      </c>
      <c r="F217" s="2" t="s">
        <v>1141</v>
      </c>
      <c r="G217" s="2" t="s">
        <v>1142</v>
      </c>
      <c r="H217" s="13">
        <v>1768.42</v>
      </c>
      <c r="I217">
        <f>_xlfn.IFNA(VLOOKUP(A217,'System C'!$A$1:$H$137,8,0),0)</f>
        <v>0</v>
      </c>
      <c r="J217">
        <f t="shared" si="12"/>
        <v>1768.42</v>
      </c>
      <c r="K217">
        <f t="shared" si="13"/>
        <v>0</v>
      </c>
      <c r="L217">
        <f t="shared" si="14"/>
        <v>0</v>
      </c>
      <c r="M217">
        <f t="shared" si="15"/>
        <v>0</v>
      </c>
    </row>
    <row r="218" spans="1:13" x14ac:dyDescent="0.25">
      <c r="A218" s="1" t="s">
        <v>1143</v>
      </c>
      <c r="B218" t="s">
        <v>1144</v>
      </c>
      <c r="C218" s="1" t="s">
        <v>10</v>
      </c>
      <c r="D218" s="1" t="s">
        <v>1145</v>
      </c>
      <c r="E218" s="28" t="s">
        <v>500</v>
      </c>
      <c r="F218" s="2" t="s">
        <v>1146</v>
      </c>
      <c r="G218" s="2" t="s">
        <v>1147</v>
      </c>
      <c r="H218" s="13">
        <v>11802.93</v>
      </c>
      <c r="I218">
        <f>_xlfn.IFNA(VLOOKUP(A218,'System C'!$A$1:$H$137,8,0),0)</f>
        <v>2208.56</v>
      </c>
      <c r="J218">
        <f t="shared" si="12"/>
        <v>9594.3700000000008</v>
      </c>
      <c r="K218">
        <f t="shared" si="13"/>
        <v>2208.56</v>
      </c>
      <c r="L218">
        <f t="shared" si="14"/>
        <v>2208.56</v>
      </c>
      <c r="M218">
        <f t="shared" si="15"/>
        <v>2208.56</v>
      </c>
    </row>
    <row r="219" spans="1:13" x14ac:dyDescent="0.25">
      <c r="A219" s="1" t="s">
        <v>1148</v>
      </c>
      <c r="B219" t="s">
        <v>1149</v>
      </c>
      <c r="C219" s="1" t="s">
        <v>10</v>
      </c>
      <c r="D219" s="1" t="s">
        <v>1150</v>
      </c>
      <c r="E219" s="28" t="s">
        <v>380</v>
      </c>
      <c r="F219" s="2" t="s">
        <v>96</v>
      </c>
      <c r="G219" s="2" t="s">
        <v>97</v>
      </c>
      <c r="H219" s="13">
        <v>1861.52</v>
      </c>
      <c r="I219">
        <f>_xlfn.IFNA(VLOOKUP(A219,'System C'!$A$1:$H$137,8,0),0)</f>
        <v>0</v>
      </c>
      <c r="J219">
        <f t="shared" si="12"/>
        <v>1861.52</v>
      </c>
      <c r="K219">
        <f t="shared" si="13"/>
        <v>0</v>
      </c>
      <c r="L219">
        <f t="shared" si="14"/>
        <v>0</v>
      </c>
      <c r="M219">
        <f t="shared" si="15"/>
        <v>0</v>
      </c>
    </row>
    <row r="220" spans="1:13" x14ac:dyDescent="0.25">
      <c r="A220" s="1" t="s">
        <v>1148</v>
      </c>
      <c r="B220" t="s">
        <v>1149</v>
      </c>
      <c r="C220" s="1" t="s">
        <v>17</v>
      </c>
      <c r="D220" s="1" t="s">
        <v>1151</v>
      </c>
      <c r="E220" s="28" t="s">
        <v>1152</v>
      </c>
      <c r="F220" s="2" t="s">
        <v>1153</v>
      </c>
      <c r="G220" s="2" t="s">
        <v>1154</v>
      </c>
      <c r="H220" s="13">
        <v>15552.36</v>
      </c>
      <c r="I220">
        <f>_xlfn.IFNA(VLOOKUP(A220,'System S'!$A$2:$H$254,8,0),0)</f>
        <v>0</v>
      </c>
      <c r="J220">
        <f t="shared" si="12"/>
        <v>15552.36</v>
      </c>
      <c r="K220">
        <f t="shared" si="13"/>
        <v>0</v>
      </c>
      <c r="L220">
        <f t="shared" si="14"/>
        <v>0</v>
      </c>
      <c r="M220">
        <f t="shared" si="15"/>
        <v>0</v>
      </c>
    </row>
    <row r="221" spans="1:13" x14ac:dyDescent="0.25">
      <c r="A221" s="1" t="s">
        <v>1155</v>
      </c>
      <c r="B221" t="s">
        <v>1156</v>
      </c>
      <c r="C221" s="1" t="s">
        <v>17</v>
      </c>
      <c r="D221" s="1" t="s">
        <v>1157</v>
      </c>
      <c r="E221" s="28" t="s">
        <v>1158</v>
      </c>
      <c r="F221" s="2" t="s">
        <v>1159</v>
      </c>
      <c r="G221" s="2" t="s">
        <v>1160</v>
      </c>
      <c r="H221" s="2">
        <v>706.04</v>
      </c>
      <c r="I221">
        <f>_xlfn.IFNA(VLOOKUP(A221,'System S'!$A$2:$H$254,8,0),0)</f>
        <v>692.18</v>
      </c>
      <c r="J221">
        <f t="shared" si="12"/>
        <v>13.860000000000014</v>
      </c>
      <c r="K221">
        <f t="shared" si="13"/>
        <v>692.18</v>
      </c>
      <c r="L221">
        <f t="shared" si="14"/>
        <v>692.18</v>
      </c>
      <c r="M221">
        <f t="shared" si="15"/>
        <v>692.18</v>
      </c>
    </row>
    <row r="222" spans="1:13" x14ac:dyDescent="0.25">
      <c r="A222" s="1" t="s">
        <v>1161</v>
      </c>
      <c r="B222" t="s">
        <v>1162</v>
      </c>
      <c r="C222" s="1" t="s">
        <v>10</v>
      </c>
      <c r="D222" s="1" t="s">
        <v>1163</v>
      </c>
      <c r="E222" s="28" t="s">
        <v>1164</v>
      </c>
      <c r="F222" s="2" t="s">
        <v>359</v>
      </c>
      <c r="G222" s="2" t="s">
        <v>360</v>
      </c>
      <c r="H222" s="2">
        <v>922.9</v>
      </c>
      <c r="I222">
        <f>_xlfn.IFNA(VLOOKUP(A222,'System C'!$A$1:$H$137,8,0),0)</f>
        <v>922.9</v>
      </c>
      <c r="J222">
        <f t="shared" si="12"/>
        <v>0</v>
      </c>
      <c r="K222">
        <f t="shared" si="13"/>
        <v>922.9</v>
      </c>
      <c r="L222">
        <f t="shared" si="14"/>
        <v>0</v>
      </c>
      <c r="M222">
        <f t="shared" si="15"/>
        <v>922.9</v>
      </c>
    </row>
    <row r="223" spans="1:13" x14ac:dyDescent="0.25">
      <c r="A223" s="1" t="s">
        <v>1161</v>
      </c>
      <c r="B223" t="s">
        <v>1162</v>
      </c>
      <c r="C223" s="1" t="s">
        <v>17</v>
      </c>
      <c r="D223" s="1" t="s">
        <v>1165</v>
      </c>
      <c r="E223" s="28" t="s">
        <v>1166</v>
      </c>
      <c r="F223" s="2" t="s">
        <v>1167</v>
      </c>
      <c r="G223" s="2" t="s">
        <v>1168</v>
      </c>
      <c r="H223" s="13">
        <v>1907.07</v>
      </c>
      <c r="I223">
        <f>_xlfn.IFNA(VLOOKUP(A223,'System S'!$A$2:$H$254,8,0),0)</f>
        <v>1845.8</v>
      </c>
      <c r="J223">
        <f t="shared" si="12"/>
        <v>61.269999999999982</v>
      </c>
      <c r="K223">
        <f t="shared" si="13"/>
        <v>1845.8</v>
      </c>
      <c r="L223">
        <f t="shared" si="14"/>
        <v>1845.8</v>
      </c>
      <c r="M223">
        <f t="shared" si="15"/>
        <v>1845.8</v>
      </c>
    </row>
    <row r="224" spans="1:13" x14ac:dyDescent="0.25">
      <c r="A224" s="1" t="s">
        <v>1169</v>
      </c>
      <c r="B224" t="s">
        <v>1170</v>
      </c>
      <c r="C224" s="1" t="s">
        <v>10</v>
      </c>
      <c r="D224" s="1" t="s">
        <v>1171</v>
      </c>
      <c r="E224" s="28" t="s">
        <v>722</v>
      </c>
      <c r="F224" s="2" t="s">
        <v>96</v>
      </c>
      <c r="G224" s="2" t="s">
        <v>97</v>
      </c>
      <c r="H224" s="13">
        <v>1861.52</v>
      </c>
      <c r="I224">
        <f>_xlfn.IFNA(VLOOKUP(A224,'System C'!$A$1:$H$137,8,0),0)</f>
        <v>0</v>
      </c>
      <c r="J224">
        <f t="shared" si="12"/>
        <v>1861.52</v>
      </c>
      <c r="K224">
        <f t="shared" si="13"/>
        <v>0</v>
      </c>
      <c r="L224">
        <f t="shared" si="14"/>
        <v>0</v>
      </c>
      <c r="M224">
        <f t="shared" si="15"/>
        <v>0</v>
      </c>
    </row>
    <row r="225" spans="1:13" x14ac:dyDescent="0.25">
      <c r="A225" s="1" t="s">
        <v>1169</v>
      </c>
      <c r="B225" t="s">
        <v>1170</v>
      </c>
      <c r="C225" s="1" t="s">
        <v>17</v>
      </c>
      <c r="D225" s="1" t="s">
        <v>1172</v>
      </c>
      <c r="E225" s="28" t="s">
        <v>1126</v>
      </c>
      <c r="F225" s="2" t="s">
        <v>1173</v>
      </c>
      <c r="G225" s="2" t="s">
        <v>1174</v>
      </c>
      <c r="H225" s="13">
        <v>33735.919999999998</v>
      </c>
      <c r="I225">
        <f>_xlfn.IFNA(VLOOKUP(A225,'System S'!$A$2:$H$254,8,0),0)</f>
        <v>0</v>
      </c>
      <c r="J225">
        <f t="shared" si="12"/>
        <v>33735.919999999998</v>
      </c>
      <c r="K225">
        <f t="shared" si="13"/>
        <v>0</v>
      </c>
      <c r="L225">
        <f t="shared" si="14"/>
        <v>0</v>
      </c>
      <c r="M225">
        <f t="shared" si="15"/>
        <v>0</v>
      </c>
    </row>
    <row r="226" spans="1:13" x14ac:dyDescent="0.25">
      <c r="A226" s="1" t="s">
        <v>1175</v>
      </c>
      <c r="B226" t="s">
        <v>1176</v>
      </c>
      <c r="C226" s="1" t="s">
        <v>10</v>
      </c>
      <c r="D226" s="1" t="s">
        <v>1177</v>
      </c>
      <c r="E226" s="28" t="s">
        <v>1178</v>
      </c>
      <c r="F226" s="2" t="s">
        <v>1179</v>
      </c>
      <c r="G226" s="2" t="s">
        <v>1180</v>
      </c>
      <c r="H226" s="13">
        <v>10092.6</v>
      </c>
      <c r="I226">
        <f>_xlfn.IFNA(VLOOKUP(A226,'System C'!$A$1:$H$137,8,0),0)</f>
        <v>842.1</v>
      </c>
      <c r="J226">
        <f t="shared" si="12"/>
        <v>9250.5</v>
      </c>
      <c r="K226">
        <f t="shared" si="13"/>
        <v>842.1</v>
      </c>
      <c r="L226">
        <f t="shared" si="14"/>
        <v>842.1</v>
      </c>
      <c r="M226">
        <f t="shared" si="15"/>
        <v>842.1</v>
      </c>
    </row>
    <row r="227" spans="1:13" x14ac:dyDescent="0.25">
      <c r="A227" s="1" t="s">
        <v>1181</v>
      </c>
      <c r="B227" t="s">
        <v>1182</v>
      </c>
      <c r="C227" s="1" t="s">
        <v>10</v>
      </c>
      <c r="D227" s="1" t="s">
        <v>1183</v>
      </c>
      <c r="E227" s="28" t="s">
        <v>1184</v>
      </c>
      <c r="F227" s="2" t="s">
        <v>256</v>
      </c>
      <c r="G227" s="2" t="s">
        <v>257</v>
      </c>
      <c r="H227" s="13">
        <v>15139.61</v>
      </c>
      <c r="I227">
        <f>_xlfn.IFNA(VLOOKUP(A227,'System C'!$A$1:$H$137,8,0),0)</f>
        <v>0</v>
      </c>
      <c r="J227">
        <f t="shared" si="12"/>
        <v>15139.61</v>
      </c>
      <c r="K227">
        <f t="shared" si="13"/>
        <v>0</v>
      </c>
      <c r="L227">
        <f t="shared" si="14"/>
        <v>0</v>
      </c>
      <c r="M227">
        <f t="shared" si="15"/>
        <v>0</v>
      </c>
    </row>
    <row r="228" spans="1:13" x14ac:dyDescent="0.25">
      <c r="A228" s="1" t="s">
        <v>1185</v>
      </c>
      <c r="B228" t="s">
        <v>1186</v>
      </c>
      <c r="C228" s="1" t="s">
        <v>10</v>
      </c>
      <c r="D228" s="1" t="s">
        <v>1187</v>
      </c>
      <c r="E228" s="28" t="s">
        <v>352</v>
      </c>
      <c r="F228" s="2" t="s">
        <v>1188</v>
      </c>
      <c r="G228" s="2" t="s">
        <v>1189</v>
      </c>
      <c r="H228" s="13">
        <v>2149.08</v>
      </c>
      <c r="I228">
        <f>_xlfn.IFNA(VLOOKUP(A228,'System C'!$A$1:$H$137,8,0),0)</f>
        <v>842.1</v>
      </c>
      <c r="J228">
        <f t="shared" si="12"/>
        <v>1306.98</v>
      </c>
      <c r="K228">
        <f t="shared" si="13"/>
        <v>842.1</v>
      </c>
      <c r="L228">
        <f t="shared" si="14"/>
        <v>842.1</v>
      </c>
      <c r="M228">
        <f t="shared" si="15"/>
        <v>842.1</v>
      </c>
    </row>
    <row r="229" spans="1:13" x14ac:dyDescent="0.25">
      <c r="A229" s="1" t="s">
        <v>1185</v>
      </c>
      <c r="B229" t="s">
        <v>1186</v>
      </c>
      <c r="C229" s="1" t="s">
        <v>17</v>
      </c>
      <c r="D229" s="1" t="s">
        <v>1190</v>
      </c>
      <c r="E229" s="28" t="s">
        <v>37</v>
      </c>
      <c r="F229" s="2" t="s">
        <v>1191</v>
      </c>
      <c r="G229" s="2" t="s">
        <v>1192</v>
      </c>
      <c r="H229" s="13">
        <v>7771.32</v>
      </c>
      <c r="I229">
        <f>_xlfn.IFNA(VLOOKUP(A229,'System S'!$A$2:$H$254,8,0),0)</f>
        <v>853.7</v>
      </c>
      <c r="J229">
        <f t="shared" si="12"/>
        <v>6917.62</v>
      </c>
      <c r="K229">
        <f t="shared" si="13"/>
        <v>853.7</v>
      </c>
      <c r="L229">
        <f t="shared" si="14"/>
        <v>853.7</v>
      </c>
      <c r="M229">
        <f t="shared" si="15"/>
        <v>853.7</v>
      </c>
    </row>
    <row r="230" spans="1:13" x14ac:dyDescent="0.25">
      <c r="A230" s="1" t="s">
        <v>1193</v>
      </c>
      <c r="B230" t="s">
        <v>1194</v>
      </c>
      <c r="C230" s="1" t="s">
        <v>10</v>
      </c>
      <c r="D230" s="1" t="s">
        <v>1195</v>
      </c>
      <c r="E230" s="28" t="s">
        <v>1196</v>
      </c>
      <c r="F230" s="2" t="s">
        <v>1197</v>
      </c>
      <c r="G230" s="2" t="s">
        <v>1198</v>
      </c>
      <c r="H230" s="13">
        <v>11562.25</v>
      </c>
      <c r="I230">
        <f>_xlfn.IFNA(VLOOKUP(A230,'System C'!$A$1:$H$137,8,0),0)</f>
        <v>0</v>
      </c>
      <c r="J230">
        <f t="shared" si="12"/>
        <v>11562.25</v>
      </c>
      <c r="K230">
        <f t="shared" si="13"/>
        <v>0</v>
      </c>
      <c r="L230">
        <f t="shared" si="14"/>
        <v>0</v>
      </c>
      <c r="M230">
        <f t="shared" si="15"/>
        <v>0</v>
      </c>
    </row>
    <row r="231" spans="1:13" x14ac:dyDescent="0.25">
      <c r="A231" s="1" t="s">
        <v>1199</v>
      </c>
      <c r="B231" t="s">
        <v>1200</v>
      </c>
      <c r="C231" s="1" t="s">
        <v>10</v>
      </c>
      <c r="D231" s="1" t="s">
        <v>1201</v>
      </c>
      <c r="E231" s="28" t="s">
        <v>506</v>
      </c>
      <c r="F231" s="2" t="s">
        <v>146</v>
      </c>
      <c r="G231" s="2" t="s">
        <v>147</v>
      </c>
      <c r="H231" s="13">
        <v>15980.67</v>
      </c>
      <c r="I231">
        <f>_xlfn.IFNA(VLOOKUP(A231,'System C'!$A$1:$H$137,8,0),0)</f>
        <v>0</v>
      </c>
      <c r="J231">
        <f t="shared" si="12"/>
        <v>15980.67</v>
      </c>
      <c r="K231">
        <f t="shared" si="13"/>
        <v>0</v>
      </c>
      <c r="L231">
        <f t="shared" si="14"/>
        <v>0</v>
      </c>
      <c r="M231">
        <f t="shared" si="15"/>
        <v>0</v>
      </c>
    </row>
    <row r="232" spans="1:13" x14ac:dyDescent="0.25">
      <c r="A232" s="1" t="s">
        <v>1199</v>
      </c>
      <c r="B232" t="s">
        <v>1200</v>
      </c>
      <c r="C232" s="1" t="s">
        <v>17</v>
      </c>
      <c r="D232" s="1" t="s">
        <v>1202</v>
      </c>
      <c r="E232" s="28" t="s">
        <v>1203</v>
      </c>
      <c r="F232" s="2" t="s">
        <v>1204</v>
      </c>
      <c r="G232" s="2" t="s">
        <v>1205</v>
      </c>
      <c r="H232" s="13">
        <v>17777.39</v>
      </c>
      <c r="I232">
        <f>_xlfn.IFNA(VLOOKUP(A232,'System S'!$A$2:$H$254,8,0),0)</f>
        <v>0</v>
      </c>
      <c r="J232">
        <f t="shared" si="12"/>
        <v>17777.39</v>
      </c>
      <c r="K232">
        <f t="shared" si="13"/>
        <v>0</v>
      </c>
      <c r="L232">
        <f t="shared" si="14"/>
        <v>0</v>
      </c>
      <c r="M232">
        <f t="shared" si="15"/>
        <v>0</v>
      </c>
    </row>
    <row r="233" spans="1:13" x14ac:dyDescent="0.25">
      <c r="A233" s="1" t="s">
        <v>1206</v>
      </c>
      <c r="B233" t="s">
        <v>1207</v>
      </c>
      <c r="C233" s="1" t="s">
        <v>10</v>
      </c>
      <c r="D233" s="1" t="s">
        <v>1208</v>
      </c>
      <c r="E233" s="28" t="s">
        <v>1209</v>
      </c>
      <c r="F233" s="2" t="s">
        <v>541</v>
      </c>
      <c r="G233" s="2" t="s">
        <v>542</v>
      </c>
      <c r="H233" s="13">
        <v>14155.83</v>
      </c>
      <c r="I233">
        <f>_xlfn.IFNA(VLOOKUP(A233,'System C'!$A$1:$H$137,8,0),0)</f>
        <v>0</v>
      </c>
      <c r="J233">
        <f t="shared" si="12"/>
        <v>14155.83</v>
      </c>
      <c r="K233">
        <f t="shared" si="13"/>
        <v>0</v>
      </c>
      <c r="L233">
        <f t="shared" si="14"/>
        <v>0</v>
      </c>
      <c r="M233">
        <f t="shared" si="15"/>
        <v>0</v>
      </c>
    </row>
    <row r="234" spans="1:13" x14ac:dyDescent="0.25">
      <c r="A234" s="1" t="s">
        <v>1210</v>
      </c>
      <c r="B234" t="s">
        <v>1211</v>
      </c>
      <c r="C234" s="1" t="s">
        <v>10</v>
      </c>
      <c r="D234" s="1" t="s">
        <v>1212</v>
      </c>
      <c r="E234" s="28" t="s">
        <v>1213</v>
      </c>
      <c r="F234" s="2" t="s">
        <v>1214</v>
      </c>
      <c r="G234" s="2" t="s">
        <v>1215</v>
      </c>
      <c r="H234" s="13">
        <v>1996.41</v>
      </c>
      <c r="I234">
        <f>_xlfn.IFNA(VLOOKUP(A234,'System C'!$A$1:$H$137,8,0),0)</f>
        <v>922.9</v>
      </c>
      <c r="J234">
        <f t="shared" si="12"/>
        <v>1073.5100000000002</v>
      </c>
      <c r="K234">
        <f t="shared" si="13"/>
        <v>922.9</v>
      </c>
      <c r="L234">
        <f t="shared" si="14"/>
        <v>922.9</v>
      </c>
      <c r="M234">
        <f t="shared" si="15"/>
        <v>922.9</v>
      </c>
    </row>
    <row r="235" spans="1:13" x14ac:dyDescent="0.25">
      <c r="A235" s="1" t="s">
        <v>1216</v>
      </c>
      <c r="B235" t="s">
        <v>1217</v>
      </c>
      <c r="C235" s="1" t="s">
        <v>17</v>
      </c>
      <c r="D235" s="1" t="s">
        <v>1218</v>
      </c>
      <c r="E235" s="28" t="s">
        <v>1219</v>
      </c>
      <c r="F235" s="2" t="s">
        <v>1220</v>
      </c>
      <c r="G235" s="2" t="s">
        <v>1221</v>
      </c>
      <c r="H235" s="2">
        <v>168.07</v>
      </c>
      <c r="I235">
        <f>_xlfn.IFNA(VLOOKUP(A235,'System S'!$A$2:$H$254,8,0),0)</f>
        <v>1845.8</v>
      </c>
      <c r="J235">
        <f t="shared" si="12"/>
        <v>-1677.73</v>
      </c>
      <c r="K235">
        <f t="shared" si="13"/>
        <v>168.07</v>
      </c>
      <c r="L235">
        <f t="shared" si="14"/>
        <v>0</v>
      </c>
      <c r="M235">
        <f t="shared" si="15"/>
        <v>1845.8</v>
      </c>
    </row>
    <row r="236" spans="1:13" x14ac:dyDescent="0.25">
      <c r="A236" s="1" t="s">
        <v>1222</v>
      </c>
      <c r="B236" t="s">
        <v>1223</v>
      </c>
      <c r="C236" s="1" t="s">
        <v>10</v>
      </c>
      <c r="D236" s="1" t="s">
        <v>1224</v>
      </c>
      <c r="E236" s="28" t="s">
        <v>1225</v>
      </c>
      <c r="F236" s="2" t="s">
        <v>901</v>
      </c>
      <c r="G236" s="2" t="s">
        <v>902</v>
      </c>
      <c r="H236" s="13">
        <v>14942.25</v>
      </c>
      <c r="I236">
        <f>_xlfn.IFNA(VLOOKUP(A236,'System C'!$A$1:$H$137,8,0),0)</f>
        <v>0</v>
      </c>
      <c r="J236">
        <f t="shared" si="12"/>
        <v>14942.25</v>
      </c>
      <c r="K236">
        <f t="shared" si="13"/>
        <v>0</v>
      </c>
      <c r="L236">
        <f t="shared" si="14"/>
        <v>0</v>
      </c>
      <c r="M236">
        <f t="shared" si="15"/>
        <v>0</v>
      </c>
    </row>
    <row r="237" spans="1:13" x14ac:dyDescent="0.25">
      <c r="A237" s="1" t="s">
        <v>1226</v>
      </c>
      <c r="B237" t="s">
        <v>1227</v>
      </c>
      <c r="C237" s="1" t="s">
        <v>10</v>
      </c>
      <c r="D237" s="1" t="s">
        <v>1228</v>
      </c>
      <c r="E237" s="28" t="s">
        <v>1209</v>
      </c>
      <c r="F237" s="2" t="s">
        <v>901</v>
      </c>
      <c r="G237" s="2" t="s">
        <v>902</v>
      </c>
      <c r="H237" s="13">
        <v>14942.25</v>
      </c>
      <c r="I237">
        <f>_xlfn.IFNA(VLOOKUP(A237,'System C'!$A$1:$H$137,8,0),0)</f>
        <v>0</v>
      </c>
      <c r="J237">
        <f t="shared" si="12"/>
        <v>14942.25</v>
      </c>
      <c r="K237">
        <f t="shared" si="13"/>
        <v>0</v>
      </c>
      <c r="L237">
        <f t="shared" si="14"/>
        <v>0</v>
      </c>
      <c r="M237">
        <f t="shared" si="15"/>
        <v>0</v>
      </c>
    </row>
    <row r="238" spans="1:13" x14ac:dyDescent="0.25">
      <c r="A238" s="1" t="s">
        <v>1229</v>
      </c>
      <c r="B238" t="s">
        <v>1230</v>
      </c>
      <c r="C238" s="1" t="s">
        <v>10</v>
      </c>
      <c r="D238" s="1" t="s">
        <v>1231</v>
      </c>
      <c r="E238" s="28" t="s">
        <v>1232</v>
      </c>
      <c r="F238" s="2" t="s">
        <v>146</v>
      </c>
      <c r="G238" s="2" t="s">
        <v>147</v>
      </c>
      <c r="H238" s="13">
        <v>15980.67</v>
      </c>
      <c r="I238">
        <f>_xlfn.IFNA(VLOOKUP(A238,'System C'!$A$1:$H$137,8,0),0)</f>
        <v>0</v>
      </c>
      <c r="J238">
        <f t="shared" si="12"/>
        <v>15980.67</v>
      </c>
      <c r="K238">
        <f t="shared" si="13"/>
        <v>0</v>
      </c>
      <c r="L238">
        <f t="shared" si="14"/>
        <v>0</v>
      </c>
      <c r="M238">
        <f t="shared" si="15"/>
        <v>0</v>
      </c>
    </row>
    <row r="239" spans="1:13" x14ac:dyDescent="0.25">
      <c r="A239" s="1" t="s">
        <v>1233</v>
      </c>
      <c r="B239" t="s">
        <v>1234</v>
      </c>
      <c r="C239" s="1" t="s">
        <v>10</v>
      </c>
      <c r="D239" s="1" t="s">
        <v>1235</v>
      </c>
      <c r="E239" s="28" t="s">
        <v>871</v>
      </c>
      <c r="F239" s="2" t="s">
        <v>1236</v>
      </c>
      <c r="G239" s="2" t="s">
        <v>1237</v>
      </c>
      <c r="H239" s="13">
        <v>1032.25</v>
      </c>
      <c r="I239">
        <f>_xlfn.IFNA(VLOOKUP(A239,'System C'!$A$1:$H$137,8,0),0)</f>
        <v>922.9</v>
      </c>
      <c r="J239">
        <f t="shared" si="12"/>
        <v>109.35000000000002</v>
      </c>
      <c r="K239">
        <f t="shared" si="13"/>
        <v>922.9</v>
      </c>
      <c r="L239">
        <f t="shared" si="14"/>
        <v>922.9</v>
      </c>
      <c r="M239">
        <f t="shared" si="15"/>
        <v>922.9</v>
      </c>
    </row>
    <row r="240" spans="1:13" x14ac:dyDescent="0.25">
      <c r="A240" s="1" t="s">
        <v>1238</v>
      </c>
      <c r="B240" t="s">
        <v>1239</v>
      </c>
      <c r="C240" s="1" t="s">
        <v>17</v>
      </c>
      <c r="D240" s="1" t="s">
        <v>1240</v>
      </c>
      <c r="E240" s="28" t="s">
        <v>1241</v>
      </c>
      <c r="F240" s="2" t="s">
        <v>1242</v>
      </c>
      <c r="G240" s="2" t="s">
        <v>1243</v>
      </c>
      <c r="H240" s="13">
        <v>1801.71</v>
      </c>
      <c r="I240">
        <f>_xlfn.IFNA(VLOOKUP(A240,'System S'!$A$2:$H$254,8,0),0)</f>
        <v>1845.8</v>
      </c>
      <c r="J240">
        <f t="shared" si="12"/>
        <v>-44.089999999999918</v>
      </c>
      <c r="K240">
        <f t="shared" si="13"/>
        <v>1801.71</v>
      </c>
      <c r="L240">
        <f t="shared" si="14"/>
        <v>0</v>
      </c>
      <c r="M240">
        <f t="shared" si="15"/>
        <v>1845.8</v>
      </c>
    </row>
    <row r="241" spans="1:13" x14ac:dyDescent="0.25">
      <c r="A241" s="1" t="s">
        <v>1244</v>
      </c>
      <c r="B241" t="s">
        <v>1245</v>
      </c>
      <c r="C241" s="1" t="s">
        <v>10</v>
      </c>
      <c r="D241" s="1" t="s">
        <v>1246</v>
      </c>
      <c r="E241" s="28" t="s">
        <v>208</v>
      </c>
      <c r="F241" s="2" t="s">
        <v>146</v>
      </c>
      <c r="G241" s="2" t="s">
        <v>147</v>
      </c>
      <c r="H241" s="13">
        <v>15980.67</v>
      </c>
      <c r="I241">
        <f>_xlfn.IFNA(VLOOKUP(A241,'System C'!$A$1:$H$137,8,0),0)</f>
        <v>0</v>
      </c>
      <c r="J241">
        <f t="shared" si="12"/>
        <v>15980.67</v>
      </c>
      <c r="K241">
        <f t="shared" si="13"/>
        <v>0</v>
      </c>
      <c r="L241">
        <f t="shared" si="14"/>
        <v>0</v>
      </c>
      <c r="M241">
        <f t="shared" si="15"/>
        <v>0</v>
      </c>
    </row>
    <row r="242" spans="1:13" x14ac:dyDescent="0.25">
      <c r="A242" s="1" t="s">
        <v>1244</v>
      </c>
      <c r="B242" t="s">
        <v>1245</v>
      </c>
      <c r="C242" s="1" t="s">
        <v>17</v>
      </c>
      <c r="D242" s="1" t="s">
        <v>1247</v>
      </c>
      <c r="E242" s="28" t="s">
        <v>811</v>
      </c>
      <c r="F242" s="2" t="s">
        <v>1248</v>
      </c>
      <c r="G242" s="2" t="s">
        <v>1249</v>
      </c>
      <c r="H242" s="13">
        <v>5141.47</v>
      </c>
      <c r="I242">
        <f>_xlfn.IFNA(VLOOKUP(A242,'System S'!$A$2:$H$254,8,0),0)</f>
        <v>1568.94</v>
      </c>
      <c r="J242">
        <f t="shared" si="12"/>
        <v>3572.53</v>
      </c>
      <c r="K242">
        <f t="shared" si="13"/>
        <v>1568.94</v>
      </c>
      <c r="L242">
        <f t="shared" si="14"/>
        <v>1568.94</v>
      </c>
      <c r="M242">
        <f t="shared" si="15"/>
        <v>1568.94</v>
      </c>
    </row>
    <row r="243" spans="1:13" x14ac:dyDescent="0.25">
      <c r="A243" s="1" t="s">
        <v>1250</v>
      </c>
      <c r="B243" t="s">
        <v>1251</v>
      </c>
      <c r="C243" s="1" t="s">
        <v>10</v>
      </c>
      <c r="D243" s="1" t="s">
        <v>1252</v>
      </c>
      <c r="E243" s="28" t="s">
        <v>925</v>
      </c>
      <c r="F243" s="2" t="s">
        <v>1253</v>
      </c>
      <c r="G243" s="2" t="s">
        <v>1254</v>
      </c>
      <c r="H243" s="2">
        <v>29.93</v>
      </c>
      <c r="I243">
        <f>_xlfn.IFNA(VLOOKUP(A243,'System C'!$A$1:$H$137,8,0),0)</f>
        <v>886.42</v>
      </c>
      <c r="J243">
        <f t="shared" si="12"/>
        <v>-856.49</v>
      </c>
      <c r="K243">
        <f t="shared" si="13"/>
        <v>29.93</v>
      </c>
      <c r="L243">
        <f t="shared" si="14"/>
        <v>0</v>
      </c>
      <c r="M243">
        <f t="shared" si="15"/>
        <v>886.42</v>
      </c>
    </row>
    <row r="244" spans="1:13" x14ac:dyDescent="0.25">
      <c r="A244" s="1" t="s">
        <v>1255</v>
      </c>
      <c r="B244" t="s">
        <v>1256</v>
      </c>
      <c r="C244" s="1" t="s">
        <v>17</v>
      </c>
      <c r="D244" s="1" t="s">
        <v>1257</v>
      </c>
      <c r="E244" s="28" t="s">
        <v>302</v>
      </c>
      <c r="F244" s="2" t="s">
        <v>1258</v>
      </c>
      <c r="G244" s="2" t="s">
        <v>1259</v>
      </c>
      <c r="H244" s="2">
        <v>18.53</v>
      </c>
      <c r="I244">
        <f>_xlfn.IFNA(VLOOKUP(A244,'System S'!$A$2:$H$254,8,0),0)</f>
        <v>1707.36</v>
      </c>
      <c r="J244">
        <f t="shared" si="12"/>
        <v>-1688.83</v>
      </c>
      <c r="K244">
        <f t="shared" si="13"/>
        <v>18.53</v>
      </c>
      <c r="L244">
        <f t="shared" si="14"/>
        <v>0</v>
      </c>
      <c r="M244">
        <f t="shared" si="15"/>
        <v>1707.36</v>
      </c>
    </row>
    <row r="245" spans="1:13" x14ac:dyDescent="0.25">
      <c r="A245" s="1" t="s">
        <v>1260</v>
      </c>
      <c r="B245" t="s">
        <v>1261</v>
      </c>
      <c r="C245" s="1" t="s">
        <v>17</v>
      </c>
      <c r="D245" s="1" t="s">
        <v>1262</v>
      </c>
      <c r="E245" s="28" t="s">
        <v>1263</v>
      </c>
      <c r="F245" s="2" t="s">
        <v>1264</v>
      </c>
      <c r="G245" s="2" t="s">
        <v>1265</v>
      </c>
      <c r="H245" s="13">
        <v>1134.76</v>
      </c>
      <c r="I245">
        <f>_xlfn.IFNA(VLOOKUP(A245,'System S'!$A$2:$H$254,8,0),0)</f>
        <v>1799.66</v>
      </c>
      <c r="J245">
        <f t="shared" si="12"/>
        <v>-664.90000000000009</v>
      </c>
      <c r="K245">
        <f t="shared" si="13"/>
        <v>1134.76</v>
      </c>
      <c r="L245">
        <f t="shared" si="14"/>
        <v>0</v>
      </c>
      <c r="M245">
        <f t="shared" si="15"/>
        <v>1799.66</v>
      </c>
    </row>
    <row r="246" spans="1:13" x14ac:dyDescent="0.25">
      <c r="A246" s="1" t="s">
        <v>1266</v>
      </c>
      <c r="B246" t="s">
        <v>1267</v>
      </c>
      <c r="C246" s="1" t="s">
        <v>10</v>
      </c>
      <c r="D246" s="1" t="s">
        <v>1268</v>
      </c>
      <c r="E246" s="28" t="s">
        <v>1209</v>
      </c>
      <c r="F246" s="2" t="s">
        <v>683</v>
      </c>
      <c r="G246" s="2" t="s">
        <v>684</v>
      </c>
      <c r="H246" s="13">
        <v>15728.7</v>
      </c>
      <c r="I246">
        <f>_xlfn.IFNA(VLOOKUP(A246,'System C'!$A$1:$H$137,8,0),0)</f>
        <v>0</v>
      </c>
      <c r="J246">
        <f t="shared" si="12"/>
        <v>15728.7</v>
      </c>
      <c r="K246">
        <f t="shared" si="13"/>
        <v>0</v>
      </c>
      <c r="L246">
        <f t="shared" si="14"/>
        <v>0</v>
      </c>
      <c r="M246">
        <f t="shared" si="15"/>
        <v>0</v>
      </c>
    </row>
    <row r="247" spans="1:13" x14ac:dyDescent="0.25">
      <c r="A247" s="1" t="s">
        <v>1269</v>
      </c>
      <c r="B247" t="s">
        <v>1270</v>
      </c>
      <c r="C247" s="1" t="s">
        <v>17</v>
      </c>
      <c r="D247" s="1" t="s">
        <v>1271</v>
      </c>
      <c r="E247" s="28" t="s">
        <v>1272</v>
      </c>
      <c r="F247" s="2" t="s">
        <v>1273</v>
      </c>
      <c r="G247" s="2" t="s">
        <v>1274</v>
      </c>
      <c r="H247" s="13">
        <v>3679.31</v>
      </c>
      <c r="I247">
        <f>_xlfn.IFNA(VLOOKUP(A247,'System S'!$A$2:$H$254,8,0),0)</f>
        <v>1820.76</v>
      </c>
      <c r="J247">
        <f t="shared" si="12"/>
        <v>1858.55</v>
      </c>
      <c r="K247">
        <f t="shared" si="13"/>
        <v>1820.76</v>
      </c>
      <c r="L247">
        <f t="shared" si="14"/>
        <v>1820.76</v>
      </c>
      <c r="M247">
        <f t="shared" si="15"/>
        <v>1820.76</v>
      </c>
    </row>
    <row r="248" spans="1:13" x14ac:dyDescent="0.25">
      <c r="A248" s="1" t="s">
        <v>1275</v>
      </c>
      <c r="B248" t="s">
        <v>1276</v>
      </c>
      <c r="C248" s="1" t="s">
        <v>10</v>
      </c>
      <c r="D248" s="1" t="s">
        <v>1277</v>
      </c>
      <c r="E248" s="28" t="s">
        <v>1278</v>
      </c>
      <c r="F248" s="2" t="s">
        <v>1279</v>
      </c>
      <c r="G248" s="2" t="s">
        <v>1280</v>
      </c>
      <c r="H248" s="13">
        <v>7618.6</v>
      </c>
      <c r="I248">
        <f>_xlfn.IFNA(VLOOKUP(A248,'System C'!$A$1:$H$137,8,0),0)</f>
        <v>701.86</v>
      </c>
      <c r="J248">
        <f t="shared" si="12"/>
        <v>6916.7400000000007</v>
      </c>
      <c r="K248">
        <f t="shared" si="13"/>
        <v>701.86</v>
      </c>
      <c r="L248">
        <f t="shared" si="14"/>
        <v>701.86</v>
      </c>
      <c r="M248">
        <f t="shared" si="15"/>
        <v>701.86</v>
      </c>
    </row>
    <row r="249" spans="1:13" x14ac:dyDescent="0.25">
      <c r="A249" s="1" t="s">
        <v>1281</v>
      </c>
      <c r="B249" t="s">
        <v>1282</v>
      </c>
      <c r="C249" s="1" t="s">
        <v>17</v>
      </c>
      <c r="D249" s="1" t="s">
        <v>1283</v>
      </c>
      <c r="E249" s="28" t="s">
        <v>1083</v>
      </c>
      <c r="F249" s="2" t="s">
        <v>1284</v>
      </c>
      <c r="G249" s="2" t="s">
        <v>1285</v>
      </c>
      <c r="H249" s="13">
        <v>14992.34</v>
      </c>
      <c r="I249">
        <f>_xlfn.IFNA(VLOOKUP(A249,'System S'!$A$2:$H$254,8,0),0)</f>
        <v>0</v>
      </c>
      <c r="J249">
        <f t="shared" si="12"/>
        <v>14992.34</v>
      </c>
      <c r="K249">
        <f t="shared" si="13"/>
        <v>0</v>
      </c>
      <c r="L249">
        <f t="shared" si="14"/>
        <v>0</v>
      </c>
      <c r="M249">
        <f t="shared" si="15"/>
        <v>0</v>
      </c>
    </row>
    <row r="250" spans="1:13" x14ac:dyDescent="0.25">
      <c r="A250" s="1" t="s">
        <v>1286</v>
      </c>
      <c r="B250" t="s">
        <v>1287</v>
      </c>
      <c r="C250" s="1" t="s">
        <v>10</v>
      </c>
      <c r="D250" s="1" t="s">
        <v>1288</v>
      </c>
      <c r="E250" s="28" t="s">
        <v>1289</v>
      </c>
      <c r="F250" s="2" t="s">
        <v>1290</v>
      </c>
      <c r="G250" s="2" t="s">
        <v>1291</v>
      </c>
      <c r="H250" s="2">
        <v>860.43</v>
      </c>
      <c r="I250">
        <f>_xlfn.IFNA(VLOOKUP(A250,'System C'!$A$1:$H$137,8,0),0)</f>
        <v>842.1</v>
      </c>
      <c r="J250">
        <f t="shared" si="12"/>
        <v>18.329999999999927</v>
      </c>
      <c r="K250">
        <f t="shared" si="13"/>
        <v>842.1</v>
      </c>
      <c r="L250">
        <f t="shared" si="14"/>
        <v>842.1</v>
      </c>
      <c r="M250">
        <f t="shared" si="15"/>
        <v>842.1</v>
      </c>
    </row>
    <row r="251" spans="1:13" x14ac:dyDescent="0.25">
      <c r="A251" s="1" t="s">
        <v>1292</v>
      </c>
      <c r="B251" t="s">
        <v>1293</v>
      </c>
      <c r="C251" s="1" t="s">
        <v>17</v>
      </c>
      <c r="D251" s="1" t="s">
        <v>1294</v>
      </c>
      <c r="E251" s="28" t="s">
        <v>676</v>
      </c>
      <c r="F251" s="2" t="s">
        <v>1295</v>
      </c>
      <c r="G251" s="2" t="s">
        <v>1296</v>
      </c>
      <c r="H251" s="2">
        <v>74.75</v>
      </c>
      <c r="I251">
        <f>_xlfn.IFNA(VLOOKUP(A251,'System S'!$A$2:$H$254,8,0),0)</f>
        <v>2200</v>
      </c>
      <c r="J251">
        <f t="shared" si="12"/>
        <v>-2125.25</v>
      </c>
      <c r="K251">
        <f t="shared" si="13"/>
        <v>74.75</v>
      </c>
      <c r="L251">
        <f t="shared" si="14"/>
        <v>0</v>
      </c>
      <c r="M251">
        <f t="shared" si="15"/>
        <v>2200</v>
      </c>
    </row>
    <row r="252" spans="1:13" x14ac:dyDescent="0.25">
      <c r="A252" s="1" t="s">
        <v>1297</v>
      </c>
      <c r="B252" t="s">
        <v>1298</v>
      </c>
      <c r="C252" s="1" t="s">
        <v>10</v>
      </c>
      <c r="D252" s="1" t="s">
        <v>1299</v>
      </c>
      <c r="E252" s="28" t="s">
        <v>1278</v>
      </c>
      <c r="F252" s="2" t="s">
        <v>1300</v>
      </c>
      <c r="G252" s="2" t="s">
        <v>1301</v>
      </c>
      <c r="H252" s="13">
        <v>12582.99</v>
      </c>
      <c r="I252">
        <f>_xlfn.IFNA(VLOOKUP(A252,'System C'!$A$1:$H$137,8,0),0)</f>
        <v>0</v>
      </c>
      <c r="J252">
        <f t="shared" si="12"/>
        <v>12582.99</v>
      </c>
      <c r="K252">
        <f t="shared" si="13"/>
        <v>0</v>
      </c>
      <c r="L252">
        <f t="shared" si="14"/>
        <v>0</v>
      </c>
      <c r="M252">
        <f t="shared" si="15"/>
        <v>0</v>
      </c>
    </row>
    <row r="253" spans="1:13" x14ac:dyDescent="0.25">
      <c r="A253" s="1" t="s">
        <v>1302</v>
      </c>
      <c r="B253" t="s">
        <v>1303</v>
      </c>
      <c r="C253" s="1" t="s">
        <v>17</v>
      </c>
      <c r="D253" s="1" t="s">
        <v>1304</v>
      </c>
      <c r="E253" s="28" t="s">
        <v>811</v>
      </c>
      <c r="F253" s="2" t="s">
        <v>1305</v>
      </c>
      <c r="G253" s="2" t="s">
        <v>1306</v>
      </c>
      <c r="H253" s="13">
        <v>14464.27</v>
      </c>
      <c r="I253">
        <f>_xlfn.IFNA(VLOOKUP(A253,'System S'!$A$2:$H$254,8,0),0)</f>
        <v>1661.22</v>
      </c>
      <c r="J253">
        <f t="shared" si="12"/>
        <v>12803.050000000001</v>
      </c>
      <c r="K253">
        <f t="shared" si="13"/>
        <v>1661.22</v>
      </c>
      <c r="L253">
        <f t="shared" si="14"/>
        <v>1661.22</v>
      </c>
      <c r="M253">
        <f t="shared" si="15"/>
        <v>1661.22</v>
      </c>
    </row>
    <row r="254" spans="1:13" x14ac:dyDescent="0.25">
      <c r="A254" s="1" t="s">
        <v>1307</v>
      </c>
      <c r="B254" t="s">
        <v>1308</v>
      </c>
      <c r="C254" s="1" t="s">
        <v>17</v>
      </c>
      <c r="D254" s="1" t="s">
        <v>1309</v>
      </c>
      <c r="E254" s="28" t="s">
        <v>1310</v>
      </c>
      <c r="F254" s="2" t="s">
        <v>1311</v>
      </c>
      <c r="G254" s="2" t="s">
        <v>1312</v>
      </c>
      <c r="H254" s="13">
        <v>22404.41</v>
      </c>
      <c r="I254">
        <f>_xlfn.IFNA(VLOOKUP(A254,'System S'!$A$2:$H$254,8,0),0)</f>
        <v>0</v>
      </c>
      <c r="J254">
        <f t="shared" si="12"/>
        <v>22404.41</v>
      </c>
      <c r="K254">
        <f t="shared" si="13"/>
        <v>0</v>
      </c>
      <c r="L254">
        <f t="shared" si="14"/>
        <v>0</v>
      </c>
      <c r="M254">
        <f t="shared" si="15"/>
        <v>0</v>
      </c>
    </row>
    <row r="255" spans="1:13" x14ac:dyDescent="0.25">
      <c r="A255" s="1" t="s">
        <v>1313</v>
      </c>
      <c r="B255" t="s">
        <v>1314</v>
      </c>
      <c r="C255" s="1" t="s">
        <v>10</v>
      </c>
      <c r="D255" s="1" t="s">
        <v>1315</v>
      </c>
      <c r="E255" s="28" t="s">
        <v>1316</v>
      </c>
      <c r="F255" s="2" t="s">
        <v>683</v>
      </c>
      <c r="G255" s="2" t="s">
        <v>684</v>
      </c>
      <c r="H255" s="13">
        <v>15728.7</v>
      </c>
      <c r="I255">
        <f>_xlfn.IFNA(VLOOKUP(A255,'System C'!$A$1:$H$137,8,0),0)</f>
        <v>0</v>
      </c>
      <c r="J255">
        <f t="shared" si="12"/>
        <v>15728.7</v>
      </c>
      <c r="K255">
        <f t="shared" si="13"/>
        <v>0</v>
      </c>
      <c r="L255">
        <f t="shared" si="14"/>
        <v>0</v>
      </c>
      <c r="M255">
        <f t="shared" si="15"/>
        <v>0</v>
      </c>
    </row>
    <row r="256" spans="1:13" x14ac:dyDescent="0.25">
      <c r="A256" s="1" t="s">
        <v>1313</v>
      </c>
      <c r="B256" t="s">
        <v>1314</v>
      </c>
      <c r="C256" s="1" t="s">
        <v>17</v>
      </c>
      <c r="D256" s="1" t="s">
        <v>1317</v>
      </c>
      <c r="E256" s="28" t="s">
        <v>145</v>
      </c>
      <c r="F256" s="2" t="s">
        <v>1318</v>
      </c>
      <c r="G256" s="2" t="s">
        <v>1319</v>
      </c>
      <c r="H256" s="13">
        <v>6096.15</v>
      </c>
      <c r="I256">
        <f>_xlfn.IFNA(VLOOKUP(A256,'System S'!$A$2:$H$254,8,0),0)</f>
        <v>3291.06</v>
      </c>
      <c r="J256">
        <f t="shared" si="12"/>
        <v>2805.0899999999997</v>
      </c>
      <c r="K256">
        <f t="shared" si="13"/>
        <v>3291.06</v>
      </c>
      <c r="L256">
        <f t="shared" si="14"/>
        <v>3291.06</v>
      </c>
      <c r="M256">
        <f t="shared" si="15"/>
        <v>3291.06</v>
      </c>
    </row>
    <row r="257" spans="1:13" x14ac:dyDescent="0.25">
      <c r="A257" s="1" t="s">
        <v>1320</v>
      </c>
      <c r="B257" t="s">
        <v>1321</v>
      </c>
      <c r="C257" s="1" t="s">
        <v>10</v>
      </c>
      <c r="D257" s="1" t="s">
        <v>1322</v>
      </c>
      <c r="E257" s="28" t="s">
        <v>1323</v>
      </c>
      <c r="F257" s="2" t="s">
        <v>146</v>
      </c>
      <c r="G257" s="2" t="s">
        <v>147</v>
      </c>
      <c r="H257" s="13">
        <v>15980.67</v>
      </c>
      <c r="I257">
        <f>_xlfn.IFNA(VLOOKUP(A257,'System C'!$A$1:$H$137,8,0),0)</f>
        <v>0</v>
      </c>
      <c r="J257">
        <f t="shared" si="12"/>
        <v>15980.67</v>
      </c>
      <c r="K257">
        <f t="shared" si="13"/>
        <v>0</v>
      </c>
      <c r="L257">
        <f t="shared" si="14"/>
        <v>0</v>
      </c>
      <c r="M257">
        <f t="shared" si="15"/>
        <v>0</v>
      </c>
    </row>
    <row r="258" spans="1:13" x14ac:dyDescent="0.25">
      <c r="A258" s="1" t="s">
        <v>1324</v>
      </c>
      <c r="B258" t="s">
        <v>1325</v>
      </c>
      <c r="C258" s="1" t="s">
        <v>10</v>
      </c>
      <c r="D258" s="1" t="s">
        <v>1326</v>
      </c>
      <c r="E258" s="28" t="s">
        <v>1323</v>
      </c>
      <c r="F258" s="2" t="s">
        <v>256</v>
      </c>
      <c r="G258" s="2" t="s">
        <v>257</v>
      </c>
      <c r="H258" s="13">
        <v>15139.61</v>
      </c>
      <c r="I258">
        <f>_xlfn.IFNA(VLOOKUP(A258,'System C'!$A$1:$H$137,8,0),0)</f>
        <v>0</v>
      </c>
      <c r="J258">
        <f t="shared" ref="J258:J321" si="16">_xlfn.IFNA(H258-I258,0)</f>
        <v>15139.61</v>
      </c>
      <c r="K258">
        <f t="shared" si="13"/>
        <v>0</v>
      </c>
      <c r="L258">
        <f t="shared" si="14"/>
        <v>0</v>
      </c>
      <c r="M258">
        <f t="shared" si="15"/>
        <v>0</v>
      </c>
    </row>
    <row r="259" spans="1:13" x14ac:dyDescent="0.25">
      <c r="A259" s="1" t="s">
        <v>1324</v>
      </c>
      <c r="B259" t="s">
        <v>1325</v>
      </c>
      <c r="C259" s="1" t="s">
        <v>17</v>
      </c>
      <c r="D259" s="1" t="s">
        <v>1327</v>
      </c>
      <c r="E259" s="28" t="s">
        <v>1328</v>
      </c>
      <c r="F259" s="2" t="s">
        <v>1329</v>
      </c>
      <c r="G259" s="2" t="s">
        <v>1330</v>
      </c>
      <c r="H259" s="2">
        <v>9.26</v>
      </c>
      <c r="I259">
        <f>_xlfn.IFNA(VLOOKUP(A259,'System S'!$A$2:$H$254,8,0),0)</f>
        <v>738.32</v>
      </c>
      <c r="J259">
        <f t="shared" si="16"/>
        <v>-729.06000000000006</v>
      </c>
      <c r="K259">
        <f t="shared" ref="K259:K322" si="17">IF(I259=0,0,IF(H259&gt;I259,I259,IF(H259&lt;I259,H259,H259)))</f>
        <v>9.26</v>
      </c>
      <c r="L259">
        <f t="shared" ref="L259:L322" si="18">IF(H259=K259,0,I259)</f>
        <v>0</v>
      </c>
      <c r="M259">
        <f t="shared" ref="M259:M322" si="19">IF(I259=0,0,IF(F259&gt;I259,I259,IF(F259&lt;I259,H259,0)))</f>
        <v>738.32</v>
      </c>
    </row>
    <row r="260" spans="1:13" x14ac:dyDescent="0.25">
      <c r="A260" s="1" t="s">
        <v>1331</v>
      </c>
      <c r="B260" t="s">
        <v>1332</v>
      </c>
      <c r="C260" s="1" t="s">
        <v>10</v>
      </c>
      <c r="D260" s="1" t="s">
        <v>1333</v>
      </c>
      <c r="E260" s="28" t="s">
        <v>976</v>
      </c>
      <c r="F260" s="2" t="s">
        <v>185</v>
      </c>
      <c r="G260" s="2" t="s">
        <v>186</v>
      </c>
      <c r="H260" s="2">
        <v>28.44</v>
      </c>
      <c r="I260">
        <f>_xlfn.IFNA(VLOOKUP(A260,'System C'!$A$1:$H$137,8,0),0)</f>
        <v>842.1</v>
      </c>
      <c r="J260">
        <f t="shared" si="16"/>
        <v>-813.66</v>
      </c>
      <c r="K260">
        <f t="shared" si="17"/>
        <v>28.44</v>
      </c>
      <c r="L260">
        <f t="shared" si="18"/>
        <v>0</v>
      </c>
      <c r="M260">
        <f t="shared" si="19"/>
        <v>842.1</v>
      </c>
    </row>
    <row r="261" spans="1:13" x14ac:dyDescent="0.25">
      <c r="A261" s="1" t="s">
        <v>1331</v>
      </c>
      <c r="B261" t="s">
        <v>1332</v>
      </c>
      <c r="C261" s="1" t="s">
        <v>17</v>
      </c>
      <c r="D261" s="1" t="s">
        <v>1334</v>
      </c>
      <c r="E261" s="28" t="s">
        <v>1335</v>
      </c>
      <c r="F261" s="2" t="s">
        <v>1336</v>
      </c>
      <c r="G261" s="2" t="s">
        <v>1337</v>
      </c>
      <c r="H261" s="13">
        <v>5098.78</v>
      </c>
      <c r="I261">
        <f>_xlfn.IFNA(VLOOKUP(A261,'System S'!$A$2:$H$254,8,0),0)</f>
        <v>0</v>
      </c>
      <c r="J261">
        <f t="shared" si="16"/>
        <v>5098.78</v>
      </c>
      <c r="K261">
        <f t="shared" si="17"/>
        <v>0</v>
      </c>
      <c r="L261">
        <f t="shared" si="18"/>
        <v>0</v>
      </c>
      <c r="M261">
        <f t="shared" si="19"/>
        <v>0</v>
      </c>
    </row>
    <row r="262" spans="1:13" x14ac:dyDescent="0.25">
      <c r="A262" s="1" t="s">
        <v>1338</v>
      </c>
      <c r="B262" t="s">
        <v>1339</v>
      </c>
      <c r="C262" s="1" t="s">
        <v>17</v>
      </c>
      <c r="D262" s="1" t="s">
        <v>1340</v>
      </c>
      <c r="E262" s="28" t="s">
        <v>811</v>
      </c>
      <c r="F262" s="2" t="s">
        <v>1341</v>
      </c>
      <c r="G262" s="2" t="s">
        <v>1342</v>
      </c>
      <c r="H262" s="13">
        <v>18049.57</v>
      </c>
      <c r="I262">
        <f>_xlfn.IFNA(VLOOKUP(A262,'System S'!$A$2:$H$254,8,0),0)</f>
        <v>0</v>
      </c>
      <c r="J262">
        <f t="shared" si="16"/>
        <v>18049.57</v>
      </c>
      <c r="K262">
        <f t="shared" si="17"/>
        <v>0</v>
      </c>
      <c r="L262">
        <f t="shared" si="18"/>
        <v>0</v>
      </c>
      <c r="M262">
        <f t="shared" si="19"/>
        <v>0</v>
      </c>
    </row>
    <row r="263" spans="1:13" x14ac:dyDescent="0.25">
      <c r="A263" s="1" t="s">
        <v>1343</v>
      </c>
      <c r="B263" t="s">
        <v>1344</v>
      </c>
      <c r="C263" s="1" t="s">
        <v>17</v>
      </c>
      <c r="D263" s="1" t="s">
        <v>1345</v>
      </c>
      <c r="E263" s="28" t="s">
        <v>1346</v>
      </c>
      <c r="F263" s="2" t="s">
        <v>347</v>
      </c>
      <c r="G263" s="2" t="s">
        <v>348</v>
      </c>
      <c r="H263" s="13">
        <v>1845.8</v>
      </c>
      <c r="I263">
        <f>_xlfn.IFNA(VLOOKUP(A263,'System S'!$A$2:$H$254,8,0),0)</f>
        <v>1845.8</v>
      </c>
      <c r="J263">
        <f t="shared" si="16"/>
        <v>0</v>
      </c>
      <c r="K263">
        <f t="shared" si="17"/>
        <v>1845.8</v>
      </c>
      <c r="L263">
        <f t="shared" si="18"/>
        <v>0</v>
      </c>
      <c r="M263">
        <f t="shared" si="19"/>
        <v>1845.8</v>
      </c>
    </row>
    <row r="264" spans="1:13" x14ac:dyDescent="0.25">
      <c r="A264" s="1" t="s">
        <v>1347</v>
      </c>
      <c r="B264" t="s">
        <v>1348</v>
      </c>
      <c r="C264" s="1" t="s">
        <v>17</v>
      </c>
      <c r="D264" s="1" t="s">
        <v>1349</v>
      </c>
      <c r="E264" s="28" t="s">
        <v>1350</v>
      </c>
      <c r="F264" s="2" t="s">
        <v>1167</v>
      </c>
      <c r="G264" s="2" t="s">
        <v>1168</v>
      </c>
      <c r="H264" s="13">
        <v>1907.07</v>
      </c>
      <c r="I264">
        <f>_xlfn.IFNA(VLOOKUP(A264,'System S'!$A$2:$H$254,8,0),0)</f>
        <v>1845.8</v>
      </c>
      <c r="J264">
        <f t="shared" si="16"/>
        <v>61.269999999999982</v>
      </c>
      <c r="K264">
        <f t="shared" si="17"/>
        <v>1845.8</v>
      </c>
      <c r="L264">
        <f t="shared" si="18"/>
        <v>1845.8</v>
      </c>
      <c r="M264">
        <f t="shared" si="19"/>
        <v>1845.8</v>
      </c>
    </row>
    <row r="265" spans="1:13" x14ac:dyDescent="0.25">
      <c r="A265" s="1" t="s">
        <v>1351</v>
      </c>
      <c r="B265" t="s">
        <v>1352</v>
      </c>
      <c r="C265" s="1" t="s">
        <v>10</v>
      </c>
      <c r="D265" s="1" t="s">
        <v>1353</v>
      </c>
      <c r="E265" s="28" t="s">
        <v>139</v>
      </c>
      <c r="F265" s="2" t="s">
        <v>536</v>
      </c>
      <c r="G265" s="2" t="s">
        <v>257</v>
      </c>
      <c r="H265" s="13">
        <v>15139.61</v>
      </c>
      <c r="I265">
        <f>_xlfn.IFNA(VLOOKUP(A265,'System C'!$A$1:$H$137,8,0),0)</f>
        <v>0</v>
      </c>
      <c r="J265">
        <f t="shared" si="16"/>
        <v>15139.61</v>
      </c>
      <c r="K265">
        <f t="shared" si="17"/>
        <v>0</v>
      </c>
      <c r="L265">
        <f t="shared" si="18"/>
        <v>0</v>
      </c>
      <c r="M265">
        <f t="shared" si="19"/>
        <v>0</v>
      </c>
    </row>
    <row r="266" spans="1:13" x14ac:dyDescent="0.25">
      <c r="A266" s="1" t="s">
        <v>1354</v>
      </c>
      <c r="B266" t="s">
        <v>1355</v>
      </c>
      <c r="C266" s="1" t="s">
        <v>17</v>
      </c>
      <c r="D266" s="1" t="s">
        <v>1356</v>
      </c>
      <c r="E266" s="28" t="s">
        <v>1357</v>
      </c>
      <c r="F266" s="2" t="s">
        <v>1358</v>
      </c>
      <c r="G266" s="2" t="s">
        <v>1359</v>
      </c>
      <c r="H266" s="13">
        <v>1842.73</v>
      </c>
      <c r="I266">
        <f>_xlfn.IFNA(VLOOKUP(A266,'System S'!$A$2:$H$254,8,0),0)</f>
        <v>1845.8</v>
      </c>
      <c r="J266">
        <f t="shared" si="16"/>
        <v>-3.0699999999999363</v>
      </c>
      <c r="K266">
        <f t="shared" si="17"/>
        <v>1842.73</v>
      </c>
      <c r="L266">
        <f t="shared" si="18"/>
        <v>0</v>
      </c>
      <c r="M266">
        <f t="shared" si="19"/>
        <v>1845.8</v>
      </c>
    </row>
    <row r="267" spans="1:13" x14ac:dyDescent="0.25">
      <c r="A267" s="1" t="s">
        <v>1360</v>
      </c>
      <c r="B267" t="s">
        <v>1361</v>
      </c>
      <c r="C267" s="1" t="s">
        <v>10</v>
      </c>
      <c r="D267" s="1" t="s">
        <v>1362</v>
      </c>
      <c r="E267" s="28" t="s">
        <v>298</v>
      </c>
      <c r="F267" s="2" t="s">
        <v>541</v>
      </c>
      <c r="G267" s="2" t="s">
        <v>542</v>
      </c>
      <c r="H267" s="13">
        <v>14155.83</v>
      </c>
      <c r="I267">
        <f>_xlfn.IFNA(VLOOKUP(A267,'System C'!$A$1:$H$137,8,0),0)</f>
        <v>0</v>
      </c>
      <c r="J267">
        <f t="shared" si="16"/>
        <v>14155.83</v>
      </c>
      <c r="K267">
        <f t="shared" si="17"/>
        <v>0</v>
      </c>
      <c r="L267">
        <f t="shared" si="18"/>
        <v>0</v>
      </c>
      <c r="M267">
        <f t="shared" si="19"/>
        <v>0</v>
      </c>
    </row>
    <row r="268" spans="1:13" x14ac:dyDescent="0.25">
      <c r="A268" s="1" t="s">
        <v>1360</v>
      </c>
      <c r="B268" t="s">
        <v>1361</v>
      </c>
      <c r="C268" s="1" t="s">
        <v>17</v>
      </c>
      <c r="D268" s="1" t="s">
        <v>1363</v>
      </c>
      <c r="E268" s="28" t="s">
        <v>900</v>
      </c>
      <c r="F268" s="2" t="s">
        <v>1364</v>
      </c>
      <c r="G268" s="2" t="s">
        <v>1365</v>
      </c>
      <c r="H268" s="13">
        <v>16053.45</v>
      </c>
      <c r="I268">
        <f>_xlfn.IFNA(VLOOKUP(A268,'System S'!$A$2:$H$254,8,0),0)</f>
        <v>0</v>
      </c>
      <c r="J268">
        <f t="shared" si="16"/>
        <v>16053.45</v>
      </c>
      <c r="K268">
        <f t="shared" si="17"/>
        <v>0</v>
      </c>
      <c r="L268">
        <f t="shared" si="18"/>
        <v>0</v>
      </c>
      <c r="M268">
        <f t="shared" si="19"/>
        <v>0</v>
      </c>
    </row>
    <row r="269" spans="1:13" x14ac:dyDescent="0.25">
      <c r="A269" s="1" t="s">
        <v>1366</v>
      </c>
      <c r="B269" t="s">
        <v>1367</v>
      </c>
      <c r="C269" s="1" t="s">
        <v>10</v>
      </c>
      <c r="D269" s="1" t="s">
        <v>1368</v>
      </c>
      <c r="E269" s="28" t="s">
        <v>1369</v>
      </c>
      <c r="F269" s="2" t="s">
        <v>1370</v>
      </c>
      <c r="G269" s="2" t="s">
        <v>1371</v>
      </c>
      <c r="H269" s="13">
        <v>16810.509999999998</v>
      </c>
      <c r="I269">
        <f>_xlfn.IFNA(VLOOKUP(A269,'System C'!$A$1:$H$137,8,0),0)</f>
        <v>0</v>
      </c>
      <c r="J269">
        <f t="shared" si="16"/>
        <v>16810.509999999998</v>
      </c>
      <c r="K269">
        <f t="shared" si="17"/>
        <v>0</v>
      </c>
      <c r="L269">
        <f t="shared" si="18"/>
        <v>0</v>
      </c>
      <c r="M269">
        <f t="shared" si="19"/>
        <v>0</v>
      </c>
    </row>
    <row r="270" spans="1:13" x14ac:dyDescent="0.25">
      <c r="A270" s="1" t="s">
        <v>1372</v>
      </c>
      <c r="B270" t="s">
        <v>1373</v>
      </c>
      <c r="C270" s="1" t="s">
        <v>10</v>
      </c>
      <c r="D270" s="1" t="s">
        <v>1374</v>
      </c>
      <c r="E270" s="28" t="s">
        <v>1375</v>
      </c>
      <c r="F270" s="2" t="s">
        <v>1376</v>
      </c>
      <c r="G270" s="2" t="s">
        <v>1377</v>
      </c>
      <c r="H270" s="13">
        <v>19252.95</v>
      </c>
      <c r="I270">
        <f>_xlfn.IFNA(VLOOKUP(A270,'System C'!$A$1:$H$137,8,0),0)</f>
        <v>0</v>
      </c>
      <c r="J270">
        <f t="shared" si="16"/>
        <v>19252.95</v>
      </c>
      <c r="K270">
        <f t="shared" si="17"/>
        <v>0</v>
      </c>
      <c r="L270">
        <f t="shared" si="18"/>
        <v>0</v>
      </c>
      <c r="M270">
        <f t="shared" si="19"/>
        <v>0</v>
      </c>
    </row>
    <row r="271" spans="1:13" x14ac:dyDescent="0.25">
      <c r="A271" s="1" t="s">
        <v>1378</v>
      </c>
      <c r="B271" t="s">
        <v>1379</v>
      </c>
      <c r="C271" s="1" t="s">
        <v>17</v>
      </c>
      <c r="D271" s="1" t="s">
        <v>1380</v>
      </c>
      <c r="E271" s="28" t="s">
        <v>782</v>
      </c>
      <c r="F271" s="2" t="s">
        <v>1381</v>
      </c>
      <c r="G271" s="2" t="s">
        <v>1382</v>
      </c>
      <c r="H271" s="13">
        <v>38701.17</v>
      </c>
      <c r="I271">
        <f>_xlfn.IFNA(VLOOKUP(A271,'System S'!$A$2:$H$254,8,0),0)</f>
        <v>0</v>
      </c>
      <c r="J271">
        <f t="shared" si="16"/>
        <v>38701.17</v>
      </c>
      <c r="K271">
        <f t="shared" si="17"/>
        <v>0</v>
      </c>
      <c r="L271">
        <f t="shared" si="18"/>
        <v>0</v>
      </c>
      <c r="M271">
        <f t="shared" si="19"/>
        <v>0</v>
      </c>
    </row>
    <row r="272" spans="1:13" x14ac:dyDescent="0.25">
      <c r="A272" s="1" t="s">
        <v>1383</v>
      </c>
      <c r="B272" t="s">
        <v>1384</v>
      </c>
      <c r="C272" s="1" t="s">
        <v>10</v>
      </c>
      <c r="D272" s="1" t="s">
        <v>1385</v>
      </c>
      <c r="E272" s="28" t="s">
        <v>970</v>
      </c>
      <c r="F272" s="2" t="s">
        <v>1386</v>
      </c>
      <c r="G272" s="2" t="s">
        <v>1387</v>
      </c>
      <c r="H272" s="13">
        <v>3589.97</v>
      </c>
      <c r="I272">
        <f>_xlfn.IFNA(VLOOKUP(A272,'System C'!$A$1:$H$137,8,0),0)</f>
        <v>886.42</v>
      </c>
      <c r="J272">
        <f t="shared" si="16"/>
        <v>2703.5499999999997</v>
      </c>
      <c r="K272">
        <f t="shared" si="17"/>
        <v>886.42</v>
      </c>
      <c r="L272">
        <f t="shared" si="18"/>
        <v>886.42</v>
      </c>
      <c r="M272">
        <f t="shared" si="19"/>
        <v>886.42</v>
      </c>
    </row>
    <row r="273" spans="1:13" x14ac:dyDescent="0.25">
      <c r="A273" s="1" t="s">
        <v>1388</v>
      </c>
      <c r="B273" t="s">
        <v>1389</v>
      </c>
      <c r="C273" s="1" t="s">
        <v>10</v>
      </c>
      <c r="D273" s="1" t="s">
        <v>1390</v>
      </c>
      <c r="E273" s="28" t="s">
        <v>829</v>
      </c>
      <c r="F273" s="2" t="s">
        <v>1391</v>
      </c>
      <c r="G273" s="2" t="s">
        <v>1392</v>
      </c>
      <c r="H273" s="13">
        <v>2066.2800000000002</v>
      </c>
      <c r="I273">
        <f>_xlfn.IFNA(VLOOKUP(A273,'System C'!$A$1:$H$137,8,0),0)</f>
        <v>957.32</v>
      </c>
      <c r="J273">
        <f t="shared" si="16"/>
        <v>1108.96</v>
      </c>
      <c r="K273">
        <f t="shared" si="17"/>
        <v>957.32</v>
      </c>
      <c r="L273">
        <f t="shared" si="18"/>
        <v>957.32</v>
      </c>
      <c r="M273">
        <f t="shared" si="19"/>
        <v>957.32</v>
      </c>
    </row>
    <row r="274" spans="1:13" x14ac:dyDescent="0.25">
      <c r="A274" s="1" t="s">
        <v>1393</v>
      </c>
      <c r="B274" t="s">
        <v>1394</v>
      </c>
      <c r="C274" s="1" t="s">
        <v>17</v>
      </c>
      <c r="D274" s="1" t="s">
        <v>1395</v>
      </c>
      <c r="E274" s="28" t="s">
        <v>788</v>
      </c>
      <c r="F274" s="2" t="s">
        <v>1396</v>
      </c>
      <c r="G274" s="2" t="s">
        <v>1397</v>
      </c>
      <c r="H274" s="2">
        <v>644.29</v>
      </c>
      <c r="I274">
        <f>_xlfn.IFNA(VLOOKUP(A274,'System S'!$A$2:$H$254,8,0),0)</f>
        <v>1789.26</v>
      </c>
      <c r="J274">
        <f t="shared" si="16"/>
        <v>-1144.97</v>
      </c>
      <c r="K274">
        <f t="shared" si="17"/>
        <v>644.29</v>
      </c>
      <c r="L274">
        <f t="shared" si="18"/>
        <v>0</v>
      </c>
      <c r="M274">
        <f t="shared" si="19"/>
        <v>1789.26</v>
      </c>
    </row>
    <row r="275" spans="1:13" x14ac:dyDescent="0.25">
      <c r="A275" s="1" t="s">
        <v>1398</v>
      </c>
      <c r="B275" t="s">
        <v>1399</v>
      </c>
      <c r="C275" s="1" t="s">
        <v>17</v>
      </c>
      <c r="D275" s="1" t="s">
        <v>1400</v>
      </c>
      <c r="E275" s="28" t="s">
        <v>37</v>
      </c>
      <c r="F275" s="2" t="s">
        <v>1401</v>
      </c>
      <c r="G275" s="2" t="s">
        <v>1402</v>
      </c>
      <c r="H275" s="13">
        <v>36130.49</v>
      </c>
      <c r="I275">
        <f>_xlfn.IFNA(VLOOKUP(A275,'System S'!$A$2:$H$254,8,0),0)</f>
        <v>1977.1</v>
      </c>
      <c r="J275">
        <f t="shared" si="16"/>
        <v>34153.39</v>
      </c>
      <c r="K275">
        <f t="shared" si="17"/>
        <v>1977.1</v>
      </c>
      <c r="L275">
        <f t="shared" si="18"/>
        <v>1977.1</v>
      </c>
      <c r="M275">
        <f t="shared" si="19"/>
        <v>1977.1</v>
      </c>
    </row>
    <row r="276" spans="1:13" x14ac:dyDescent="0.25">
      <c r="A276" s="1" t="s">
        <v>1403</v>
      </c>
      <c r="B276" t="s">
        <v>1404</v>
      </c>
      <c r="C276" s="1" t="s">
        <v>17</v>
      </c>
      <c r="D276" s="1" t="s">
        <v>1405</v>
      </c>
      <c r="E276" s="28" t="s">
        <v>1406</v>
      </c>
      <c r="F276" s="2" t="s">
        <v>1407</v>
      </c>
      <c r="G276" s="2" t="s">
        <v>348</v>
      </c>
      <c r="H276" s="13">
        <v>1845.8</v>
      </c>
      <c r="I276">
        <f>_xlfn.IFNA(VLOOKUP(A276,'System S'!$A$2:$H$254,8,0),0)</f>
        <v>0</v>
      </c>
      <c r="J276">
        <f t="shared" si="16"/>
        <v>1845.8</v>
      </c>
      <c r="K276">
        <f t="shared" si="17"/>
        <v>0</v>
      </c>
      <c r="L276">
        <f t="shared" si="18"/>
        <v>0</v>
      </c>
      <c r="M276">
        <f t="shared" si="19"/>
        <v>0</v>
      </c>
    </row>
    <row r="277" spans="1:13" x14ac:dyDescent="0.25">
      <c r="A277" s="1" t="s">
        <v>1408</v>
      </c>
      <c r="B277" t="s">
        <v>1409</v>
      </c>
      <c r="C277" s="1" t="s">
        <v>10</v>
      </c>
      <c r="D277" s="1" t="s">
        <v>1410</v>
      </c>
      <c r="E277" s="28" t="s">
        <v>639</v>
      </c>
      <c r="F277" s="2" t="s">
        <v>1123</v>
      </c>
      <c r="G277" s="2" t="s">
        <v>1124</v>
      </c>
      <c r="H277" s="13">
        <v>1323.24</v>
      </c>
      <c r="I277">
        <f>_xlfn.IFNA(VLOOKUP(A277,'System C'!$A$1:$H$137,8,0),0)</f>
        <v>876.76</v>
      </c>
      <c r="J277">
        <f t="shared" si="16"/>
        <v>446.48</v>
      </c>
      <c r="K277">
        <f t="shared" si="17"/>
        <v>876.76</v>
      </c>
      <c r="L277">
        <f t="shared" si="18"/>
        <v>876.76</v>
      </c>
      <c r="M277">
        <f t="shared" si="19"/>
        <v>876.76</v>
      </c>
    </row>
    <row r="278" spans="1:13" x14ac:dyDescent="0.25">
      <c r="A278" s="1" t="s">
        <v>1411</v>
      </c>
      <c r="B278" t="s">
        <v>1412</v>
      </c>
      <c r="C278" s="1" t="s">
        <v>10</v>
      </c>
      <c r="D278" s="1" t="s">
        <v>1413</v>
      </c>
      <c r="E278" s="28" t="s">
        <v>639</v>
      </c>
      <c r="F278" s="2" t="s">
        <v>1414</v>
      </c>
      <c r="G278" s="2" t="s">
        <v>1415</v>
      </c>
      <c r="H278" s="2">
        <v>744.37</v>
      </c>
      <c r="I278">
        <f>_xlfn.IFNA(VLOOKUP(A278,'System C'!$A$1:$H$137,8,0),0)</f>
        <v>366.19</v>
      </c>
      <c r="J278">
        <f t="shared" si="16"/>
        <v>378.18</v>
      </c>
      <c r="K278">
        <f t="shared" si="17"/>
        <v>366.19</v>
      </c>
      <c r="L278">
        <f t="shared" si="18"/>
        <v>366.19</v>
      </c>
      <c r="M278">
        <f t="shared" si="19"/>
        <v>366.19</v>
      </c>
    </row>
    <row r="279" spans="1:13" x14ac:dyDescent="0.25">
      <c r="A279" s="1" t="s">
        <v>1411</v>
      </c>
      <c r="B279" t="s">
        <v>1412</v>
      </c>
      <c r="C279" s="1" t="s">
        <v>17</v>
      </c>
      <c r="D279" s="1" t="s">
        <v>1416</v>
      </c>
      <c r="E279" s="28" t="s">
        <v>1417</v>
      </c>
      <c r="F279" s="2" t="s">
        <v>1418</v>
      </c>
      <c r="G279" s="2" t="s">
        <v>1419</v>
      </c>
      <c r="H279" s="13">
        <v>1070.48</v>
      </c>
      <c r="I279">
        <f>_xlfn.IFNA(VLOOKUP(A279,'System S'!$A$2:$H$254,8,0),0)</f>
        <v>366.19</v>
      </c>
      <c r="J279">
        <f t="shared" si="16"/>
        <v>704.29</v>
      </c>
      <c r="K279">
        <f t="shared" si="17"/>
        <v>366.19</v>
      </c>
      <c r="L279">
        <f t="shared" si="18"/>
        <v>366.19</v>
      </c>
      <c r="M279">
        <f t="shared" si="19"/>
        <v>366.19</v>
      </c>
    </row>
    <row r="280" spans="1:13" x14ac:dyDescent="0.25">
      <c r="A280" s="1" t="s">
        <v>1420</v>
      </c>
      <c r="B280" t="s">
        <v>1421</v>
      </c>
      <c r="C280" s="1" t="s">
        <v>10</v>
      </c>
      <c r="D280" s="1" t="s">
        <v>1422</v>
      </c>
      <c r="E280" s="28" t="s">
        <v>544</v>
      </c>
      <c r="F280" s="2" t="s">
        <v>1423</v>
      </c>
      <c r="G280" s="2" t="s">
        <v>1424</v>
      </c>
      <c r="H280" s="2">
        <v>401.88</v>
      </c>
      <c r="I280">
        <f>_xlfn.IFNA(VLOOKUP(A280,'System C'!$A$1:$H$137,8,0),0)</f>
        <v>842.1</v>
      </c>
      <c r="J280">
        <f t="shared" si="16"/>
        <v>-440.22</v>
      </c>
      <c r="K280">
        <f t="shared" si="17"/>
        <v>401.88</v>
      </c>
      <c r="L280">
        <f t="shared" si="18"/>
        <v>0</v>
      </c>
      <c r="M280">
        <f t="shared" si="19"/>
        <v>842.1</v>
      </c>
    </row>
    <row r="281" spans="1:13" x14ac:dyDescent="0.25">
      <c r="A281" s="1" t="s">
        <v>1425</v>
      </c>
      <c r="B281" t="s">
        <v>1426</v>
      </c>
      <c r="C281" s="1" t="s">
        <v>10</v>
      </c>
      <c r="D281" s="1" t="s">
        <v>1427</v>
      </c>
      <c r="E281" s="28" t="s">
        <v>380</v>
      </c>
      <c r="F281" s="2" t="s">
        <v>359</v>
      </c>
      <c r="G281" s="2" t="s">
        <v>360</v>
      </c>
      <c r="H281" s="2">
        <v>922.9</v>
      </c>
      <c r="I281">
        <f>_xlfn.IFNA(VLOOKUP(A281,'System C'!$A$1:$H$137,8,0),0)</f>
        <v>922.9</v>
      </c>
      <c r="J281">
        <f t="shared" si="16"/>
        <v>0</v>
      </c>
      <c r="K281">
        <f t="shared" si="17"/>
        <v>922.9</v>
      </c>
      <c r="L281">
        <f t="shared" si="18"/>
        <v>0</v>
      </c>
      <c r="M281">
        <f t="shared" si="19"/>
        <v>922.9</v>
      </c>
    </row>
    <row r="282" spans="1:13" x14ac:dyDescent="0.25">
      <c r="A282" s="1" t="s">
        <v>1428</v>
      </c>
      <c r="B282" t="s">
        <v>1429</v>
      </c>
      <c r="C282" s="1" t="s">
        <v>17</v>
      </c>
      <c r="D282" s="1" t="s">
        <v>1430</v>
      </c>
      <c r="E282" s="28" t="s">
        <v>1431</v>
      </c>
      <c r="F282" s="2" t="s">
        <v>1432</v>
      </c>
      <c r="G282" s="2" t="s">
        <v>1433</v>
      </c>
      <c r="H282" s="2">
        <v>900.53</v>
      </c>
      <c r="I282">
        <f>_xlfn.IFNA(VLOOKUP(A282,'System S'!$A$2:$H$254,8,0),0)</f>
        <v>1845.8</v>
      </c>
      <c r="J282">
        <f t="shared" si="16"/>
        <v>-945.27</v>
      </c>
      <c r="K282">
        <f t="shared" si="17"/>
        <v>900.53</v>
      </c>
      <c r="L282">
        <f t="shared" si="18"/>
        <v>0</v>
      </c>
      <c r="M282">
        <f t="shared" si="19"/>
        <v>1845.8</v>
      </c>
    </row>
    <row r="283" spans="1:13" x14ac:dyDescent="0.25">
      <c r="A283" s="1" t="s">
        <v>1434</v>
      </c>
      <c r="B283" t="s">
        <v>1435</v>
      </c>
      <c r="C283" s="1" t="s">
        <v>10</v>
      </c>
      <c r="D283" s="1" t="s">
        <v>1436</v>
      </c>
      <c r="E283" s="28" t="s">
        <v>1437</v>
      </c>
      <c r="F283" s="2" t="s">
        <v>1438</v>
      </c>
      <c r="G283" s="2" t="s">
        <v>1439</v>
      </c>
      <c r="H283" s="2">
        <v>876.75</v>
      </c>
      <c r="I283">
        <f>_xlfn.IFNA(VLOOKUP(A283,'System C'!$A$1:$H$137,8,0),0)</f>
        <v>0</v>
      </c>
      <c r="J283">
        <f t="shared" si="16"/>
        <v>876.75</v>
      </c>
      <c r="K283">
        <f t="shared" si="17"/>
        <v>0</v>
      </c>
      <c r="L283">
        <f t="shared" si="18"/>
        <v>0</v>
      </c>
      <c r="M283">
        <f t="shared" si="19"/>
        <v>0</v>
      </c>
    </row>
    <row r="284" spans="1:13" x14ac:dyDescent="0.25">
      <c r="A284" s="1" t="s">
        <v>1434</v>
      </c>
      <c r="B284" t="s">
        <v>1435</v>
      </c>
      <c r="C284" s="1" t="s">
        <v>17</v>
      </c>
      <c r="D284" s="1" t="s">
        <v>1440</v>
      </c>
      <c r="E284" s="28" t="s">
        <v>261</v>
      </c>
      <c r="F284" s="2" t="s">
        <v>1441</v>
      </c>
      <c r="G284" s="2" t="s">
        <v>1442</v>
      </c>
      <c r="H284" s="13">
        <v>13637.41</v>
      </c>
      <c r="I284">
        <f>_xlfn.IFNA(VLOOKUP(A284,'System S'!$A$2:$H$254,8,0),0)</f>
        <v>0</v>
      </c>
      <c r="J284">
        <f t="shared" si="16"/>
        <v>13637.41</v>
      </c>
      <c r="K284">
        <f t="shared" si="17"/>
        <v>0</v>
      </c>
      <c r="L284">
        <f t="shared" si="18"/>
        <v>0</v>
      </c>
      <c r="M284">
        <f t="shared" si="19"/>
        <v>0</v>
      </c>
    </row>
    <row r="285" spans="1:13" x14ac:dyDescent="0.25">
      <c r="A285" s="1" t="s">
        <v>1443</v>
      </c>
      <c r="B285" t="s">
        <v>1444</v>
      </c>
      <c r="C285" s="1" t="s">
        <v>17</v>
      </c>
      <c r="D285" s="1" t="s">
        <v>1445</v>
      </c>
      <c r="E285" s="28" t="s">
        <v>1446</v>
      </c>
      <c r="F285" s="2" t="s">
        <v>1447</v>
      </c>
      <c r="G285" s="2" t="s">
        <v>1448</v>
      </c>
      <c r="H285" s="2">
        <v>941.48</v>
      </c>
      <c r="I285">
        <f>_xlfn.IFNA(VLOOKUP(A285,'System S'!$A$2:$H$254,8,0),0)</f>
        <v>922.9</v>
      </c>
      <c r="J285">
        <f t="shared" si="16"/>
        <v>18.580000000000041</v>
      </c>
      <c r="K285">
        <f t="shared" si="17"/>
        <v>922.9</v>
      </c>
      <c r="L285">
        <f t="shared" si="18"/>
        <v>922.9</v>
      </c>
      <c r="M285">
        <f t="shared" si="19"/>
        <v>922.9</v>
      </c>
    </row>
    <row r="286" spans="1:13" x14ac:dyDescent="0.25">
      <c r="A286" s="1" t="s">
        <v>1449</v>
      </c>
      <c r="B286" t="s">
        <v>1450</v>
      </c>
      <c r="C286" s="1" t="s">
        <v>17</v>
      </c>
      <c r="D286" s="1" t="s">
        <v>1451</v>
      </c>
      <c r="E286" s="28" t="s">
        <v>1452</v>
      </c>
      <c r="F286" s="2" t="s">
        <v>1453</v>
      </c>
      <c r="G286" s="2" t="s">
        <v>1454</v>
      </c>
      <c r="H286" s="2">
        <v>404.62</v>
      </c>
      <c r="I286">
        <f>_xlfn.IFNA(VLOOKUP(A286,'System S'!$A$2:$H$254,8,0),0)</f>
        <v>922.9</v>
      </c>
      <c r="J286">
        <f t="shared" si="16"/>
        <v>-518.28</v>
      </c>
      <c r="K286">
        <f t="shared" si="17"/>
        <v>404.62</v>
      </c>
      <c r="L286">
        <f t="shared" si="18"/>
        <v>0</v>
      </c>
      <c r="M286">
        <f t="shared" si="19"/>
        <v>922.9</v>
      </c>
    </row>
    <row r="287" spans="1:13" x14ac:dyDescent="0.25">
      <c r="A287" s="1" t="s">
        <v>1455</v>
      </c>
      <c r="B287" t="s">
        <v>1456</v>
      </c>
      <c r="C287" s="1" t="s">
        <v>17</v>
      </c>
      <c r="D287" s="1" t="s">
        <v>1457</v>
      </c>
      <c r="E287" s="28" t="s">
        <v>1406</v>
      </c>
      <c r="F287" s="2" t="s">
        <v>1458</v>
      </c>
      <c r="G287" s="2" t="s">
        <v>1459</v>
      </c>
      <c r="H287" s="2">
        <v>166.18</v>
      </c>
      <c r="I287">
        <f>_xlfn.IFNA(VLOOKUP(A287,'System S'!$A$2:$H$254,8,0),0)</f>
        <v>969.04</v>
      </c>
      <c r="J287">
        <f t="shared" si="16"/>
        <v>-802.8599999999999</v>
      </c>
      <c r="K287">
        <f t="shared" si="17"/>
        <v>166.18</v>
      </c>
      <c r="L287">
        <f t="shared" si="18"/>
        <v>0</v>
      </c>
      <c r="M287">
        <f t="shared" si="19"/>
        <v>969.04</v>
      </c>
    </row>
    <row r="288" spans="1:13" x14ac:dyDescent="0.25">
      <c r="A288" s="1" t="s">
        <v>1460</v>
      </c>
      <c r="B288" t="s">
        <v>1461</v>
      </c>
      <c r="C288" s="1" t="s">
        <v>17</v>
      </c>
      <c r="D288" s="1" t="s">
        <v>1462</v>
      </c>
      <c r="E288" s="28" t="s">
        <v>1463</v>
      </c>
      <c r="F288" s="2" t="s">
        <v>1464</v>
      </c>
      <c r="G288" s="2" t="s">
        <v>1465</v>
      </c>
      <c r="H288" s="2">
        <v>134.69</v>
      </c>
      <c r="I288">
        <f>_xlfn.IFNA(VLOOKUP(A288,'System S'!$A$2:$H$254,8,0),0)</f>
        <v>922.9</v>
      </c>
      <c r="J288">
        <f t="shared" si="16"/>
        <v>-788.21</v>
      </c>
      <c r="K288">
        <f t="shared" si="17"/>
        <v>134.69</v>
      </c>
      <c r="L288">
        <f t="shared" si="18"/>
        <v>0</v>
      </c>
      <c r="M288">
        <f t="shared" si="19"/>
        <v>922.9</v>
      </c>
    </row>
    <row r="289" spans="1:13" x14ac:dyDescent="0.25">
      <c r="A289" s="1" t="s">
        <v>1466</v>
      </c>
      <c r="B289" t="s">
        <v>1467</v>
      </c>
      <c r="C289" s="1" t="s">
        <v>10</v>
      </c>
      <c r="D289" s="1" t="s">
        <v>1468</v>
      </c>
      <c r="E289" s="28" t="s">
        <v>639</v>
      </c>
      <c r="F289" s="2" t="s">
        <v>359</v>
      </c>
      <c r="G289" s="2" t="s">
        <v>360</v>
      </c>
      <c r="H289" s="2">
        <v>922.9</v>
      </c>
      <c r="I289">
        <f>_xlfn.IFNA(VLOOKUP(A289,'System C'!$A$1:$H$137,8,0),0)</f>
        <v>922.9</v>
      </c>
      <c r="J289">
        <f t="shared" si="16"/>
        <v>0</v>
      </c>
      <c r="K289">
        <f t="shared" si="17"/>
        <v>922.9</v>
      </c>
      <c r="L289">
        <f t="shared" si="18"/>
        <v>0</v>
      </c>
      <c r="M289">
        <f t="shared" si="19"/>
        <v>922.9</v>
      </c>
    </row>
    <row r="290" spans="1:13" x14ac:dyDescent="0.25">
      <c r="A290" s="1" t="s">
        <v>1466</v>
      </c>
      <c r="B290" t="s">
        <v>1467</v>
      </c>
      <c r="C290" s="1" t="s">
        <v>17</v>
      </c>
      <c r="D290" s="1" t="s">
        <v>1469</v>
      </c>
      <c r="E290" s="28" t="s">
        <v>224</v>
      </c>
      <c r="F290" s="2" t="s">
        <v>1089</v>
      </c>
      <c r="G290" s="2" t="s">
        <v>1090</v>
      </c>
      <c r="H290" s="2">
        <v>905.77</v>
      </c>
      <c r="I290">
        <f>_xlfn.IFNA(VLOOKUP(A290,'System S'!$A$2:$H$254,8,0),0)</f>
        <v>876.76</v>
      </c>
      <c r="J290">
        <f t="shared" si="16"/>
        <v>29.009999999999991</v>
      </c>
      <c r="K290">
        <f t="shared" si="17"/>
        <v>876.76</v>
      </c>
      <c r="L290">
        <f t="shared" si="18"/>
        <v>876.76</v>
      </c>
      <c r="M290">
        <f t="shared" si="19"/>
        <v>876.76</v>
      </c>
    </row>
    <row r="291" spans="1:13" x14ac:dyDescent="0.25">
      <c r="A291" s="1" t="s">
        <v>1470</v>
      </c>
      <c r="B291" t="s">
        <v>1471</v>
      </c>
      <c r="C291" s="1" t="s">
        <v>10</v>
      </c>
      <c r="D291" s="1" t="s">
        <v>1472</v>
      </c>
      <c r="E291" s="28" t="s">
        <v>346</v>
      </c>
      <c r="F291" s="2" t="s">
        <v>96</v>
      </c>
      <c r="G291" s="2" t="s">
        <v>97</v>
      </c>
      <c r="H291" s="13">
        <v>1861.52</v>
      </c>
      <c r="I291">
        <f>_xlfn.IFNA(VLOOKUP(A291,'System C'!$A$1:$H$137,8,0),0)</f>
        <v>0</v>
      </c>
      <c r="J291">
        <f t="shared" si="16"/>
        <v>1861.52</v>
      </c>
      <c r="K291">
        <f t="shared" si="17"/>
        <v>0</v>
      </c>
      <c r="L291">
        <f t="shared" si="18"/>
        <v>0</v>
      </c>
      <c r="M291">
        <f t="shared" si="19"/>
        <v>0</v>
      </c>
    </row>
    <row r="292" spans="1:13" x14ac:dyDescent="0.25">
      <c r="A292" s="1" t="s">
        <v>1470</v>
      </c>
      <c r="B292" t="s">
        <v>1471</v>
      </c>
      <c r="C292" s="1" t="s">
        <v>17</v>
      </c>
      <c r="D292" s="1" t="s">
        <v>1473</v>
      </c>
      <c r="E292" s="28" t="s">
        <v>472</v>
      </c>
      <c r="F292" s="2" t="s">
        <v>1474</v>
      </c>
      <c r="G292" s="2" t="s">
        <v>1475</v>
      </c>
      <c r="H292" s="13">
        <v>3485.9</v>
      </c>
      <c r="I292">
        <f>_xlfn.IFNA(VLOOKUP(A292,'System S'!$A$2:$H$254,8,0),0)</f>
        <v>922.9</v>
      </c>
      <c r="J292">
        <f t="shared" si="16"/>
        <v>2563</v>
      </c>
      <c r="K292">
        <f t="shared" si="17"/>
        <v>922.9</v>
      </c>
      <c r="L292">
        <f t="shared" si="18"/>
        <v>922.9</v>
      </c>
      <c r="M292">
        <f t="shared" si="19"/>
        <v>922.9</v>
      </c>
    </row>
    <row r="293" spans="1:13" x14ac:dyDescent="0.25">
      <c r="A293" s="1" t="s">
        <v>1476</v>
      </c>
      <c r="B293" t="s">
        <v>1477</v>
      </c>
      <c r="C293" s="1" t="s">
        <v>17</v>
      </c>
      <c r="D293" s="1" t="s">
        <v>1478</v>
      </c>
      <c r="E293" s="28" t="s">
        <v>1479</v>
      </c>
      <c r="F293" s="2" t="s">
        <v>1447</v>
      </c>
      <c r="G293" s="2" t="s">
        <v>1448</v>
      </c>
      <c r="H293" s="2">
        <v>941.48</v>
      </c>
      <c r="I293">
        <f>_xlfn.IFNA(VLOOKUP(A293,'System S'!$A$2:$H$254,8,0),0)</f>
        <v>922.9</v>
      </c>
      <c r="J293">
        <f t="shared" si="16"/>
        <v>18.580000000000041</v>
      </c>
      <c r="K293">
        <f t="shared" si="17"/>
        <v>922.9</v>
      </c>
      <c r="L293">
        <f t="shared" si="18"/>
        <v>922.9</v>
      </c>
      <c r="M293">
        <f t="shared" si="19"/>
        <v>922.9</v>
      </c>
    </row>
    <row r="294" spans="1:13" x14ac:dyDescent="0.25">
      <c r="A294" s="1" t="s">
        <v>1480</v>
      </c>
      <c r="B294" t="s">
        <v>1481</v>
      </c>
      <c r="C294" s="1" t="s">
        <v>10</v>
      </c>
      <c r="D294" s="1" t="s">
        <v>1482</v>
      </c>
      <c r="E294" s="28" t="s">
        <v>1483</v>
      </c>
      <c r="F294" s="2" t="s">
        <v>1484</v>
      </c>
      <c r="G294" s="2" t="s">
        <v>1485</v>
      </c>
      <c r="H294" s="2">
        <v>143.52000000000001</v>
      </c>
      <c r="I294">
        <f>_xlfn.IFNA(VLOOKUP(A294,'System C'!$A$1:$H$137,8,0),0)</f>
        <v>876.76</v>
      </c>
      <c r="J294">
        <f t="shared" si="16"/>
        <v>-733.24</v>
      </c>
      <c r="K294">
        <f t="shared" si="17"/>
        <v>143.52000000000001</v>
      </c>
      <c r="L294">
        <f t="shared" si="18"/>
        <v>0</v>
      </c>
      <c r="M294">
        <f t="shared" si="19"/>
        <v>876.76</v>
      </c>
    </row>
    <row r="295" spans="1:13" x14ac:dyDescent="0.25">
      <c r="A295" s="1" t="s">
        <v>1486</v>
      </c>
      <c r="B295" t="s">
        <v>1487</v>
      </c>
      <c r="C295" s="1" t="s">
        <v>10</v>
      </c>
      <c r="D295" s="1" t="s">
        <v>1488</v>
      </c>
      <c r="E295" s="28" t="s">
        <v>1489</v>
      </c>
      <c r="F295" s="2" t="s">
        <v>1490</v>
      </c>
      <c r="G295" s="2" t="s">
        <v>1491</v>
      </c>
      <c r="H295" s="13">
        <v>15968.57</v>
      </c>
      <c r="I295">
        <f>_xlfn.IFNA(VLOOKUP(A295,'System C'!$A$1:$H$137,8,0),0)</f>
        <v>0</v>
      </c>
      <c r="J295">
        <f t="shared" si="16"/>
        <v>15968.57</v>
      </c>
      <c r="K295">
        <f t="shared" si="17"/>
        <v>0</v>
      </c>
      <c r="L295">
        <f t="shared" si="18"/>
        <v>0</v>
      </c>
      <c r="M295">
        <f t="shared" si="19"/>
        <v>0</v>
      </c>
    </row>
    <row r="296" spans="1:13" x14ac:dyDescent="0.25">
      <c r="A296" s="1" t="s">
        <v>1492</v>
      </c>
      <c r="B296" t="s">
        <v>1493</v>
      </c>
      <c r="C296" s="1" t="s">
        <v>10</v>
      </c>
      <c r="D296" s="1" t="s">
        <v>1494</v>
      </c>
      <c r="E296" s="28" t="s">
        <v>639</v>
      </c>
      <c r="F296" s="2" t="s">
        <v>1495</v>
      </c>
      <c r="G296" s="2" t="s">
        <v>1496</v>
      </c>
      <c r="H296" s="2">
        <v>890.54</v>
      </c>
      <c r="I296">
        <f>_xlfn.IFNA(VLOOKUP(A296,'System C'!$A$1:$H$137,8,0),0)</f>
        <v>0</v>
      </c>
      <c r="J296">
        <f t="shared" si="16"/>
        <v>890.54</v>
      </c>
      <c r="K296">
        <f t="shared" si="17"/>
        <v>0</v>
      </c>
      <c r="L296">
        <f t="shared" si="18"/>
        <v>0</v>
      </c>
      <c r="M296">
        <f t="shared" si="19"/>
        <v>0</v>
      </c>
    </row>
    <row r="297" spans="1:13" x14ac:dyDescent="0.25">
      <c r="A297" s="1" t="s">
        <v>1492</v>
      </c>
      <c r="B297" t="s">
        <v>1493</v>
      </c>
      <c r="C297" s="1" t="s">
        <v>17</v>
      </c>
      <c r="D297" s="1" t="s">
        <v>1497</v>
      </c>
      <c r="E297" s="28" t="s">
        <v>1498</v>
      </c>
      <c r="F297" s="2" t="s">
        <v>1499</v>
      </c>
      <c r="G297" s="2" t="s">
        <v>1500</v>
      </c>
      <c r="H297" s="2">
        <v>196.28</v>
      </c>
      <c r="I297">
        <f>_xlfn.IFNA(VLOOKUP(A297,'System S'!$A$2:$H$254,8,0),0)</f>
        <v>0</v>
      </c>
      <c r="J297">
        <f t="shared" si="16"/>
        <v>196.28</v>
      </c>
      <c r="K297">
        <f t="shared" si="17"/>
        <v>0</v>
      </c>
      <c r="L297">
        <f t="shared" si="18"/>
        <v>0</v>
      </c>
      <c r="M297">
        <f t="shared" si="19"/>
        <v>0</v>
      </c>
    </row>
    <row r="298" spans="1:13" x14ac:dyDescent="0.25">
      <c r="A298" s="1" t="s">
        <v>1501</v>
      </c>
      <c r="B298" t="s">
        <v>1502</v>
      </c>
      <c r="C298" s="1" t="s">
        <v>17</v>
      </c>
      <c r="D298" s="1" t="s">
        <v>1503</v>
      </c>
      <c r="E298" s="28" t="s">
        <v>1504</v>
      </c>
      <c r="F298" s="2" t="s">
        <v>1505</v>
      </c>
      <c r="G298" s="2" t="s">
        <v>1506</v>
      </c>
      <c r="H298" s="13">
        <v>8810.9500000000007</v>
      </c>
      <c r="I298">
        <f>_xlfn.IFNA(VLOOKUP(A298,'System S'!$A$2:$H$254,8,0),0)</f>
        <v>0</v>
      </c>
      <c r="J298">
        <f t="shared" si="16"/>
        <v>8810.9500000000007</v>
      </c>
      <c r="K298">
        <f t="shared" si="17"/>
        <v>0</v>
      </c>
      <c r="L298">
        <f t="shared" si="18"/>
        <v>0</v>
      </c>
      <c r="M298">
        <f t="shared" si="19"/>
        <v>0</v>
      </c>
    </row>
    <row r="299" spans="1:13" x14ac:dyDescent="0.25">
      <c r="A299" s="1" t="s">
        <v>1507</v>
      </c>
      <c r="B299" t="s">
        <v>1508</v>
      </c>
      <c r="C299" s="1" t="s">
        <v>17</v>
      </c>
      <c r="D299" s="1" t="s">
        <v>1509</v>
      </c>
      <c r="E299" s="28" t="s">
        <v>1375</v>
      </c>
      <c r="F299" s="2" t="s">
        <v>1510</v>
      </c>
      <c r="G299" s="2" t="s">
        <v>1511</v>
      </c>
      <c r="H299" s="2">
        <v>23.88</v>
      </c>
      <c r="I299">
        <f>_xlfn.IFNA(VLOOKUP(A299,'System S'!$A$2:$H$254,8,0),0)</f>
        <v>0</v>
      </c>
      <c r="J299">
        <f t="shared" si="16"/>
        <v>23.88</v>
      </c>
      <c r="K299">
        <f t="shared" si="17"/>
        <v>0</v>
      </c>
      <c r="L299">
        <f t="shared" si="18"/>
        <v>0</v>
      </c>
      <c r="M299">
        <f t="shared" si="19"/>
        <v>0</v>
      </c>
    </row>
    <row r="300" spans="1:13" x14ac:dyDescent="0.25">
      <c r="A300" s="1" t="s">
        <v>1512</v>
      </c>
      <c r="B300" t="s">
        <v>1513</v>
      </c>
      <c r="C300" s="1" t="s">
        <v>10</v>
      </c>
      <c r="D300" s="1" t="s">
        <v>1514</v>
      </c>
      <c r="E300" s="28" t="s">
        <v>1515</v>
      </c>
      <c r="F300" s="2" t="s">
        <v>1516</v>
      </c>
      <c r="G300" s="2" t="s">
        <v>1517</v>
      </c>
      <c r="H300" s="13">
        <v>7009.7</v>
      </c>
      <c r="I300">
        <f>_xlfn.IFNA(VLOOKUP(A300,'System C'!$A$1:$H$137,8,0),0)</f>
        <v>842.1</v>
      </c>
      <c r="J300">
        <f t="shared" si="16"/>
        <v>6167.5999999999995</v>
      </c>
      <c r="K300">
        <f t="shared" si="17"/>
        <v>842.1</v>
      </c>
      <c r="L300">
        <f t="shared" si="18"/>
        <v>842.1</v>
      </c>
      <c r="M300">
        <f t="shared" si="19"/>
        <v>842.1</v>
      </c>
    </row>
    <row r="301" spans="1:13" x14ac:dyDescent="0.25">
      <c r="A301" s="1" t="s">
        <v>1518</v>
      </c>
      <c r="B301" t="s">
        <v>1519</v>
      </c>
      <c r="C301" s="1" t="s">
        <v>10</v>
      </c>
      <c r="D301" s="1" t="s">
        <v>1520</v>
      </c>
      <c r="E301" s="28" t="s">
        <v>358</v>
      </c>
      <c r="F301" s="2" t="s">
        <v>1123</v>
      </c>
      <c r="G301" s="2" t="s">
        <v>1124</v>
      </c>
      <c r="H301" s="13">
        <v>1323.24</v>
      </c>
      <c r="I301">
        <f>_xlfn.IFNA(VLOOKUP(A301,'System C'!$A$1:$H$137,8,0),0)</f>
        <v>876.76</v>
      </c>
      <c r="J301">
        <f t="shared" si="16"/>
        <v>446.48</v>
      </c>
      <c r="K301">
        <f t="shared" si="17"/>
        <v>876.76</v>
      </c>
      <c r="L301">
        <f t="shared" si="18"/>
        <v>876.76</v>
      </c>
      <c r="M301">
        <f t="shared" si="19"/>
        <v>876.76</v>
      </c>
    </row>
    <row r="302" spans="1:13" x14ac:dyDescent="0.25">
      <c r="A302" s="1" t="s">
        <v>1521</v>
      </c>
      <c r="B302" t="s">
        <v>1522</v>
      </c>
      <c r="C302" s="1" t="s">
        <v>10</v>
      </c>
      <c r="D302" s="1" t="s">
        <v>1523</v>
      </c>
      <c r="E302" s="28" t="s">
        <v>1524</v>
      </c>
      <c r="F302" s="2" t="s">
        <v>1525</v>
      </c>
      <c r="G302" s="2" t="s">
        <v>1526</v>
      </c>
      <c r="H302" s="13">
        <v>2932.16</v>
      </c>
      <c r="I302">
        <f>_xlfn.IFNA(VLOOKUP(A302,'System C'!$A$1:$H$137,8,0),0)</f>
        <v>842.1</v>
      </c>
      <c r="J302">
        <f t="shared" si="16"/>
        <v>2090.06</v>
      </c>
      <c r="K302">
        <f t="shared" si="17"/>
        <v>842.1</v>
      </c>
      <c r="L302">
        <f t="shared" si="18"/>
        <v>842.1</v>
      </c>
      <c r="M302">
        <f t="shared" si="19"/>
        <v>842.1</v>
      </c>
    </row>
    <row r="303" spans="1:13" x14ac:dyDescent="0.25">
      <c r="A303" s="1" t="s">
        <v>1521</v>
      </c>
      <c r="B303" t="s">
        <v>1522</v>
      </c>
      <c r="C303" s="1" t="s">
        <v>17</v>
      </c>
      <c r="D303" s="1" t="s">
        <v>1527</v>
      </c>
      <c r="E303" s="28" t="s">
        <v>1528</v>
      </c>
      <c r="F303" s="2" t="s">
        <v>1529</v>
      </c>
      <c r="G303" s="2" t="s">
        <v>1530</v>
      </c>
      <c r="H303" s="13">
        <v>4330.16</v>
      </c>
      <c r="I303">
        <f>_xlfn.IFNA(VLOOKUP(A303,'System S'!$A$2:$H$254,8,0),0)</f>
        <v>876.76</v>
      </c>
      <c r="J303">
        <f t="shared" si="16"/>
        <v>3453.3999999999996</v>
      </c>
      <c r="K303">
        <f t="shared" si="17"/>
        <v>876.76</v>
      </c>
      <c r="L303">
        <f t="shared" si="18"/>
        <v>876.76</v>
      </c>
      <c r="M303">
        <f t="shared" si="19"/>
        <v>876.76</v>
      </c>
    </row>
    <row r="304" spans="1:13" x14ac:dyDescent="0.25">
      <c r="A304" s="1" t="s">
        <v>1531</v>
      </c>
      <c r="B304" t="s">
        <v>1532</v>
      </c>
      <c r="C304" s="1" t="s">
        <v>10</v>
      </c>
      <c r="D304" s="1" t="s">
        <v>1533</v>
      </c>
      <c r="E304" s="28" t="s">
        <v>1001</v>
      </c>
      <c r="F304" s="2" t="s">
        <v>1534</v>
      </c>
      <c r="G304" s="2" t="s">
        <v>1535</v>
      </c>
      <c r="H304" s="13">
        <v>13671.09</v>
      </c>
      <c r="I304">
        <f>_xlfn.IFNA(VLOOKUP(A304,'System C'!$A$1:$H$137,8,0),0)</f>
        <v>1263.58</v>
      </c>
      <c r="J304">
        <f t="shared" si="16"/>
        <v>12407.51</v>
      </c>
      <c r="K304">
        <f t="shared" si="17"/>
        <v>1263.58</v>
      </c>
      <c r="L304">
        <f t="shared" si="18"/>
        <v>1263.58</v>
      </c>
      <c r="M304">
        <f t="shared" si="19"/>
        <v>1263.58</v>
      </c>
    </row>
    <row r="305" spans="1:13" x14ac:dyDescent="0.25">
      <c r="A305" s="1" t="s">
        <v>1531</v>
      </c>
      <c r="B305" t="s">
        <v>1532</v>
      </c>
      <c r="C305" s="1" t="s">
        <v>17</v>
      </c>
      <c r="D305" s="1" t="s">
        <v>1536</v>
      </c>
      <c r="E305" s="28" t="s">
        <v>1537</v>
      </c>
      <c r="F305" s="2" t="s">
        <v>1538</v>
      </c>
      <c r="G305" s="2" t="s">
        <v>1539</v>
      </c>
      <c r="H305" s="2">
        <v>25.32</v>
      </c>
      <c r="I305">
        <f>_xlfn.IFNA(VLOOKUP(A305,'System S'!$A$2:$H$254,8,0),0)</f>
        <v>0</v>
      </c>
      <c r="J305">
        <f t="shared" si="16"/>
        <v>25.32</v>
      </c>
      <c r="K305">
        <f t="shared" si="17"/>
        <v>0</v>
      </c>
      <c r="L305">
        <f t="shared" si="18"/>
        <v>0</v>
      </c>
      <c r="M305">
        <f t="shared" si="19"/>
        <v>0</v>
      </c>
    </row>
    <row r="306" spans="1:13" x14ac:dyDescent="0.25">
      <c r="A306" s="1" t="s">
        <v>1540</v>
      </c>
      <c r="B306" t="s">
        <v>1541</v>
      </c>
      <c r="C306" s="1" t="s">
        <v>10</v>
      </c>
      <c r="D306" s="1" t="s">
        <v>1542</v>
      </c>
      <c r="E306" s="28" t="s">
        <v>1543</v>
      </c>
      <c r="F306" s="2" t="s">
        <v>1544</v>
      </c>
      <c r="G306" s="2" t="s">
        <v>1545</v>
      </c>
      <c r="H306" s="13">
        <v>13709.9</v>
      </c>
      <c r="I306">
        <f>_xlfn.IFNA(VLOOKUP(A306,'System C'!$A$1:$H$137,8,0),0)</f>
        <v>0</v>
      </c>
      <c r="J306">
        <f t="shared" si="16"/>
        <v>13709.9</v>
      </c>
      <c r="K306">
        <f t="shared" si="17"/>
        <v>0</v>
      </c>
      <c r="L306">
        <f t="shared" si="18"/>
        <v>0</v>
      </c>
      <c r="M306">
        <f t="shared" si="19"/>
        <v>0</v>
      </c>
    </row>
    <row r="307" spans="1:13" x14ac:dyDescent="0.25">
      <c r="A307" s="1" t="s">
        <v>1546</v>
      </c>
      <c r="B307" t="s">
        <v>1547</v>
      </c>
      <c r="C307" s="1" t="s">
        <v>10</v>
      </c>
      <c r="D307" s="1" t="s">
        <v>1548</v>
      </c>
      <c r="E307" s="28" t="s">
        <v>639</v>
      </c>
      <c r="F307" s="2" t="s">
        <v>96</v>
      </c>
      <c r="G307" s="2" t="s">
        <v>97</v>
      </c>
      <c r="H307" s="13">
        <v>1861.52</v>
      </c>
      <c r="I307">
        <f>_xlfn.IFNA(VLOOKUP(A307,'System C'!$A$1:$H$137,8,0),0)</f>
        <v>0</v>
      </c>
      <c r="J307">
        <f t="shared" si="16"/>
        <v>1861.52</v>
      </c>
      <c r="K307">
        <f t="shared" si="17"/>
        <v>0</v>
      </c>
      <c r="L307">
        <f t="shared" si="18"/>
        <v>0</v>
      </c>
      <c r="M307">
        <f t="shared" si="19"/>
        <v>0</v>
      </c>
    </row>
    <row r="308" spans="1:13" x14ac:dyDescent="0.25">
      <c r="A308" s="1" t="s">
        <v>1546</v>
      </c>
      <c r="B308" t="s">
        <v>1547</v>
      </c>
      <c r="C308" s="1" t="s">
        <v>17</v>
      </c>
      <c r="D308" s="1" t="s">
        <v>1549</v>
      </c>
      <c r="E308" s="28" t="s">
        <v>1550</v>
      </c>
      <c r="F308" s="2" t="s">
        <v>1551</v>
      </c>
      <c r="G308" s="2" t="s">
        <v>1552</v>
      </c>
      <c r="H308" s="13">
        <v>4323.33</v>
      </c>
      <c r="I308">
        <f>_xlfn.IFNA(VLOOKUP(A308,'System S'!$A$2:$H$254,8,0),0)</f>
        <v>0</v>
      </c>
      <c r="J308">
        <f t="shared" si="16"/>
        <v>4323.33</v>
      </c>
      <c r="K308">
        <f t="shared" si="17"/>
        <v>0</v>
      </c>
      <c r="L308">
        <f t="shared" si="18"/>
        <v>0</v>
      </c>
      <c r="M308">
        <f t="shared" si="19"/>
        <v>0</v>
      </c>
    </row>
    <row r="309" spans="1:13" x14ac:dyDescent="0.25">
      <c r="A309" s="1" t="s">
        <v>1553</v>
      </c>
      <c r="B309" t="s">
        <v>1554</v>
      </c>
      <c r="C309" s="1" t="s">
        <v>10</v>
      </c>
      <c r="D309" s="1" t="s">
        <v>1555</v>
      </c>
      <c r="E309" s="28" t="s">
        <v>380</v>
      </c>
      <c r="F309" s="2" t="s">
        <v>359</v>
      </c>
      <c r="G309" s="2" t="s">
        <v>360</v>
      </c>
      <c r="H309" s="2">
        <v>922.9</v>
      </c>
      <c r="I309">
        <f>_xlfn.IFNA(VLOOKUP(A309,'System C'!$A$1:$H$137,8,0),0)</f>
        <v>922.9</v>
      </c>
      <c r="J309">
        <f t="shared" si="16"/>
        <v>0</v>
      </c>
      <c r="K309">
        <f t="shared" si="17"/>
        <v>922.9</v>
      </c>
      <c r="L309">
        <f t="shared" si="18"/>
        <v>0</v>
      </c>
      <c r="M309">
        <f t="shared" si="19"/>
        <v>922.9</v>
      </c>
    </row>
    <row r="310" spans="1:13" x14ac:dyDescent="0.25">
      <c r="A310" s="1" t="s">
        <v>1556</v>
      </c>
      <c r="B310" t="s">
        <v>1557</v>
      </c>
      <c r="C310" s="1" t="s">
        <v>10</v>
      </c>
      <c r="D310" s="1" t="s">
        <v>1558</v>
      </c>
      <c r="E310" s="28" t="s">
        <v>1164</v>
      </c>
      <c r="F310" s="2" t="s">
        <v>1132</v>
      </c>
      <c r="G310" s="2" t="s">
        <v>1133</v>
      </c>
      <c r="H310" s="13">
        <v>1675.36</v>
      </c>
      <c r="I310">
        <f>_xlfn.IFNA(VLOOKUP(A310,'System C'!$A$1:$H$137,8,0),0)</f>
        <v>0</v>
      </c>
      <c r="J310">
        <f t="shared" si="16"/>
        <v>1675.36</v>
      </c>
      <c r="K310">
        <f t="shared" si="17"/>
        <v>0</v>
      </c>
      <c r="L310">
        <f t="shared" si="18"/>
        <v>0</v>
      </c>
      <c r="M310">
        <f t="shared" si="19"/>
        <v>0</v>
      </c>
    </row>
    <row r="311" spans="1:13" x14ac:dyDescent="0.25">
      <c r="A311" s="1" t="s">
        <v>1556</v>
      </c>
      <c r="B311" t="s">
        <v>1557</v>
      </c>
      <c r="C311" s="1" t="s">
        <v>17</v>
      </c>
      <c r="D311" s="1" t="s">
        <v>1559</v>
      </c>
      <c r="E311" s="28" t="s">
        <v>1560</v>
      </c>
      <c r="F311" s="2" t="s">
        <v>1561</v>
      </c>
      <c r="G311" s="2" t="s">
        <v>1562</v>
      </c>
      <c r="H311" s="2">
        <v>838.22</v>
      </c>
      <c r="I311">
        <f>_xlfn.IFNA(VLOOKUP(A311,'System S'!$A$2:$H$254,8,0),0)</f>
        <v>830.62</v>
      </c>
      <c r="J311">
        <f t="shared" si="16"/>
        <v>7.6000000000000227</v>
      </c>
      <c r="K311">
        <f t="shared" si="17"/>
        <v>830.62</v>
      </c>
      <c r="L311">
        <f t="shared" si="18"/>
        <v>830.62</v>
      </c>
      <c r="M311">
        <f t="shared" si="19"/>
        <v>830.62</v>
      </c>
    </row>
    <row r="312" spans="1:13" x14ac:dyDescent="0.25">
      <c r="A312" s="1" t="s">
        <v>1563</v>
      </c>
      <c r="B312" t="s">
        <v>1564</v>
      </c>
      <c r="C312" s="1" t="s">
        <v>10</v>
      </c>
      <c r="D312" s="1" t="s">
        <v>1565</v>
      </c>
      <c r="E312" s="28" t="s">
        <v>434</v>
      </c>
      <c r="F312" s="2" t="s">
        <v>1566</v>
      </c>
      <c r="G312" s="2" t="s">
        <v>1567</v>
      </c>
      <c r="H312" s="2">
        <v>857.8</v>
      </c>
      <c r="I312">
        <f>_xlfn.IFNA(VLOOKUP(A312,'System C'!$A$1:$H$137,8,0),0)</f>
        <v>922.9</v>
      </c>
      <c r="J312">
        <f t="shared" si="16"/>
        <v>-65.100000000000023</v>
      </c>
      <c r="K312">
        <f t="shared" si="17"/>
        <v>857.8</v>
      </c>
      <c r="L312">
        <f t="shared" si="18"/>
        <v>0</v>
      </c>
      <c r="M312">
        <f t="shared" si="19"/>
        <v>922.9</v>
      </c>
    </row>
    <row r="313" spans="1:13" x14ac:dyDescent="0.25">
      <c r="A313" s="1" t="s">
        <v>1568</v>
      </c>
      <c r="B313" t="s">
        <v>1569</v>
      </c>
      <c r="C313" s="1" t="s">
        <v>10</v>
      </c>
      <c r="D313" s="1" t="s">
        <v>1570</v>
      </c>
      <c r="E313" s="28" t="s">
        <v>1483</v>
      </c>
      <c r="F313" s="2" t="s">
        <v>359</v>
      </c>
      <c r="G313" s="2" t="s">
        <v>360</v>
      </c>
      <c r="H313" s="2">
        <v>922.9</v>
      </c>
      <c r="I313">
        <f>_xlfn.IFNA(VLOOKUP(A313,'System C'!$A$1:$H$137,8,0),0)</f>
        <v>922.9</v>
      </c>
      <c r="J313">
        <f t="shared" si="16"/>
        <v>0</v>
      </c>
      <c r="K313">
        <f t="shared" si="17"/>
        <v>922.9</v>
      </c>
      <c r="L313">
        <f t="shared" si="18"/>
        <v>0</v>
      </c>
      <c r="M313">
        <f t="shared" si="19"/>
        <v>922.9</v>
      </c>
    </row>
    <row r="314" spans="1:13" x14ac:dyDescent="0.25">
      <c r="A314" s="1" t="s">
        <v>1568</v>
      </c>
      <c r="B314" t="s">
        <v>1569</v>
      </c>
      <c r="C314" s="1" t="s">
        <v>17</v>
      </c>
      <c r="D314" s="1" t="s">
        <v>1571</v>
      </c>
      <c r="E314" s="28" t="s">
        <v>1572</v>
      </c>
      <c r="F314" s="2" t="s">
        <v>156</v>
      </c>
      <c r="G314" s="2" t="s">
        <v>157</v>
      </c>
      <c r="H314" s="2">
        <v>941.49</v>
      </c>
      <c r="I314">
        <f>_xlfn.IFNA(VLOOKUP(A314,'System S'!$A$2:$H$254,8,0),0)</f>
        <v>922.9</v>
      </c>
      <c r="J314">
        <f t="shared" si="16"/>
        <v>18.590000000000032</v>
      </c>
      <c r="K314">
        <f t="shared" si="17"/>
        <v>922.9</v>
      </c>
      <c r="L314">
        <f t="shared" si="18"/>
        <v>922.9</v>
      </c>
      <c r="M314">
        <f t="shared" si="19"/>
        <v>922.9</v>
      </c>
    </row>
    <row r="315" spans="1:13" x14ac:dyDescent="0.25">
      <c r="A315" s="1" t="s">
        <v>1573</v>
      </c>
      <c r="B315" t="s">
        <v>1574</v>
      </c>
      <c r="C315" s="1" t="s">
        <v>10</v>
      </c>
      <c r="D315" s="1" t="s">
        <v>1575</v>
      </c>
      <c r="E315" s="28" t="s">
        <v>1483</v>
      </c>
      <c r="F315" s="2" t="s">
        <v>359</v>
      </c>
      <c r="G315" s="2" t="s">
        <v>360</v>
      </c>
      <c r="H315" s="2">
        <v>922.9</v>
      </c>
      <c r="I315">
        <f>_xlfn.IFNA(VLOOKUP(A315,'System C'!$A$1:$H$137,8,0),0)</f>
        <v>922.9</v>
      </c>
      <c r="J315">
        <f t="shared" si="16"/>
        <v>0</v>
      </c>
      <c r="K315">
        <f t="shared" si="17"/>
        <v>922.9</v>
      </c>
      <c r="L315">
        <f t="shared" si="18"/>
        <v>0</v>
      </c>
      <c r="M315">
        <f t="shared" si="19"/>
        <v>922.9</v>
      </c>
    </row>
    <row r="316" spans="1:13" x14ac:dyDescent="0.25">
      <c r="A316" s="1" t="s">
        <v>1573</v>
      </c>
      <c r="B316" t="s">
        <v>1574</v>
      </c>
      <c r="C316" s="1" t="s">
        <v>17</v>
      </c>
      <c r="D316" s="1" t="s">
        <v>1576</v>
      </c>
      <c r="E316" s="28" t="s">
        <v>1577</v>
      </c>
      <c r="F316" s="2" t="s">
        <v>1578</v>
      </c>
      <c r="G316" s="2" t="s">
        <v>109</v>
      </c>
      <c r="H316" s="2">
        <v>941.45</v>
      </c>
      <c r="I316">
        <f>_xlfn.IFNA(VLOOKUP(A316,'System S'!$A$2:$H$254,8,0),0)</f>
        <v>922.9</v>
      </c>
      <c r="J316">
        <f t="shared" si="16"/>
        <v>18.550000000000068</v>
      </c>
      <c r="K316">
        <f t="shared" si="17"/>
        <v>922.9</v>
      </c>
      <c r="L316">
        <f t="shared" si="18"/>
        <v>922.9</v>
      </c>
      <c r="M316">
        <f t="shared" si="19"/>
        <v>922.9</v>
      </c>
    </row>
    <row r="317" spans="1:13" x14ac:dyDescent="0.25">
      <c r="A317" s="1" t="s">
        <v>1579</v>
      </c>
      <c r="B317" t="s">
        <v>1580</v>
      </c>
      <c r="C317" s="1" t="s">
        <v>17</v>
      </c>
      <c r="D317" s="1" t="s">
        <v>1581</v>
      </c>
      <c r="E317" s="28" t="s">
        <v>906</v>
      </c>
      <c r="F317" s="2" t="s">
        <v>359</v>
      </c>
      <c r="G317" s="2" t="s">
        <v>360</v>
      </c>
      <c r="H317" s="2">
        <v>922.9</v>
      </c>
      <c r="I317">
        <f>_xlfn.IFNA(VLOOKUP(A317,'System S'!$A$2:$H$254,8,0),0)</f>
        <v>0</v>
      </c>
      <c r="J317">
        <f t="shared" si="16"/>
        <v>922.9</v>
      </c>
      <c r="K317">
        <f t="shared" si="17"/>
        <v>0</v>
      </c>
      <c r="L317">
        <f t="shared" si="18"/>
        <v>0</v>
      </c>
      <c r="M317">
        <f t="shared" si="19"/>
        <v>0</v>
      </c>
    </row>
    <row r="318" spans="1:13" x14ac:dyDescent="0.25">
      <c r="A318" s="1" t="s">
        <v>1582</v>
      </c>
      <c r="B318" t="s">
        <v>1583</v>
      </c>
      <c r="C318" s="1" t="s">
        <v>10</v>
      </c>
      <c r="D318" s="1" t="s">
        <v>1584</v>
      </c>
      <c r="E318" s="28" t="s">
        <v>1431</v>
      </c>
      <c r="F318" s="2" t="s">
        <v>1585</v>
      </c>
      <c r="G318" s="2" t="s">
        <v>360</v>
      </c>
      <c r="H318" s="2">
        <v>922.9</v>
      </c>
      <c r="I318">
        <f>_xlfn.IFNA(VLOOKUP(A318,'System C'!$A$1:$H$137,8,0),0)</f>
        <v>0</v>
      </c>
      <c r="J318">
        <f t="shared" si="16"/>
        <v>922.9</v>
      </c>
      <c r="K318">
        <f t="shared" si="17"/>
        <v>0</v>
      </c>
      <c r="L318">
        <f t="shared" si="18"/>
        <v>0</v>
      </c>
      <c r="M318">
        <f t="shared" si="19"/>
        <v>0</v>
      </c>
    </row>
    <row r="319" spans="1:13" x14ac:dyDescent="0.25">
      <c r="A319" s="1" t="s">
        <v>1586</v>
      </c>
      <c r="B319" t="s">
        <v>1587</v>
      </c>
      <c r="C319" s="1" t="s">
        <v>17</v>
      </c>
      <c r="D319" s="1" t="s">
        <v>1588</v>
      </c>
      <c r="E319" s="28" t="s">
        <v>1589</v>
      </c>
      <c r="F319" s="2" t="s">
        <v>1590</v>
      </c>
      <c r="G319" s="2" t="s">
        <v>1591</v>
      </c>
      <c r="H319" s="13">
        <v>1221.0899999999999</v>
      </c>
      <c r="I319">
        <f>_xlfn.IFNA(VLOOKUP(A319,'System S'!$A$2:$H$254,8,0),0)</f>
        <v>784.46</v>
      </c>
      <c r="J319">
        <f t="shared" si="16"/>
        <v>436.62999999999988</v>
      </c>
      <c r="K319">
        <f t="shared" si="17"/>
        <v>784.46</v>
      </c>
      <c r="L319">
        <f t="shared" si="18"/>
        <v>784.46</v>
      </c>
      <c r="M319">
        <f t="shared" si="19"/>
        <v>784.46</v>
      </c>
    </row>
    <row r="320" spans="1:13" x14ac:dyDescent="0.25">
      <c r="A320" s="1" t="s">
        <v>1592</v>
      </c>
      <c r="B320" t="s">
        <v>1593</v>
      </c>
      <c r="C320" s="1" t="s">
        <v>10</v>
      </c>
      <c r="D320" s="1" t="s">
        <v>1594</v>
      </c>
      <c r="E320" s="28" t="s">
        <v>1595</v>
      </c>
      <c r="F320" s="2" t="s">
        <v>1132</v>
      </c>
      <c r="G320" s="2" t="s">
        <v>1133</v>
      </c>
      <c r="H320" s="13">
        <v>1675.36</v>
      </c>
      <c r="I320">
        <f>_xlfn.IFNA(VLOOKUP(A320,'System C'!$A$1:$H$137,8,0),0)</f>
        <v>0</v>
      </c>
      <c r="J320">
        <f t="shared" si="16"/>
        <v>1675.36</v>
      </c>
      <c r="K320">
        <f t="shared" si="17"/>
        <v>0</v>
      </c>
      <c r="L320">
        <f t="shared" si="18"/>
        <v>0</v>
      </c>
      <c r="M320">
        <f t="shared" si="19"/>
        <v>0</v>
      </c>
    </row>
    <row r="321" spans="1:13" x14ac:dyDescent="0.25">
      <c r="A321" s="1" t="s">
        <v>1596</v>
      </c>
      <c r="B321" t="s">
        <v>1597</v>
      </c>
      <c r="C321" s="1" t="s">
        <v>17</v>
      </c>
      <c r="D321" s="1" t="s">
        <v>1598</v>
      </c>
      <c r="E321" s="28" t="s">
        <v>1335</v>
      </c>
      <c r="F321" s="2" t="s">
        <v>1599</v>
      </c>
      <c r="G321" s="2" t="s">
        <v>1600</v>
      </c>
      <c r="H321" s="13">
        <v>9933.18</v>
      </c>
      <c r="I321">
        <f>_xlfn.IFNA(VLOOKUP(A321,'System S'!$A$2:$H$254,8,0),0)</f>
        <v>1357.68</v>
      </c>
      <c r="J321">
        <f t="shared" si="16"/>
        <v>8575.5</v>
      </c>
      <c r="K321">
        <f t="shared" si="17"/>
        <v>1357.68</v>
      </c>
      <c r="L321">
        <f t="shared" si="18"/>
        <v>1357.68</v>
      </c>
      <c r="M321">
        <f t="shared" si="19"/>
        <v>1357.68</v>
      </c>
    </row>
    <row r="322" spans="1:13" x14ac:dyDescent="0.25">
      <c r="A322" s="1" t="s">
        <v>1601</v>
      </c>
      <c r="B322" t="s">
        <v>1602</v>
      </c>
      <c r="C322" s="1" t="s">
        <v>10</v>
      </c>
      <c r="D322" s="1" t="s">
        <v>1603</v>
      </c>
      <c r="E322" s="28" t="s">
        <v>1604</v>
      </c>
      <c r="F322" s="2" t="s">
        <v>1585</v>
      </c>
      <c r="G322" s="2" t="s">
        <v>360</v>
      </c>
      <c r="H322" s="2">
        <v>922.9</v>
      </c>
      <c r="I322">
        <f>_xlfn.IFNA(VLOOKUP(A322,'System C'!$A$1:$H$137,8,0),0)</f>
        <v>922.9</v>
      </c>
      <c r="J322">
        <f t="shared" ref="J322:J385" si="20">_xlfn.IFNA(H322-I322,0)</f>
        <v>0</v>
      </c>
      <c r="K322">
        <f t="shared" si="17"/>
        <v>922.9</v>
      </c>
      <c r="L322">
        <f t="shared" si="18"/>
        <v>0</v>
      </c>
      <c r="M322">
        <f t="shared" si="19"/>
        <v>922.9</v>
      </c>
    </row>
    <row r="323" spans="1:13" x14ac:dyDescent="0.25">
      <c r="A323" s="1" t="s">
        <v>1605</v>
      </c>
      <c r="B323" t="s">
        <v>1606</v>
      </c>
      <c r="C323" s="1" t="s">
        <v>10</v>
      </c>
      <c r="D323" s="1" t="s">
        <v>1607</v>
      </c>
      <c r="E323" s="28" t="s">
        <v>620</v>
      </c>
      <c r="F323" s="2" t="s">
        <v>1132</v>
      </c>
      <c r="G323" s="2" t="s">
        <v>1133</v>
      </c>
      <c r="H323" s="13">
        <v>1675.36</v>
      </c>
      <c r="I323">
        <f>_xlfn.IFNA(VLOOKUP(A323,'System C'!$A$1:$H$137,8,0),0)</f>
        <v>0</v>
      </c>
      <c r="J323">
        <f t="shared" si="20"/>
        <v>1675.36</v>
      </c>
      <c r="K323">
        <f t="shared" ref="K323:K386" si="21">IF(I323=0,0,IF(H323&gt;I323,I323,IF(H323&lt;I323,H323,H323)))</f>
        <v>0</v>
      </c>
      <c r="L323">
        <f t="shared" ref="L323:L386" si="22">IF(H323=K323,0,I323)</f>
        <v>0</v>
      </c>
      <c r="M323">
        <f t="shared" ref="M323:M386" si="23">IF(I323=0,0,IF(F323&gt;I323,I323,IF(F323&lt;I323,H323,0)))</f>
        <v>0</v>
      </c>
    </row>
    <row r="324" spans="1:13" x14ac:dyDescent="0.25">
      <c r="A324" s="1" t="s">
        <v>1608</v>
      </c>
      <c r="B324" t="s">
        <v>1609</v>
      </c>
      <c r="C324" s="1" t="s">
        <v>10</v>
      </c>
      <c r="D324" s="1" t="s">
        <v>1610</v>
      </c>
      <c r="E324" s="28" t="s">
        <v>639</v>
      </c>
      <c r="F324" s="2" t="s">
        <v>96</v>
      </c>
      <c r="G324" s="2" t="s">
        <v>97</v>
      </c>
      <c r="H324" s="13">
        <v>1861.52</v>
      </c>
      <c r="I324">
        <f>_xlfn.IFNA(VLOOKUP(A324,'System C'!$A$1:$H$137,8,0),0)</f>
        <v>0</v>
      </c>
      <c r="J324">
        <f t="shared" si="20"/>
        <v>1861.52</v>
      </c>
      <c r="K324">
        <f t="shared" si="21"/>
        <v>0</v>
      </c>
      <c r="L324">
        <f t="shared" si="22"/>
        <v>0</v>
      </c>
      <c r="M324">
        <f t="shared" si="23"/>
        <v>0</v>
      </c>
    </row>
    <row r="325" spans="1:13" x14ac:dyDescent="0.25">
      <c r="A325" s="1" t="s">
        <v>1608</v>
      </c>
      <c r="B325" t="s">
        <v>1609</v>
      </c>
      <c r="C325" s="1" t="s">
        <v>17</v>
      </c>
      <c r="D325" s="1" t="s">
        <v>1611</v>
      </c>
      <c r="E325" s="28" t="s">
        <v>1612</v>
      </c>
      <c r="F325" s="2" t="s">
        <v>1613</v>
      </c>
      <c r="G325" s="2" t="s">
        <v>1614</v>
      </c>
      <c r="H325" s="13">
        <v>5626.79</v>
      </c>
      <c r="I325">
        <f>_xlfn.IFNA(VLOOKUP(A325,'System S'!$A$2:$H$254,8,0),0)</f>
        <v>0</v>
      </c>
      <c r="J325">
        <f t="shared" si="20"/>
        <v>5626.79</v>
      </c>
      <c r="K325">
        <f t="shared" si="21"/>
        <v>0</v>
      </c>
      <c r="L325">
        <f t="shared" si="22"/>
        <v>0</v>
      </c>
      <c r="M325">
        <f t="shared" si="23"/>
        <v>0</v>
      </c>
    </row>
    <row r="326" spans="1:13" x14ac:dyDescent="0.25">
      <c r="A326" s="1" t="s">
        <v>1615</v>
      </c>
      <c r="B326" t="s">
        <v>1616</v>
      </c>
      <c r="C326" s="1" t="s">
        <v>10</v>
      </c>
      <c r="D326" s="1" t="s">
        <v>1617</v>
      </c>
      <c r="E326" s="28" t="s">
        <v>1595</v>
      </c>
      <c r="F326" s="2" t="s">
        <v>96</v>
      </c>
      <c r="G326" s="2" t="s">
        <v>97</v>
      </c>
      <c r="H326" s="13">
        <v>1861.52</v>
      </c>
      <c r="I326">
        <f>_xlfn.IFNA(VLOOKUP(A326,'System C'!$A$1:$H$137,8,0),0)</f>
        <v>0</v>
      </c>
      <c r="J326">
        <f t="shared" si="20"/>
        <v>1861.52</v>
      </c>
      <c r="K326">
        <f t="shared" si="21"/>
        <v>0</v>
      </c>
      <c r="L326">
        <f t="shared" si="22"/>
        <v>0</v>
      </c>
      <c r="M326">
        <f t="shared" si="23"/>
        <v>0</v>
      </c>
    </row>
    <row r="327" spans="1:13" x14ac:dyDescent="0.25">
      <c r="A327" s="1" t="s">
        <v>1618</v>
      </c>
      <c r="B327" t="s">
        <v>1619</v>
      </c>
      <c r="C327" s="1" t="s">
        <v>10</v>
      </c>
      <c r="D327" s="1" t="s">
        <v>1620</v>
      </c>
      <c r="E327" s="28" t="s">
        <v>1595</v>
      </c>
      <c r="F327" s="2" t="s">
        <v>359</v>
      </c>
      <c r="G327" s="2" t="s">
        <v>360</v>
      </c>
      <c r="H327" s="2">
        <v>922.9</v>
      </c>
      <c r="I327">
        <f>_xlfn.IFNA(VLOOKUP(A327,'System C'!$A$1:$H$137,8,0),0)</f>
        <v>922.9</v>
      </c>
      <c r="J327">
        <f t="shared" si="20"/>
        <v>0</v>
      </c>
      <c r="K327">
        <f t="shared" si="21"/>
        <v>922.9</v>
      </c>
      <c r="L327">
        <f t="shared" si="22"/>
        <v>0</v>
      </c>
      <c r="M327">
        <f t="shared" si="23"/>
        <v>922.9</v>
      </c>
    </row>
    <row r="328" spans="1:13" x14ac:dyDescent="0.25">
      <c r="A328" s="1" t="s">
        <v>1621</v>
      </c>
      <c r="B328" t="s">
        <v>1622</v>
      </c>
      <c r="C328" s="1" t="s">
        <v>17</v>
      </c>
      <c r="D328" s="1" t="s">
        <v>1623</v>
      </c>
      <c r="E328" s="28" t="s">
        <v>1624</v>
      </c>
      <c r="F328" s="2" t="s">
        <v>1625</v>
      </c>
      <c r="G328" s="2" t="s">
        <v>1626</v>
      </c>
      <c r="H328" s="2">
        <v>729.54</v>
      </c>
      <c r="I328">
        <f>_xlfn.IFNA(VLOOKUP(A328,'System S'!$A$2:$H$254,8,0),0)</f>
        <v>715.26</v>
      </c>
      <c r="J328">
        <f t="shared" si="20"/>
        <v>14.279999999999973</v>
      </c>
      <c r="K328">
        <f t="shared" si="21"/>
        <v>715.26</v>
      </c>
      <c r="L328">
        <f t="shared" si="22"/>
        <v>715.26</v>
      </c>
      <c r="M328">
        <f t="shared" si="23"/>
        <v>715.26</v>
      </c>
    </row>
    <row r="329" spans="1:13" x14ac:dyDescent="0.25">
      <c r="A329" s="1" t="s">
        <v>1627</v>
      </c>
      <c r="B329" t="s">
        <v>1628</v>
      </c>
      <c r="C329" s="1" t="s">
        <v>10</v>
      </c>
      <c r="D329" s="1" t="s">
        <v>1629</v>
      </c>
      <c r="E329" s="28" t="s">
        <v>1630</v>
      </c>
      <c r="F329" s="2" t="s">
        <v>1438</v>
      </c>
      <c r="G329" s="2" t="s">
        <v>1439</v>
      </c>
      <c r="H329" s="2">
        <v>876.75</v>
      </c>
      <c r="I329">
        <f>_xlfn.IFNA(VLOOKUP(A329,'System C'!$A$1:$H$137,8,0),0)</f>
        <v>0</v>
      </c>
      <c r="J329">
        <f t="shared" si="20"/>
        <v>876.75</v>
      </c>
      <c r="K329">
        <f t="shared" si="21"/>
        <v>0</v>
      </c>
      <c r="L329">
        <f t="shared" si="22"/>
        <v>0</v>
      </c>
      <c r="M329">
        <f t="shared" si="23"/>
        <v>0</v>
      </c>
    </row>
    <row r="330" spans="1:13" x14ac:dyDescent="0.25">
      <c r="A330" s="1" t="s">
        <v>1627</v>
      </c>
      <c r="B330" t="s">
        <v>1628</v>
      </c>
      <c r="C330" s="1" t="s">
        <v>17</v>
      </c>
      <c r="D330" s="1" t="s">
        <v>1631</v>
      </c>
      <c r="E330" s="28" t="s">
        <v>107</v>
      </c>
      <c r="F330" s="2" t="s">
        <v>1632</v>
      </c>
      <c r="G330" s="2" t="s">
        <v>1633</v>
      </c>
      <c r="H330" s="13">
        <v>5338.21</v>
      </c>
      <c r="I330">
        <f>_xlfn.IFNA(VLOOKUP(A330,'System S'!$A$2:$H$254,8,0),0)</f>
        <v>0</v>
      </c>
      <c r="J330">
        <f t="shared" si="20"/>
        <v>5338.21</v>
      </c>
      <c r="K330">
        <f t="shared" si="21"/>
        <v>0</v>
      </c>
      <c r="L330">
        <f t="shared" si="22"/>
        <v>0</v>
      </c>
      <c r="M330">
        <f t="shared" si="23"/>
        <v>0</v>
      </c>
    </row>
    <row r="331" spans="1:13" x14ac:dyDescent="0.25">
      <c r="A331" s="1" t="s">
        <v>1634</v>
      </c>
      <c r="B331" t="s">
        <v>1635</v>
      </c>
      <c r="C331" s="1" t="s">
        <v>17</v>
      </c>
      <c r="D331" s="1" t="s">
        <v>1636</v>
      </c>
      <c r="E331" s="28" t="s">
        <v>1346</v>
      </c>
      <c r="F331" s="2" t="s">
        <v>1637</v>
      </c>
      <c r="G331" s="2" t="s">
        <v>1638</v>
      </c>
      <c r="H331" s="13">
        <v>2982.14</v>
      </c>
      <c r="I331">
        <f>_xlfn.IFNA(VLOOKUP(A331,'System S'!$A$2:$H$254,8,0),0)</f>
        <v>0</v>
      </c>
      <c r="J331">
        <f t="shared" si="20"/>
        <v>2982.14</v>
      </c>
      <c r="K331">
        <f t="shared" si="21"/>
        <v>0</v>
      </c>
      <c r="L331">
        <f t="shared" si="22"/>
        <v>0</v>
      </c>
      <c r="M331">
        <f t="shared" si="23"/>
        <v>0</v>
      </c>
    </row>
    <row r="332" spans="1:13" x14ac:dyDescent="0.25">
      <c r="A332" s="1" t="s">
        <v>1639</v>
      </c>
      <c r="B332" t="s">
        <v>1640</v>
      </c>
      <c r="C332" s="1" t="s">
        <v>17</v>
      </c>
      <c r="D332" s="1" t="s">
        <v>1641</v>
      </c>
      <c r="E332" s="28" t="s">
        <v>1642</v>
      </c>
      <c r="F332" s="2" t="s">
        <v>1643</v>
      </c>
      <c r="G332" s="2" t="s">
        <v>1644</v>
      </c>
      <c r="H332" s="13">
        <v>1241.67</v>
      </c>
      <c r="I332">
        <f>_xlfn.IFNA(VLOOKUP(A332,'System S'!$A$2:$H$254,8,0),0)</f>
        <v>1817.44</v>
      </c>
      <c r="J332">
        <f t="shared" si="20"/>
        <v>-575.77</v>
      </c>
      <c r="K332">
        <f t="shared" si="21"/>
        <v>1241.67</v>
      </c>
      <c r="L332">
        <f t="shared" si="22"/>
        <v>0</v>
      </c>
      <c r="M332">
        <f t="shared" si="23"/>
        <v>1817.44</v>
      </c>
    </row>
    <row r="333" spans="1:13" x14ac:dyDescent="0.25">
      <c r="A333" s="1" t="s">
        <v>1645</v>
      </c>
      <c r="B333" t="s">
        <v>1646</v>
      </c>
      <c r="C333" s="1" t="s">
        <v>17</v>
      </c>
      <c r="D333" s="1" t="s">
        <v>1647</v>
      </c>
      <c r="E333" s="28" t="s">
        <v>1648</v>
      </c>
      <c r="F333" s="2" t="s">
        <v>1649</v>
      </c>
      <c r="G333" s="2" t="s">
        <v>1650</v>
      </c>
      <c r="H333" s="13">
        <v>40624.160000000003</v>
      </c>
      <c r="I333">
        <f>_xlfn.IFNA(VLOOKUP(A333,'System S'!$A$2:$H$254,8,0),0)</f>
        <v>0</v>
      </c>
      <c r="J333">
        <f t="shared" si="20"/>
        <v>40624.160000000003</v>
      </c>
      <c r="K333">
        <f t="shared" si="21"/>
        <v>0</v>
      </c>
      <c r="L333">
        <f t="shared" si="22"/>
        <v>0</v>
      </c>
      <c r="M333">
        <f t="shared" si="23"/>
        <v>0</v>
      </c>
    </row>
    <row r="334" spans="1:13" x14ac:dyDescent="0.25">
      <c r="A334" s="1" t="s">
        <v>1651</v>
      </c>
      <c r="B334" t="s">
        <v>1652</v>
      </c>
      <c r="C334" s="1" t="s">
        <v>10</v>
      </c>
      <c r="D334" s="1" t="s">
        <v>1653</v>
      </c>
      <c r="E334" s="28" t="s">
        <v>1654</v>
      </c>
      <c r="F334" s="2" t="s">
        <v>1655</v>
      </c>
      <c r="G334" s="2" t="s">
        <v>1656</v>
      </c>
      <c r="H334" s="13">
        <v>14648.02</v>
      </c>
      <c r="I334">
        <f>_xlfn.IFNA(VLOOKUP(A334,'System C'!$A$1:$H$137,8,0),0)</f>
        <v>0</v>
      </c>
      <c r="J334">
        <f t="shared" si="20"/>
        <v>14648.02</v>
      </c>
      <c r="K334">
        <f t="shared" si="21"/>
        <v>0</v>
      </c>
      <c r="L334">
        <f t="shared" si="22"/>
        <v>0</v>
      </c>
      <c r="M334">
        <f t="shared" si="23"/>
        <v>0</v>
      </c>
    </row>
    <row r="335" spans="1:13" x14ac:dyDescent="0.25">
      <c r="A335" s="1" t="s">
        <v>1651</v>
      </c>
      <c r="B335" t="s">
        <v>1652</v>
      </c>
      <c r="C335" s="1" t="s">
        <v>17</v>
      </c>
      <c r="D335" s="1" t="s">
        <v>1657</v>
      </c>
      <c r="E335" s="28" t="s">
        <v>368</v>
      </c>
      <c r="F335" s="2" t="s">
        <v>1658</v>
      </c>
      <c r="G335" s="2" t="s">
        <v>1659</v>
      </c>
      <c r="H335" s="13">
        <v>34782.379999999997</v>
      </c>
      <c r="I335">
        <f>_xlfn.IFNA(VLOOKUP(A335,'System S'!$A$2:$H$254,8,0),0)</f>
        <v>0</v>
      </c>
      <c r="J335">
        <f t="shared" si="20"/>
        <v>34782.379999999997</v>
      </c>
      <c r="K335">
        <f t="shared" si="21"/>
        <v>0</v>
      </c>
      <c r="L335">
        <f t="shared" si="22"/>
        <v>0</v>
      </c>
      <c r="M335">
        <f t="shared" si="23"/>
        <v>0</v>
      </c>
    </row>
    <row r="336" spans="1:13" x14ac:dyDescent="0.25">
      <c r="A336" s="1" t="s">
        <v>1660</v>
      </c>
      <c r="B336" t="s">
        <v>1661</v>
      </c>
      <c r="C336" s="1" t="s">
        <v>17</v>
      </c>
      <c r="D336" s="1" t="s">
        <v>1662</v>
      </c>
      <c r="E336" s="28" t="s">
        <v>1452</v>
      </c>
      <c r="F336" s="2" t="s">
        <v>1663</v>
      </c>
      <c r="G336" s="2" t="s">
        <v>1664</v>
      </c>
      <c r="H336" s="13">
        <v>3723.01</v>
      </c>
      <c r="I336">
        <f>_xlfn.IFNA(VLOOKUP(A336,'System S'!$A$2:$H$254,8,0),0)</f>
        <v>1845.8</v>
      </c>
      <c r="J336">
        <f t="shared" si="20"/>
        <v>1877.2100000000003</v>
      </c>
      <c r="K336">
        <f t="shared" si="21"/>
        <v>1845.8</v>
      </c>
      <c r="L336">
        <f t="shared" si="22"/>
        <v>1845.8</v>
      </c>
      <c r="M336">
        <f t="shared" si="23"/>
        <v>1845.8</v>
      </c>
    </row>
    <row r="337" spans="1:13" x14ac:dyDescent="0.25">
      <c r="A337" s="1" t="s">
        <v>1665</v>
      </c>
      <c r="B337" t="s">
        <v>1666</v>
      </c>
      <c r="C337" s="1" t="s">
        <v>10</v>
      </c>
      <c r="D337" s="1" t="s">
        <v>1667</v>
      </c>
      <c r="E337" s="28" t="s">
        <v>1140</v>
      </c>
      <c r="F337" s="2" t="s">
        <v>1141</v>
      </c>
      <c r="G337" s="2" t="s">
        <v>1142</v>
      </c>
      <c r="H337" s="13">
        <v>1768.42</v>
      </c>
      <c r="I337">
        <f>_xlfn.IFNA(VLOOKUP(A337,'System C'!$A$1:$H$137,8,0),0)</f>
        <v>0</v>
      </c>
      <c r="J337">
        <f t="shared" si="20"/>
        <v>1768.42</v>
      </c>
      <c r="K337">
        <f t="shared" si="21"/>
        <v>0</v>
      </c>
      <c r="L337">
        <f t="shared" si="22"/>
        <v>0</v>
      </c>
      <c r="M337">
        <f t="shared" si="23"/>
        <v>0</v>
      </c>
    </row>
    <row r="338" spans="1:13" x14ac:dyDescent="0.25">
      <c r="A338" s="1" t="s">
        <v>1668</v>
      </c>
      <c r="B338" t="s">
        <v>1669</v>
      </c>
      <c r="C338" s="1" t="s">
        <v>17</v>
      </c>
      <c r="D338" s="1" t="s">
        <v>1670</v>
      </c>
      <c r="E338" s="28" t="s">
        <v>1671</v>
      </c>
      <c r="F338" s="2" t="s">
        <v>1672</v>
      </c>
      <c r="G338" s="2" t="s">
        <v>1673</v>
      </c>
      <c r="H338" s="13">
        <v>10022.25</v>
      </c>
      <c r="I338">
        <f>_xlfn.IFNA(VLOOKUP(A338,'System S'!$A$2:$H$254,8,0),0)</f>
        <v>0</v>
      </c>
      <c r="J338">
        <f t="shared" si="20"/>
        <v>10022.25</v>
      </c>
      <c r="K338">
        <f t="shared" si="21"/>
        <v>0</v>
      </c>
      <c r="L338">
        <f t="shared" si="22"/>
        <v>0</v>
      </c>
      <c r="M338">
        <f t="shared" si="23"/>
        <v>0</v>
      </c>
    </row>
    <row r="339" spans="1:13" x14ac:dyDescent="0.25">
      <c r="A339" s="1" t="s">
        <v>1674</v>
      </c>
      <c r="B339" t="s">
        <v>1675</v>
      </c>
      <c r="C339" s="1" t="s">
        <v>10</v>
      </c>
      <c r="D339" s="1" t="s">
        <v>1676</v>
      </c>
      <c r="E339" s="28" t="s">
        <v>135</v>
      </c>
      <c r="F339" s="2" t="s">
        <v>490</v>
      </c>
      <c r="G339" s="2" t="s">
        <v>215</v>
      </c>
      <c r="H339" s="13">
        <v>14298.52</v>
      </c>
      <c r="I339">
        <f>_xlfn.IFNA(VLOOKUP(A339,'System C'!$A$1:$H$137,8,0),0)</f>
        <v>0</v>
      </c>
      <c r="J339">
        <f t="shared" si="20"/>
        <v>14298.52</v>
      </c>
      <c r="K339">
        <f t="shared" si="21"/>
        <v>0</v>
      </c>
      <c r="L339">
        <f t="shared" si="22"/>
        <v>0</v>
      </c>
      <c r="M339">
        <f t="shared" si="23"/>
        <v>0</v>
      </c>
    </row>
    <row r="340" spans="1:13" x14ac:dyDescent="0.25">
      <c r="A340" s="1" t="s">
        <v>1677</v>
      </c>
      <c r="B340" t="s">
        <v>1678</v>
      </c>
      <c r="C340" s="1" t="s">
        <v>17</v>
      </c>
      <c r="D340" s="1" t="s">
        <v>1679</v>
      </c>
      <c r="E340" s="28" t="s">
        <v>1680</v>
      </c>
      <c r="F340" s="2" t="s">
        <v>1681</v>
      </c>
      <c r="G340" s="2" t="s">
        <v>1682</v>
      </c>
      <c r="H340" s="13">
        <v>10878.46</v>
      </c>
      <c r="I340">
        <f>_xlfn.IFNA(VLOOKUP(A340,'System S'!$A$2:$H$254,8,0),0)</f>
        <v>0</v>
      </c>
      <c r="J340">
        <f t="shared" si="20"/>
        <v>10878.46</v>
      </c>
      <c r="K340">
        <f t="shared" si="21"/>
        <v>0</v>
      </c>
      <c r="L340">
        <f t="shared" si="22"/>
        <v>0</v>
      </c>
      <c r="M340">
        <f t="shared" si="23"/>
        <v>0</v>
      </c>
    </row>
    <row r="341" spans="1:13" x14ac:dyDescent="0.25">
      <c r="A341" s="1" t="s">
        <v>1683</v>
      </c>
      <c r="B341" t="s">
        <v>1684</v>
      </c>
      <c r="C341" s="1" t="s">
        <v>10</v>
      </c>
      <c r="D341" s="1" t="s">
        <v>1685</v>
      </c>
      <c r="E341" s="28" t="s">
        <v>1686</v>
      </c>
      <c r="F341" s="2" t="s">
        <v>1687</v>
      </c>
      <c r="G341" s="2" t="s">
        <v>1688</v>
      </c>
      <c r="H341" s="2">
        <v>599.88</v>
      </c>
      <c r="I341">
        <f>_xlfn.IFNA(VLOOKUP(A341,'System C'!$A$1:$H$137,8,0),0)</f>
        <v>299.94</v>
      </c>
      <c r="J341">
        <f t="shared" si="20"/>
        <v>299.94</v>
      </c>
      <c r="K341">
        <f t="shared" si="21"/>
        <v>299.94</v>
      </c>
      <c r="L341">
        <f t="shared" si="22"/>
        <v>299.94</v>
      </c>
      <c r="M341">
        <f t="shared" si="23"/>
        <v>299.94</v>
      </c>
    </row>
    <row r="342" spans="1:13" x14ac:dyDescent="0.25">
      <c r="A342" s="1" t="s">
        <v>1689</v>
      </c>
      <c r="B342" t="s">
        <v>1690</v>
      </c>
      <c r="C342" s="1" t="s">
        <v>17</v>
      </c>
      <c r="D342" s="1" t="s">
        <v>1691</v>
      </c>
      <c r="E342" s="28" t="s">
        <v>1648</v>
      </c>
      <c r="F342" s="2" t="s">
        <v>1692</v>
      </c>
      <c r="G342" s="2" t="s">
        <v>1693</v>
      </c>
      <c r="H342" s="13">
        <v>2284.11</v>
      </c>
      <c r="I342">
        <f>_xlfn.IFNA(VLOOKUP(A342,'System S'!$A$2:$H$254,8,0),0)</f>
        <v>0</v>
      </c>
      <c r="J342">
        <f t="shared" si="20"/>
        <v>2284.11</v>
      </c>
      <c r="K342">
        <f t="shared" si="21"/>
        <v>0</v>
      </c>
      <c r="L342">
        <f t="shared" si="22"/>
        <v>0</v>
      </c>
      <c r="M342">
        <f t="shared" si="23"/>
        <v>0</v>
      </c>
    </row>
    <row r="343" spans="1:13" x14ac:dyDescent="0.25">
      <c r="A343" s="1" t="s">
        <v>1694</v>
      </c>
      <c r="B343" t="s">
        <v>1695</v>
      </c>
      <c r="C343" s="1" t="s">
        <v>10</v>
      </c>
      <c r="D343" s="1" t="s">
        <v>1696</v>
      </c>
      <c r="E343" s="28" t="s">
        <v>886</v>
      </c>
      <c r="F343" s="2" t="s">
        <v>146</v>
      </c>
      <c r="G343" s="2" t="s">
        <v>147</v>
      </c>
      <c r="H343" s="13">
        <v>15980.67</v>
      </c>
      <c r="I343">
        <f>_xlfn.IFNA(VLOOKUP(A343,'System C'!$A$1:$H$137,8,0),0)</f>
        <v>0</v>
      </c>
      <c r="J343">
        <f t="shared" si="20"/>
        <v>15980.67</v>
      </c>
      <c r="K343">
        <f t="shared" si="21"/>
        <v>0</v>
      </c>
      <c r="L343">
        <f t="shared" si="22"/>
        <v>0</v>
      </c>
      <c r="M343">
        <f t="shared" si="23"/>
        <v>0</v>
      </c>
    </row>
    <row r="344" spans="1:13" x14ac:dyDescent="0.25">
      <c r="A344" s="1" t="s">
        <v>1697</v>
      </c>
      <c r="B344" t="s">
        <v>1698</v>
      </c>
      <c r="C344" s="1" t="s">
        <v>10</v>
      </c>
      <c r="D344" s="1" t="s">
        <v>1699</v>
      </c>
      <c r="E344" s="28" t="s">
        <v>639</v>
      </c>
      <c r="F344" s="2" t="s">
        <v>1132</v>
      </c>
      <c r="G344" s="2" t="s">
        <v>1133</v>
      </c>
      <c r="H344" s="13">
        <v>1675.36</v>
      </c>
      <c r="I344">
        <f>_xlfn.IFNA(VLOOKUP(A344,'System C'!$A$1:$H$137,8,0),0)</f>
        <v>0</v>
      </c>
      <c r="J344">
        <f t="shared" si="20"/>
        <v>1675.36</v>
      </c>
      <c r="K344">
        <f t="shared" si="21"/>
        <v>0</v>
      </c>
      <c r="L344">
        <f t="shared" si="22"/>
        <v>0</v>
      </c>
      <c r="M344">
        <f t="shared" si="23"/>
        <v>0</v>
      </c>
    </row>
    <row r="345" spans="1:13" x14ac:dyDescent="0.25">
      <c r="A345" s="1" t="s">
        <v>1697</v>
      </c>
      <c r="B345" t="s">
        <v>1698</v>
      </c>
      <c r="C345" s="1" t="s">
        <v>17</v>
      </c>
      <c r="D345" s="1" t="s">
        <v>1700</v>
      </c>
      <c r="E345" s="28" t="s">
        <v>1701</v>
      </c>
      <c r="F345" s="2" t="s">
        <v>1132</v>
      </c>
      <c r="G345" s="2" t="s">
        <v>1133</v>
      </c>
      <c r="H345" s="13">
        <v>1675.36</v>
      </c>
      <c r="I345">
        <f>_xlfn.IFNA(VLOOKUP(A345,'System S'!$A$2:$H$254,8,0),0)</f>
        <v>0</v>
      </c>
      <c r="J345">
        <f t="shared" si="20"/>
        <v>1675.36</v>
      </c>
      <c r="K345">
        <f t="shared" si="21"/>
        <v>0</v>
      </c>
      <c r="L345">
        <f t="shared" si="22"/>
        <v>0</v>
      </c>
      <c r="M345">
        <f t="shared" si="23"/>
        <v>0</v>
      </c>
    </row>
    <row r="346" spans="1:13" x14ac:dyDescent="0.25">
      <c r="A346" s="1" t="s">
        <v>1702</v>
      </c>
      <c r="B346" t="s">
        <v>1703</v>
      </c>
      <c r="C346" s="1" t="s">
        <v>10</v>
      </c>
      <c r="D346" s="1" t="s">
        <v>1704</v>
      </c>
      <c r="E346" s="28" t="s">
        <v>31</v>
      </c>
      <c r="F346" s="2" t="s">
        <v>1705</v>
      </c>
      <c r="G346" s="2" t="s">
        <v>1706</v>
      </c>
      <c r="H346" s="13">
        <v>1469.29</v>
      </c>
      <c r="I346">
        <f>_xlfn.IFNA(VLOOKUP(A346,'System C'!$A$1:$H$137,8,0),0)</f>
        <v>0</v>
      </c>
      <c r="J346">
        <f t="shared" si="20"/>
        <v>1469.29</v>
      </c>
      <c r="K346">
        <f t="shared" si="21"/>
        <v>0</v>
      </c>
      <c r="L346">
        <f t="shared" si="22"/>
        <v>0</v>
      </c>
      <c r="M346">
        <f t="shared" si="23"/>
        <v>0</v>
      </c>
    </row>
    <row r="347" spans="1:13" x14ac:dyDescent="0.25">
      <c r="A347" s="1" t="s">
        <v>1702</v>
      </c>
      <c r="B347" t="s">
        <v>1703</v>
      </c>
      <c r="C347" s="1" t="s">
        <v>17</v>
      </c>
      <c r="D347" s="1" t="s">
        <v>1707</v>
      </c>
      <c r="E347" s="28" t="s">
        <v>1708</v>
      </c>
      <c r="F347" s="2" t="s">
        <v>1663</v>
      </c>
      <c r="G347" s="2" t="s">
        <v>1664</v>
      </c>
      <c r="H347" s="13">
        <v>3723.01</v>
      </c>
      <c r="I347">
        <f>_xlfn.IFNA(VLOOKUP(A347,'System S'!$A$2:$H$254,8,0),0)</f>
        <v>0</v>
      </c>
      <c r="J347">
        <f t="shared" si="20"/>
        <v>3723.01</v>
      </c>
      <c r="K347">
        <f t="shared" si="21"/>
        <v>0</v>
      </c>
      <c r="L347">
        <f t="shared" si="22"/>
        <v>0</v>
      </c>
      <c r="M347">
        <f t="shared" si="23"/>
        <v>0</v>
      </c>
    </row>
    <row r="348" spans="1:13" x14ac:dyDescent="0.25">
      <c r="A348" s="1" t="s">
        <v>1709</v>
      </c>
      <c r="B348" t="s">
        <v>1710</v>
      </c>
      <c r="C348" s="1" t="s">
        <v>17</v>
      </c>
      <c r="D348" s="1" t="s">
        <v>1711</v>
      </c>
      <c r="E348" s="28" t="s">
        <v>1712</v>
      </c>
      <c r="F348" s="2" t="s">
        <v>1713</v>
      </c>
      <c r="G348" s="2" t="s">
        <v>1714</v>
      </c>
      <c r="H348" s="13">
        <v>3498.09</v>
      </c>
      <c r="I348">
        <f>_xlfn.IFNA(VLOOKUP(A348,'System S'!$A$2:$H$254,8,0),0)</f>
        <v>1661.22</v>
      </c>
      <c r="J348">
        <f t="shared" si="20"/>
        <v>1836.8700000000001</v>
      </c>
      <c r="K348">
        <f t="shared" si="21"/>
        <v>1661.22</v>
      </c>
      <c r="L348">
        <f t="shared" si="22"/>
        <v>1661.22</v>
      </c>
      <c r="M348">
        <f t="shared" si="23"/>
        <v>1661.22</v>
      </c>
    </row>
    <row r="349" spans="1:13" x14ac:dyDescent="0.25">
      <c r="A349" s="1" t="s">
        <v>1715</v>
      </c>
      <c r="B349" t="s">
        <v>1716</v>
      </c>
      <c r="C349" s="1" t="s">
        <v>10</v>
      </c>
      <c r="D349" s="1" t="s">
        <v>1717</v>
      </c>
      <c r="E349" s="28" t="s">
        <v>1718</v>
      </c>
      <c r="F349" s="2" t="s">
        <v>381</v>
      </c>
      <c r="G349" s="2" t="s">
        <v>382</v>
      </c>
      <c r="H349" s="13">
        <v>1582.28</v>
      </c>
      <c r="I349">
        <f>_xlfn.IFNA(VLOOKUP(A349,'System C'!$A$1:$H$137,8,0),0)</f>
        <v>0</v>
      </c>
      <c r="J349">
        <f t="shared" si="20"/>
        <v>1582.28</v>
      </c>
      <c r="K349">
        <f t="shared" si="21"/>
        <v>0</v>
      </c>
      <c r="L349">
        <f t="shared" si="22"/>
        <v>0</v>
      </c>
      <c r="M349">
        <f t="shared" si="23"/>
        <v>0</v>
      </c>
    </row>
    <row r="350" spans="1:13" x14ac:dyDescent="0.25">
      <c r="A350" s="1" t="s">
        <v>1715</v>
      </c>
      <c r="B350" t="s">
        <v>1716</v>
      </c>
      <c r="C350" s="1" t="s">
        <v>17</v>
      </c>
      <c r="D350" s="1" t="s">
        <v>1719</v>
      </c>
      <c r="E350" s="28" t="s">
        <v>1720</v>
      </c>
      <c r="F350" s="2" t="s">
        <v>1721</v>
      </c>
      <c r="G350" s="2" t="s">
        <v>1722</v>
      </c>
      <c r="H350" s="13">
        <v>4174.01</v>
      </c>
      <c r="I350">
        <f>_xlfn.IFNA(VLOOKUP(A350,'System S'!$A$2:$H$254,8,0),0)</f>
        <v>0</v>
      </c>
      <c r="J350">
        <f t="shared" si="20"/>
        <v>4174.01</v>
      </c>
      <c r="K350">
        <f t="shared" si="21"/>
        <v>0</v>
      </c>
      <c r="L350">
        <f t="shared" si="22"/>
        <v>0</v>
      </c>
      <c r="M350">
        <f t="shared" si="23"/>
        <v>0</v>
      </c>
    </row>
    <row r="351" spans="1:13" x14ac:dyDescent="0.25">
      <c r="A351" s="1" t="s">
        <v>1723</v>
      </c>
      <c r="B351" t="s">
        <v>1724</v>
      </c>
      <c r="C351" s="1" t="s">
        <v>10</v>
      </c>
      <c r="D351" s="1" t="s">
        <v>1725</v>
      </c>
      <c r="E351" s="28" t="s">
        <v>434</v>
      </c>
      <c r="F351" s="2" t="s">
        <v>1123</v>
      </c>
      <c r="G351" s="2" t="s">
        <v>1124</v>
      </c>
      <c r="H351" s="13">
        <v>1323.24</v>
      </c>
      <c r="I351">
        <f>_xlfn.IFNA(VLOOKUP(A351,'System C'!$A$1:$H$137,8,0),0)</f>
        <v>876.76</v>
      </c>
      <c r="J351">
        <f t="shared" si="20"/>
        <v>446.48</v>
      </c>
      <c r="K351">
        <f t="shared" si="21"/>
        <v>876.76</v>
      </c>
      <c r="L351">
        <f t="shared" si="22"/>
        <v>876.76</v>
      </c>
      <c r="M351">
        <f t="shared" si="23"/>
        <v>876.76</v>
      </c>
    </row>
    <row r="352" spans="1:13" x14ac:dyDescent="0.25">
      <c r="A352" s="1" t="s">
        <v>1726</v>
      </c>
      <c r="B352" t="s">
        <v>1727</v>
      </c>
      <c r="C352" s="1" t="s">
        <v>10</v>
      </c>
      <c r="D352" s="1" t="s">
        <v>1728</v>
      </c>
      <c r="E352" s="28" t="s">
        <v>1729</v>
      </c>
      <c r="F352" s="2" t="s">
        <v>1585</v>
      </c>
      <c r="G352" s="2" t="s">
        <v>360</v>
      </c>
      <c r="H352" s="2">
        <v>922.9</v>
      </c>
      <c r="I352">
        <f>_xlfn.IFNA(VLOOKUP(A352,'System C'!$A$1:$H$137,8,0),0)</f>
        <v>0</v>
      </c>
      <c r="J352">
        <f t="shared" si="20"/>
        <v>922.9</v>
      </c>
      <c r="K352">
        <f t="shared" si="21"/>
        <v>0</v>
      </c>
      <c r="L352">
        <f t="shared" si="22"/>
        <v>0</v>
      </c>
      <c r="M352">
        <f t="shared" si="23"/>
        <v>0</v>
      </c>
    </row>
    <row r="353" spans="1:13" x14ac:dyDescent="0.25">
      <c r="A353" s="1" t="s">
        <v>1730</v>
      </c>
      <c r="B353" t="s">
        <v>1731</v>
      </c>
      <c r="C353" s="1" t="s">
        <v>17</v>
      </c>
      <c r="D353" s="1" t="s">
        <v>1732</v>
      </c>
      <c r="E353" s="28" t="s">
        <v>1733</v>
      </c>
      <c r="F353" s="2" t="s">
        <v>1734</v>
      </c>
      <c r="G353" s="2" t="s">
        <v>1735</v>
      </c>
      <c r="H353" s="13">
        <v>2792.92</v>
      </c>
      <c r="I353">
        <f>_xlfn.IFNA(VLOOKUP(A353,'System S'!$A$2:$H$254,8,0),0)</f>
        <v>1845.8</v>
      </c>
      <c r="J353">
        <f t="shared" si="20"/>
        <v>947.12000000000012</v>
      </c>
      <c r="K353">
        <f t="shared" si="21"/>
        <v>1845.8</v>
      </c>
      <c r="L353">
        <f t="shared" si="22"/>
        <v>1845.8</v>
      </c>
      <c r="M353">
        <f t="shared" si="23"/>
        <v>1845.8</v>
      </c>
    </row>
    <row r="354" spans="1:13" x14ac:dyDescent="0.25">
      <c r="A354" s="1" t="s">
        <v>1736</v>
      </c>
      <c r="B354" t="s">
        <v>1737</v>
      </c>
      <c r="C354" s="1" t="s">
        <v>10</v>
      </c>
      <c r="D354" s="1" t="s">
        <v>1738</v>
      </c>
      <c r="E354" s="28" t="s">
        <v>380</v>
      </c>
      <c r="F354" s="2" t="s">
        <v>359</v>
      </c>
      <c r="G354" s="2" t="s">
        <v>360</v>
      </c>
      <c r="H354" s="2">
        <v>922.9</v>
      </c>
      <c r="I354">
        <f>_xlfn.IFNA(VLOOKUP(A354,'System C'!$A$1:$H$137,8,0),0)</f>
        <v>922.9</v>
      </c>
      <c r="J354">
        <f t="shared" si="20"/>
        <v>0</v>
      </c>
      <c r="K354">
        <f t="shared" si="21"/>
        <v>922.9</v>
      </c>
      <c r="L354">
        <f t="shared" si="22"/>
        <v>0</v>
      </c>
      <c r="M354">
        <f t="shared" si="23"/>
        <v>922.9</v>
      </c>
    </row>
    <row r="355" spans="1:13" x14ac:dyDescent="0.25">
      <c r="A355" s="1" t="s">
        <v>1736</v>
      </c>
      <c r="B355" t="s">
        <v>1737</v>
      </c>
      <c r="C355" s="1" t="s">
        <v>17</v>
      </c>
      <c r="D355" s="1" t="s">
        <v>1739</v>
      </c>
      <c r="E355" s="28" t="s">
        <v>1740</v>
      </c>
      <c r="F355" s="2" t="s">
        <v>1741</v>
      </c>
      <c r="G355" s="2" t="s">
        <v>1742</v>
      </c>
      <c r="H355" s="2">
        <v>422.24</v>
      </c>
      <c r="I355">
        <f>_xlfn.IFNA(VLOOKUP(A355,'System S'!$A$2:$H$254,8,0),0)</f>
        <v>1753.52</v>
      </c>
      <c r="J355">
        <f t="shared" si="20"/>
        <v>-1331.28</v>
      </c>
      <c r="K355">
        <f t="shared" si="21"/>
        <v>422.24</v>
      </c>
      <c r="L355">
        <f t="shared" si="22"/>
        <v>0</v>
      </c>
      <c r="M355">
        <f t="shared" si="23"/>
        <v>1753.52</v>
      </c>
    </row>
    <row r="356" spans="1:13" x14ac:dyDescent="0.25">
      <c r="A356" s="1" t="s">
        <v>1743</v>
      </c>
      <c r="B356" t="s">
        <v>1744</v>
      </c>
      <c r="C356" s="1" t="s">
        <v>17</v>
      </c>
      <c r="D356" s="1" t="s">
        <v>1745</v>
      </c>
      <c r="E356" s="28" t="s">
        <v>139</v>
      </c>
      <c r="F356" s="2" t="s">
        <v>1746</v>
      </c>
      <c r="G356" s="2" t="s">
        <v>1747</v>
      </c>
      <c r="H356" s="13">
        <v>24617.93</v>
      </c>
      <c r="I356">
        <f>_xlfn.IFNA(VLOOKUP(A356,'System S'!$A$2:$H$254,8,0),0)</f>
        <v>3194.7</v>
      </c>
      <c r="J356">
        <f t="shared" si="20"/>
        <v>21423.23</v>
      </c>
      <c r="K356">
        <f t="shared" si="21"/>
        <v>3194.7</v>
      </c>
      <c r="L356">
        <f t="shared" si="22"/>
        <v>3194.7</v>
      </c>
      <c r="M356">
        <f t="shared" si="23"/>
        <v>3194.7</v>
      </c>
    </row>
    <row r="357" spans="1:13" x14ac:dyDescent="0.25">
      <c r="A357" s="1" t="s">
        <v>1748</v>
      </c>
      <c r="B357" t="s">
        <v>1749</v>
      </c>
      <c r="C357" s="1" t="s">
        <v>10</v>
      </c>
      <c r="D357" s="1" t="s">
        <v>1750</v>
      </c>
      <c r="E357" s="28" t="s">
        <v>639</v>
      </c>
      <c r="F357" s="2" t="s">
        <v>359</v>
      </c>
      <c r="G357" s="2" t="s">
        <v>360</v>
      </c>
      <c r="H357" s="2">
        <v>922.9</v>
      </c>
      <c r="I357">
        <f>_xlfn.IFNA(VLOOKUP(A357,'System C'!$A$1:$H$137,8,0),0)</f>
        <v>922.9</v>
      </c>
      <c r="J357">
        <f t="shared" si="20"/>
        <v>0</v>
      </c>
      <c r="K357">
        <f t="shared" si="21"/>
        <v>922.9</v>
      </c>
      <c r="L357">
        <f t="shared" si="22"/>
        <v>0</v>
      </c>
      <c r="M357">
        <f t="shared" si="23"/>
        <v>922.9</v>
      </c>
    </row>
    <row r="358" spans="1:13" x14ac:dyDescent="0.25">
      <c r="A358" s="1" t="s">
        <v>1748</v>
      </c>
      <c r="B358" t="s">
        <v>1749</v>
      </c>
      <c r="C358" s="1" t="s">
        <v>17</v>
      </c>
      <c r="D358" s="1" t="s">
        <v>1751</v>
      </c>
      <c r="E358" s="28" t="s">
        <v>1752</v>
      </c>
      <c r="F358" s="2" t="s">
        <v>1753</v>
      </c>
      <c r="G358" s="2" t="s">
        <v>1754</v>
      </c>
      <c r="H358" s="2">
        <v>532.30999999999995</v>
      </c>
      <c r="I358">
        <f>_xlfn.IFNA(VLOOKUP(A358,'System S'!$A$2:$H$254,8,0),0)</f>
        <v>922.9</v>
      </c>
      <c r="J358">
        <f t="shared" si="20"/>
        <v>-390.59000000000003</v>
      </c>
      <c r="K358">
        <f t="shared" si="21"/>
        <v>532.30999999999995</v>
      </c>
      <c r="L358">
        <f t="shared" si="22"/>
        <v>0</v>
      </c>
      <c r="M358">
        <f t="shared" si="23"/>
        <v>922.9</v>
      </c>
    </row>
    <row r="359" spans="1:13" x14ac:dyDescent="0.25">
      <c r="A359" s="1" t="s">
        <v>1755</v>
      </c>
      <c r="B359" t="s">
        <v>1756</v>
      </c>
      <c r="C359" s="1" t="s">
        <v>10</v>
      </c>
      <c r="D359" s="1" t="s">
        <v>1757</v>
      </c>
      <c r="E359" s="28" t="s">
        <v>1758</v>
      </c>
      <c r="F359" s="2" t="s">
        <v>1759</v>
      </c>
      <c r="G359" s="2" t="s">
        <v>1760</v>
      </c>
      <c r="H359" s="2">
        <v>80.8</v>
      </c>
      <c r="I359">
        <f>_xlfn.IFNA(VLOOKUP(A359,'System C'!$A$1:$H$137,8,0),0)</f>
        <v>842.1</v>
      </c>
      <c r="J359">
        <f t="shared" si="20"/>
        <v>-761.30000000000007</v>
      </c>
      <c r="K359">
        <f t="shared" si="21"/>
        <v>80.8</v>
      </c>
      <c r="L359">
        <f t="shared" si="22"/>
        <v>0</v>
      </c>
      <c r="M359">
        <f t="shared" si="23"/>
        <v>842.1</v>
      </c>
    </row>
    <row r="360" spans="1:13" x14ac:dyDescent="0.25">
      <c r="A360" s="1" t="s">
        <v>1755</v>
      </c>
      <c r="B360" t="s">
        <v>1756</v>
      </c>
      <c r="C360" s="1" t="s">
        <v>17</v>
      </c>
      <c r="D360" s="1" t="s">
        <v>1761</v>
      </c>
      <c r="E360" s="28" t="s">
        <v>1762</v>
      </c>
      <c r="F360" s="2" t="s">
        <v>1763</v>
      </c>
      <c r="G360" s="2" t="s">
        <v>1764</v>
      </c>
      <c r="H360" s="13">
        <v>2172.13</v>
      </c>
      <c r="I360">
        <f>_xlfn.IFNA(VLOOKUP(A360,'System S'!$A$2:$H$254,8,0),0)</f>
        <v>0</v>
      </c>
      <c r="J360">
        <f t="shared" si="20"/>
        <v>2172.13</v>
      </c>
      <c r="K360">
        <f t="shared" si="21"/>
        <v>0</v>
      </c>
      <c r="L360">
        <f t="shared" si="22"/>
        <v>0</v>
      </c>
      <c r="M360">
        <f t="shared" si="23"/>
        <v>0</v>
      </c>
    </row>
    <row r="361" spans="1:13" x14ac:dyDescent="0.25">
      <c r="A361" s="1" t="s">
        <v>1765</v>
      </c>
      <c r="B361" t="s">
        <v>1766</v>
      </c>
      <c r="C361" s="1" t="s">
        <v>10</v>
      </c>
      <c r="D361" s="1" t="s">
        <v>1767</v>
      </c>
      <c r="E361" s="28" t="s">
        <v>1515</v>
      </c>
      <c r="F361" s="2" t="s">
        <v>1768</v>
      </c>
      <c r="G361" s="2" t="s">
        <v>1769</v>
      </c>
      <c r="H361" s="13">
        <v>1865.45</v>
      </c>
      <c r="I361">
        <f>_xlfn.IFNA(VLOOKUP(A361,'System C'!$A$1:$H$137,8,0),0)</f>
        <v>842.1</v>
      </c>
      <c r="J361">
        <f t="shared" si="20"/>
        <v>1023.35</v>
      </c>
      <c r="K361">
        <f t="shared" si="21"/>
        <v>842.1</v>
      </c>
      <c r="L361">
        <f t="shared" si="22"/>
        <v>842.1</v>
      </c>
      <c r="M361">
        <f t="shared" si="23"/>
        <v>842.1</v>
      </c>
    </row>
    <row r="362" spans="1:13" x14ac:dyDescent="0.25">
      <c r="A362" s="1" t="s">
        <v>1770</v>
      </c>
      <c r="B362" t="s">
        <v>1771</v>
      </c>
      <c r="C362" s="1" t="s">
        <v>10</v>
      </c>
      <c r="D362" s="1" t="s">
        <v>1772</v>
      </c>
      <c r="E362" s="28" t="s">
        <v>906</v>
      </c>
      <c r="F362" s="2" t="s">
        <v>1773</v>
      </c>
      <c r="G362" s="2" t="s">
        <v>1774</v>
      </c>
      <c r="H362" s="2">
        <v>692.16</v>
      </c>
      <c r="I362">
        <f>_xlfn.IFNA(VLOOKUP(A362,'System C'!$A$1:$H$137,8,0),0)</f>
        <v>692.18</v>
      </c>
      <c r="J362">
        <f t="shared" si="20"/>
        <v>-1.999999999998181E-2</v>
      </c>
      <c r="K362">
        <f t="shared" si="21"/>
        <v>692.16</v>
      </c>
      <c r="L362">
        <f t="shared" si="22"/>
        <v>0</v>
      </c>
      <c r="M362">
        <f t="shared" si="23"/>
        <v>692.18</v>
      </c>
    </row>
    <row r="363" spans="1:13" x14ac:dyDescent="0.25">
      <c r="A363" s="1" t="s">
        <v>1775</v>
      </c>
      <c r="B363" t="s">
        <v>1776</v>
      </c>
      <c r="C363" s="1" t="s">
        <v>10</v>
      </c>
      <c r="D363" s="1" t="s">
        <v>1777</v>
      </c>
      <c r="E363" s="28" t="s">
        <v>55</v>
      </c>
      <c r="F363" s="2" t="s">
        <v>146</v>
      </c>
      <c r="G363" s="2" t="s">
        <v>147</v>
      </c>
      <c r="H363" s="13">
        <v>15980.67</v>
      </c>
      <c r="I363">
        <f>_xlfn.IFNA(VLOOKUP(A363,'System C'!$A$1:$H$137,8,0),0)</f>
        <v>0</v>
      </c>
      <c r="J363">
        <f t="shared" si="20"/>
        <v>15980.67</v>
      </c>
      <c r="K363">
        <f t="shared" si="21"/>
        <v>0</v>
      </c>
      <c r="L363">
        <f t="shared" si="22"/>
        <v>0</v>
      </c>
      <c r="M363">
        <f t="shared" si="23"/>
        <v>0</v>
      </c>
    </row>
    <row r="364" spans="1:13" x14ac:dyDescent="0.25">
      <c r="A364" s="1" t="s">
        <v>1778</v>
      </c>
      <c r="B364" t="s">
        <v>1779</v>
      </c>
      <c r="C364" s="1" t="s">
        <v>17</v>
      </c>
      <c r="D364" s="1" t="s">
        <v>1780</v>
      </c>
      <c r="E364" s="28" t="s">
        <v>1781</v>
      </c>
      <c r="F364" s="2" t="s">
        <v>1782</v>
      </c>
      <c r="G364" s="2" t="s">
        <v>1783</v>
      </c>
      <c r="H364" s="13">
        <v>1896.26</v>
      </c>
      <c r="I364">
        <f>_xlfn.IFNA(VLOOKUP(A364,'System S'!$A$2:$H$254,8,0),0)</f>
        <v>0</v>
      </c>
      <c r="J364">
        <f t="shared" si="20"/>
        <v>1896.26</v>
      </c>
      <c r="K364">
        <f t="shared" si="21"/>
        <v>0</v>
      </c>
      <c r="L364">
        <f t="shared" si="22"/>
        <v>0</v>
      </c>
      <c r="M364">
        <f t="shared" si="23"/>
        <v>0</v>
      </c>
    </row>
    <row r="365" spans="1:13" x14ac:dyDescent="0.25">
      <c r="A365" s="1" t="s">
        <v>1784</v>
      </c>
      <c r="B365" t="s">
        <v>1785</v>
      </c>
      <c r="C365" s="1" t="s">
        <v>17</v>
      </c>
      <c r="D365" s="1" t="s">
        <v>1786</v>
      </c>
      <c r="E365" s="28" t="s">
        <v>1787</v>
      </c>
      <c r="F365" s="2" t="s">
        <v>1447</v>
      </c>
      <c r="G365" s="2" t="s">
        <v>1448</v>
      </c>
      <c r="H365" s="2">
        <v>941.48</v>
      </c>
      <c r="I365">
        <f>_xlfn.IFNA(VLOOKUP(A365,'System S'!$A$2:$H$254,8,0),0)</f>
        <v>922.9</v>
      </c>
      <c r="J365">
        <f t="shared" si="20"/>
        <v>18.580000000000041</v>
      </c>
      <c r="K365">
        <f t="shared" si="21"/>
        <v>922.9</v>
      </c>
      <c r="L365">
        <f t="shared" si="22"/>
        <v>922.9</v>
      </c>
      <c r="M365">
        <f t="shared" si="23"/>
        <v>922.9</v>
      </c>
    </row>
    <row r="366" spans="1:13" x14ac:dyDescent="0.25">
      <c r="A366" s="1" t="s">
        <v>1788</v>
      </c>
      <c r="B366" t="s">
        <v>1789</v>
      </c>
      <c r="C366" s="1" t="s">
        <v>10</v>
      </c>
      <c r="D366" s="1" t="s">
        <v>1790</v>
      </c>
      <c r="E366" s="28" t="s">
        <v>380</v>
      </c>
      <c r="F366" s="2" t="s">
        <v>1791</v>
      </c>
      <c r="G366" s="2" t="s">
        <v>1792</v>
      </c>
      <c r="H366" s="2">
        <v>830.6</v>
      </c>
      <c r="I366">
        <f>_xlfn.IFNA(VLOOKUP(A366,'System C'!$A$1:$H$137,8,0),0)</f>
        <v>415.31</v>
      </c>
      <c r="J366">
        <f t="shared" si="20"/>
        <v>415.29</v>
      </c>
      <c r="K366">
        <f t="shared" si="21"/>
        <v>415.31</v>
      </c>
      <c r="L366">
        <f t="shared" si="22"/>
        <v>415.31</v>
      </c>
      <c r="M366">
        <f t="shared" si="23"/>
        <v>415.31</v>
      </c>
    </row>
    <row r="367" spans="1:13" x14ac:dyDescent="0.25">
      <c r="A367" s="1" t="s">
        <v>1793</v>
      </c>
      <c r="B367" t="s">
        <v>1794</v>
      </c>
      <c r="C367" s="1" t="s">
        <v>10</v>
      </c>
      <c r="D367" s="1" t="s">
        <v>1795</v>
      </c>
      <c r="E367" s="28" t="s">
        <v>55</v>
      </c>
      <c r="F367" s="2" t="s">
        <v>1796</v>
      </c>
      <c r="G367" s="2" t="s">
        <v>1797</v>
      </c>
      <c r="H367" s="13">
        <v>2958.49</v>
      </c>
      <c r="I367">
        <f>_xlfn.IFNA(VLOOKUP(A367,'System C'!$A$1:$H$137,8,0),0)</f>
        <v>842.1</v>
      </c>
      <c r="J367">
        <f t="shared" si="20"/>
        <v>2116.39</v>
      </c>
      <c r="K367">
        <f t="shared" si="21"/>
        <v>842.1</v>
      </c>
      <c r="L367">
        <f t="shared" si="22"/>
        <v>842.1</v>
      </c>
      <c r="M367">
        <f t="shared" si="23"/>
        <v>842.1</v>
      </c>
    </row>
    <row r="368" spans="1:13" x14ac:dyDescent="0.25">
      <c r="A368" s="1" t="s">
        <v>1798</v>
      </c>
      <c r="B368" t="s">
        <v>1799</v>
      </c>
      <c r="C368" s="1" t="s">
        <v>17</v>
      </c>
      <c r="D368" s="1" t="s">
        <v>1800</v>
      </c>
      <c r="E368" s="28" t="s">
        <v>1452</v>
      </c>
      <c r="F368" s="2" t="s">
        <v>1801</v>
      </c>
      <c r="G368" s="2" t="s">
        <v>1802</v>
      </c>
      <c r="H368" s="2">
        <v>134.76</v>
      </c>
      <c r="I368">
        <f>_xlfn.IFNA(VLOOKUP(A368,'System S'!$A$2:$H$254,8,0),0)</f>
        <v>876.76</v>
      </c>
      <c r="J368">
        <f t="shared" si="20"/>
        <v>-742</v>
      </c>
      <c r="K368">
        <f t="shared" si="21"/>
        <v>134.76</v>
      </c>
      <c r="L368">
        <f t="shared" si="22"/>
        <v>0</v>
      </c>
      <c r="M368">
        <f t="shared" si="23"/>
        <v>876.76</v>
      </c>
    </row>
    <row r="369" spans="1:13" x14ac:dyDescent="0.25">
      <c r="A369" s="1" t="s">
        <v>1803</v>
      </c>
      <c r="B369" t="s">
        <v>1804</v>
      </c>
      <c r="C369" s="1" t="s">
        <v>17</v>
      </c>
      <c r="D369" s="1" t="s">
        <v>1805</v>
      </c>
      <c r="E369" s="28" t="s">
        <v>1806</v>
      </c>
      <c r="F369" s="2" t="s">
        <v>1807</v>
      </c>
      <c r="G369" s="2" t="s">
        <v>1808</v>
      </c>
      <c r="H369" s="2">
        <v>753.15</v>
      </c>
      <c r="I369">
        <f>_xlfn.IFNA(VLOOKUP(A369,'System S'!$A$2:$H$254,8,0),0)</f>
        <v>738.32</v>
      </c>
      <c r="J369">
        <f t="shared" si="20"/>
        <v>14.829999999999927</v>
      </c>
      <c r="K369">
        <f t="shared" si="21"/>
        <v>738.32</v>
      </c>
      <c r="L369">
        <f t="shared" si="22"/>
        <v>738.32</v>
      </c>
      <c r="M369">
        <f t="shared" si="23"/>
        <v>738.32</v>
      </c>
    </row>
    <row r="370" spans="1:13" x14ac:dyDescent="0.25">
      <c r="A370" s="1" t="s">
        <v>1809</v>
      </c>
      <c r="B370" t="s">
        <v>1810</v>
      </c>
      <c r="C370" s="1" t="s">
        <v>10</v>
      </c>
      <c r="D370" s="1" t="s">
        <v>1811</v>
      </c>
      <c r="E370" s="28" t="s">
        <v>12</v>
      </c>
      <c r="F370" s="2" t="s">
        <v>185</v>
      </c>
      <c r="G370" s="2" t="s">
        <v>186</v>
      </c>
      <c r="H370" s="2">
        <v>28.44</v>
      </c>
      <c r="I370">
        <f>_xlfn.IFNA(VLOOKUP(A370,'System C'!$A$1:$H$137,8,0),0)</f>
        <v>842.1</v>
      </c>
      <c r="J370">
        <f t="shared" si="20"/>
        <v>-813.66</v>
      </c>
      <c r="K370">
        <f t="shared" si="21"/>
        <v>28.44</v>
      </c>
      <c r="L370">
        <f t="shared" si="22"/>
        <v>0</v>
      </c>
      <c r="M370">
        <f t="shared" si="23"/>
        <v>842.1</v>
      </c>
    </row>
    <row r="371" spans="1:13" x14ac:dyDescent="0.25">
      <c r="A371" s="1" t="s">
        <v>1812</v>
      </c>
      <c r="B371" t="s">
        <v>1813</v>
      </c>
      <c r="C371" s="1" t="s">
        <v>10</v>
      </c>
      <c r="D371" s="1" t="s">
        <v>1814</v>
      </c>
      <c r="E371" s="28" t="s">
        <v>1140</v>
      </c>
      <c r="F371" s="2" t="s">
        <v>381</v>
      </c>
      <c r="G371" s="2" t="s">
        <v>382</v>
      </c>
      <c r="H371" s="13">
        <v>1582.28</v>
      </c>
      <c r="I371">
        <f>_xlfn.IFNA(VLOOKUP(A371,'System C'!$A$1:$H$137,8,0),0)</f>
        <v>0</v>
      </c>
      <c r="J371">
        <f t="shared" si="20"/>
        <v>1582.28</v>
      </c>
      <c r="K371">
        <f t="shared" si="21"/>
        <v>0</v>
      </c>
      <c r="L371">
        <f t="shared" si="22"/>
        <v>0</v>
      </c>
      <c r="M371">
        <f t="shared" si="23"/>
        <v>0</v>
      </c>
    </row>
    <row r="372" spans="1:13" x14ac:dyDescent="0.25">
      <c r="A372" s="1" t="s">
        <v>1815</v>
      </c>
      <c r="B372" t="s">
        <v>1816</v>
      </c>
      <c r="C372" s="1" t="s">
        <v>10</v>
      </c>
      <c r="D372" s="1" t="s">
        <v>1817</v>
      </c>
      <c r="E372" s="28" t="s">
        <v>1708</v>
      </c>
      <c r="F372" s="2" t="s">
        <v>96</v>
      </c>
      <c r="G372" s="2" t="s">
        <v>97</v>
      </c>
      <c r="H372" s="13">
        <v>1861.52</v>
      </c>
      <c r="I372">
        <f>_xlfn.IFNA(VLOOKUP(A372,'System C'!$A$1:$H$137,8,0),0)</f>
        <v>0</v>
      </c>
      <c r="J372">
        <f t="shared" si="20"/>
        <v>1861.52</v>
      </c>
      <c r="K372">
        <f t="shared" si="21"/>
        <v>0</v>
      </c>
      <c r="L372">
        <f t="shared" si="22"/>
        <v>0</v>
      </c>
      <c r="M372">
        <f t="shared" si="23"/>
        <v>0</v>
      </c>
    </row>
    <row r="373" spans="1:13" x14ac:dyDescent="0.25">
      <c r="A373" s="1" t="s">
        <v>1818</v>
      </c>
      <c r="B373" t="s">
        <v>1819</v>
      </c>
      <c r="C373" s="1" t="s">
        <v>10</v>
      </c>
      <c r="D373" s="1" t="s">
        <v>1820</v>
      </c>
      <c r="E373" s="28" t="s">
        <v>639</v>
      </c>
      <c r="F373" s="2" t="s">
        <v>359</v>
      </c>
      <c r="G373" s="2" t="s">
        <v>360</v>
      </c>
      <c r="H373" s="2">
        <v>922.9</v>
      </c>
      <c r="I373">
        <f>_xlfn.IFNA(VLOOKUP(A373,'System C'!$A$1:$H$137,8,0),0)</f>
        <v>922.9</v>
      </c>
      <c r="J373">
        <f t="shared" si="20"/>
        <v>0</v>
      </c>
      <c r="K373">
        <f t="shared" si="21"/>
        <v>922.9</v>
      </c>
      <c r="L373">
        <f t="shared" si="22"/>
        <v>0</v>
      </c>
      <c r="M373">
        <f t="shared" si="23"/>
        <v>922.9</v>
      </c>
    </row>
    <row r="374" spans="1:13" x14ac:dyDescent="0.25">
      <c r="A374" s="1" t="s">
        <v>1818</v>
      </c>
      <c r="B374" t="s">
        <v>1819</v>
      </c>
      <c r="C374" s="1" t="s">
        <v>17</v>
      </c>
      <c r="D374" s="1" t="s">
        <v>1821</v>
      </c>
      <c r="E374" s="28" t="s">
        <v>1822</v>
      </c>
      <c r="F374" s="2" t="s">
        <v>1823</v>
      </c>
      <c r="G374" s="2" t="s">
        <v>1824</v>
      </c>
      <c r="H374" s="13">
        <v>2836.12</v>
      </c>
      <c r="I374">
        <f>_xlfn.IFNA(VLOOKUP(A374,'System S'!$A$2:$H$254,8,0),0)</f>
        <v>1845.8</v>
      </c>
      <c r="J374">
        <f t="shared" si="20"/>
        <v>990.31999999999994</v>
      </c>
      <c r="K374">
        <f t="shared" si="21"/>
        <v>1845.8</v>
      </c>
      <c r="L374">
        <f t="shared" si="22"/>
        <v>1845.8</v>
      </c>
      <c r="M374">
        <f t="shared" si="23"/>
        <v>1845.8</v>
      </c>
    </row>
    <row r="375" spans="1:13" x14ac:dyDescent="0.25">
      <c r="A375" s="1" t="s">
        <v>1825</v>
      </c>
      <c r="B375" t="s">
        <v>1826</v>
      </c>
      <c r="C375" s="1" t="s">
        <v>10</v>
      </c>
      <c r="D375" s="1" t="s">
        <v>1827</v>
      </c>
      <c r="E375" s="28" t="s">
        <v>31</v>
      </c>
      <c r="F375" s="2" t="s">
        <v>1828</v>
      </c>
      <c r="G375" s="2" t="s">
        <v>1829</v>
      </c>
      <c r="H375" s="2">
        <v>367.11</v>
      </c>
      <c r="I375">
        <f>_xlfn.IFNA(VLOOKUP(A375,'System C'!$A$1:$H$137,8,0),0)</f>
        <v>842.1</v>
      </c>
      <c r="J375">
        <f t="shared" si="20"/>
        <v>-474.99</v>
      </c>
      <c r="K375">
        <f t="shared" si="21"/>
        <v>367.11</v>
      </c>
      <c r="L375">
        <f t="shared" si="22"/>
        <v>0</v>
      </c>
      <c r="M375">
        <f t="shared" si="23"/>
        <v>842.1</v>
      </c>
    </row>
    <row r="376" spans="1:13" x14ac:dyDescent="0.25">
      <c r="A376" s="1" t="s">
        <v>1830</v>
      </c>
      <c r="B376" t="s">
        <v>1831</v>
      </c>
      <c r="C376" s="1" t="s">
        <v>10</v>
      </c>
      <c r="D376" s="1" t="s">
        <v>1832</v>
      </c>
      <c r="E376" s="28" t="s">
        <v>1164</v>
      </c>
      <c r="F376" s="2" t="s">
        <v>1833</v>
      </c>
      <c r="G376" s="2" t="s">
        <v>115</v>
      </c>
      <c r="H376" s="2">
        <v>738.32</v>
      </c>
      <c r="I376">
        <f>_xlfn.IFNA(VLOOKUP(A376,'System C'!$A$1:$H$137,8,0),0)</f>
        <v>738.32</v>
      </c>
      <c r="J376">
        <f t="shared" si="20"/>
        <v>0</v>
      </c>
      <c r="K376">
        <f t="shared" si="21"/>
        <v>738.32</v>
      </c>
      <c r="L376">
        <f t="shared" si="22"/>
        <v>0</v>
      </c>
      <c r="M376">
        <f t="shared" si="23"/>
        <v>738.32</v>
      </c>
    </row>
    <row r="377" spans="1:13" x14ac:dyDescent="0.25">
      <c r="A377" s="1" t="s">
        <v>1834</v>
      </c>
      <c r="B377" t="s">
        <v>1835</v>
      </c>
      <c r="C377" s="1" t="s">
        <v>17</v>
      </c>
      <c r="D377" s="1" t="s">
        <v>1836</v>
      </c>
      <c r="E377" s="28" t="s">
        <v>1837</v>
      </c>
      <c r="F377" s="2" t="s">
        <v>1838</v>
      </c>
      <c r="G377" s="2" t="s">
        <v>1342</v>
      </c>
      <c r="H377" s="13">
        <v>18049.57</v>
      </c>
      <c r="I377">
        <f>_xlfn.IFNA(VLOOKUP(A377,'System S'!$A$2:$H$254,8,0),0)</f>
        <v>1250</v>
      </c>
      <c r="J377">
        <f t="shared" si="20"/>
        <v>16799.57</v>
      </c>
      <c r="K377">
        <f t="shared" si="21"/>
        <v>1250</v>
      </c>
      <c r="L377">
        <f t="shared" si="22"/>
        <v>1250</v>
      </c>
      <c r="M377">
        <f t="shared" si="23"/>
        <v>1250</v>
      </c>
    </row>
    <row r="378" spans="1:13" x14ac:dyDescent="0.25">
      <c r="A378" s="1" t="s">
        <v>1839</v>
      </c>
      <c r="B378" t="s">
        <v>1840</v>
      </c>
      <c r="C378" s="1" t="s">
        <v>10</v>
      </c>
      <c r="D378" s="1" t="s">
        <v>1841</v>
      </c>
      <c r="E378" s="28" t="s">
        <v>639</v>
      </c>
      <c r="F378" s="2" t="s">
        <v>96</v>
      </c>
      <c r="G378" s="2" t="s">
        <v>97</v>
      </c>
      <c r="H378" s="13">
        <v>1861.52</v>
      </c>
      <c r="I378">
        <f>_xlfn.IFNA(VLOOKUP(A378,'System C'!$A$1:$H$137,8,0),0)</f>
        <v>0</v>
      </c>
      <c r="J378">
        <f t="shared" si="20"/>
        <v>1861.52</v>
      </c>
      <c r="K378">
        <f t="shared" si="21"/>
        <v>0</v>
      </c>
      <c r="L378">
        <f t="shared" si="22"/>
        <v>0</v>
      </c>
      <c r="M378">
        <f t="shared" si="23"/>
        <v>0</v>
      </c>
    </row>
    <row r="379" spans="1:13" x14ac:dyDescent="0.25">
      <c r="A379" s="1" t="s">
        <v>1839</v>
      </c>
      <c r="B379" t="s">
        <v>1840</v>
      </c>
      <c r="C379" s="1" t="s">
        <v>17</v>
      </c>
      <c r="D379" s="1" t="s">
        <v>1842</v>
      </c>
      <c r="E379" s="28" t="s">
        <v>1112</v>
      </c>
      <c r="F379" s="2" t="s">
        <v>1843</v>
      </c>
      <c r="G379" s="2" t="s">
        <v>1844</v>
      </c>
      <c r="H379" s="13">
        <v>3378.23</v>
      </c>
      <c r="I379">
        <f>_xlfn.IFNA(VLOOKUP(A379,'System S'!$A$2:$H$254,8,0),0)</f>
        <v>1661.22</v>
      </c>
      <c r="J379">
        <f t="shared" si="20"/>
        <v>1717.01</v>
      </c>
      <c r="K379">
        <f t="shared" si="21"/>
        <v>1661.22</v>
      </c>
      <c r="L379">
        <f t="shared" si="22"/>
        <v>1661.22</v>
      </c>
      <c r="M379">
        <f t="shared" si="23"/>
        <v>1661.22</v>
      </c>
    </row>
    <row r="380" spans="1:13" x14ac:dyDescent="0.25">
      <c r="A380" s="1" t="s">
        <v>1845</v>
      </c>
      <c r="B380" t="s">
        <v>1846</v>
      </c>
      <c r="C380" s="1" t="s">
        <v>10</v>
      </c>
      <c r="D380" s="1" t="s">
        <v>1847</v>
      </c>
      <c r="E380" s="28" t="s">
        <v>500</v>
      </c>
      <c r="F380" s="2" t="s">
        <v>146</v>
      </c>
      <c r="G380" s="2" t="s">
        <v>147</v>
      </c>
      <c r="H380" s="13">
        <v>15980.67</v>
      </c>
      <c r="I380">
        <f>_xlfn.IFNA(VLOOKUP(A380,'System C'!$A$1:$H$137,8,0),0)</f>
        <v>0</v>
      </c>
      <c r="J380">
        <f t="shared" si="20"/>
        <v>15980.67</v>
      </c>
      <c r="K380">
        <f t="shared" si="21"/>
        <v>0</v>
      </c>
      <c r="L380">
        <f t="shared" si="22"/>
        <v>0</v>
      </c>
      <c r="M380">
        <f t="shared" si="23"/>
        <v>0</v>
      </c>
    </row>
    <row r="381" spans="1:13" x14ac:dyDescent="0.25">
      <c r="A381" s="1" t="s">
        <v>1848</v>
      </c>
      <c r="B381" t="s">
        <v>1849</v>
      </c>
      <c r="C381" s="1" t="s">
        <v>10</v>
      </c>
      <c r="D381" s="1" t="s">
        <v>1850</v>
      </c>
      <c r="E381" s="28" t="s">
        <v>639</v>
      </c>
      <c r="F381" s="2" t="s">
        <v>1141</v>
      </c>
      <c r="G381" s="2" t="s">
        <v>1142</v>
      </c>
      <c r="H381" s="13">
        <v>1768.42</v>
      </c>
      <c r="I381">
        <f>_xlfn.IFNA(VLOOKUP(A381,'System C'!$A$1:$H$137,8,0),0)</f>
        <v>0</v>
      </c>
      <c r="J381">
        <f t="shared" si="20"/>
        <v>1768.42</v>
      </c>
      <c r="K381">
        <f t="shared" si="21"/>
        <v>0</v>
      </c>
      <c r="L381">
        <f t="shared" si="22"/>
        <v>0</v>
      </c>
      <c r="M381">
        <f t="shared" si="23"/>
        <v>0</v>
      </c>
    </row>
    <row r="382" spans="1:13" x14ac:dyDescent="0.25">
      <c r="A382" s="1" t="s">
        <v>1851</v>
      </c>
      <c r="B382" t="s">
        <v>1852</v>
      </c>
      <c r="C382" s="1" t="s">
        <v>17</v>
      </c>
      <c r="D382" s="1" t="s">
        <v>1853</v>
      </c>
      <c r="E382" s="28" t="s">
        <v>1854</v>
      </c>
      <c r="F382" s="2" t="s">
        <v>1855</v>
      </c>
      <c r="G382" s="2" t="s">
        <v>1856</v>
      </c>
      <c r="H382" s="13">
        <v>3305.09</v>
      </c>
      <c r="I382">
        <f>_xlfn.IFNA(VLOOKUP(A382,'System S'!$A$2:$H$254,8,0),0)</f>
        <v>1845.8</v>
      </c>
      <c r="J382">
        <f t="shared" si="20"/>
        <v>1459.2900000000002</v>
      </c>
      <c r="K382">
        <f t="shared" si="21"/>
        <v>1845.8</v>
      </c>
      <c r="L382">
        <f t="shared" si="22"/>
        <v>1845.8</v>
      </c>
      <c r="M382">
        <f t="shared" si="23"/>
        <v>1845.8</v>
      </c>
    </row>
    <row r="383" spans="1:13" x14ac:dyDescent="0.25">
      <c r="A383" s="1" t="s">
        <v>1857</v>
      </c>
      <c r="B383" t="s">
        <v>1858</v>
      </c>
      <c r="C383" s="1" t="s">
        <v>10</v>
      </c>
      <c r="D383" s="1" t="s">
        <v>1859</v>
      </c>
      <c r="E383" s="28" t="s">
        <v>1860</v>
      </c>
      <c r="F383" s="2" t="s">
        <v>1861</v>
      </c>
      <c r="G383" s="2" t="s">
        <v>1862</v>
      </c>
      <c r="H383" s="13">
        <v>13369.4</v>
      </c>
      <c r="I383">
        <f>_xlfn.IFNA(VLOOKUP(A383,'System C'!$A$1:$H$137,8,0),0)</f>
        <v>0</v>
      </c>
      <c r="J383">
        <f t="shared" si="20"/>
        <v>13369.4</v>
      </c>
      <c r="K383">
        <f t="shared" si="21"/>
        <v>0</v>
      </c>
      <c r="L383">
        <f t="shared" si="22"/>
        <v>0</v>
      </c>
      <c r="M383">
        <f t="shared" si="23"/>
        <v>0</v>
      </c>
    </row>
    <row r="384" spans="1:13" x14ac:dyDescent="0.25">
      <c r="A384" s="1" t="s">
        <v>1863</v>
      </c>
      <c r="B384" t="s">
        <v>1864</v>
      </c>
      <c r="C384" s="1" t="s">
        <v>10</v>
      </c>
      <c r="D384" s="1" t="s">
        <v>1865</v>
      </c>
      <c r="E384" s="28" t="s">
        <v>1001</v>
      </c>
      <c r="F384" s="2" t="s">
        <v>1866</v>
      </c>
      <c r="G384" s="2" t="s">
        <v>1867</v>
      </c>
      <c r="H384" s="13">
        <v>12611.67</v>
      </c>
      <c r="I384">
        <f>_xlfn.IFNA(VLOOKUP(A384,'System C'!$A$1:$H$137,8,0),0)</f>
        <v>0</v>
      </c>
      <c r="J384">
        <f t="shared" si="20"/>
        <v>12611.67</v>
      </c>
      <c r="K384">
        <f t="shared" si="21"/>
        <v>0</v>
      </c>
      <c r="L384">
        <f t="shared" si="22"/>
        <v>0</v>
      </c>
      <c r="M384">
        <f t="shared" si="23"/>
        <v>0</v>
      </c>
    </row>
    <row r="385" spans="1:13" x14ac:dyDescent="0.25">
      <c r="A385" s="1" t="s">
        <v>1868</v>
      </c>
      <c r="B385" t="s">
        <v>1869</v>
      </c>
      <c r="C385" s="1" t="s">
        <v>10</v>
      </c>
      <c r="D385" s="1" t="s">
        <v>1870</v>
      </c>
      <c r="E385" s="28" t="s">
        <v>1729</v>
      </c>
      <c r="F385" s="2" t="s">
        <v>1871</v>
      </c>
      <c r="G385" s="2" t="s">
        <v>1872</v>
      </c>
      <c r="H385" s="2">
        <v>479.69</v>
      </c>
      <c r="I385">
        <f>_xlfn.IFNA(VLOOKUP(A385,'System C'!$A$1:$H$137,8,0),0)</f>
        <v>922.9</v>
      </c>
      <c r="J385">
        <f t="shared" si="20"/>
        <v>-443.21</v>
      </c>
      <c r="K385">
        <f t="shared" si="21"/>
        <v>479.69</v>
      </c>
      <c r="L385">
        <f t="shared" si="22"/>
        <v>0</v>
      </c>
      <c r="M385">
        <f t="shared" si="23"/>
        <v>922.9</v>
      </c>
    </row>
    <row r="386" spans="1:13" x14ac:dyDescent="0.25">
      <c r="A386" s="1" t="s">
        <v>1868</v>
      </c>
      <c r="B386" t="s">
        <v>1869</v>
      </c>
      <c r="C386" s="1" t="s">
        <v>17</v>
      </c>
      <c r="D386" s="1" t="s">
        <v>1873</v>
      </c>
      <c r="E386" s="28" t="s">
        <v>1874</v>
      </c>
      <c r="F386" s="2" t="s">
        <v>1875</v>
      </c>
      <c r="G386" s="2" t="s">
        <v>1876</v>
      </c>
      <c r="H386" s="2">
        <v>537.37</v>
      </c>
      <c r="I386">
        <f>_xlfn.IFNA(VLOOKUP(A386,'System S'!$A$2:$H$254,8,0),0)</f>
        <v>899.84</v>
      </c>
      <c r="J386">
        <f t="shared" ref="J386:J449" si="24">_xlfn.IFNA(H386-I386,0)</f>
        <v>-362.47</v>
      </c>
      <c r="K386">
        <f t="shared" si="21"/>
        <v>537.37</v>
      </c>
      <c r="L386">
        <f t="shared" si="22"/>
        <v>0</v>
      </c>
      <c r="M386">
        <f t="shared" si="23"/>
        <v>899.84</v>
      </c>
    </row>
    <row r="387" spans="1:13" x14ac:dyDescent="0.25">
      <c r="A387" s="1" t="s">
        <v>1877</v>
      </c>
      <c r="B387" t="s">
        <v>1878</v>
      </c>
      <c r="C387" s="1" t="s">
        <v>17</v>
      </c>
      <c r="D387" s="1" t="s">
        <v>1879</v>
      </c>
      <c r="E387" s="28" t="s">
        <v>1880</v>
      </c>
      <c r="F387" s="2" t="s">
        <v>1881</v>
      </c>
      <c r="G387" s="2" t="s">
        <v>1882</v>
      </c>
      <c r="H387" s="13">
        <v>1858.17</v>
      </c>
      <c r="I387">
        <f>_xlfn.IFNA(VLOOKUP(A387,'System S'!$A$2:$H$254,8,0),0)</f>
        <v>1845.8</v>
      </c>
      <c r="J387">
        <f t="shared" si="24"/>
        <v>12.370000000000118</v>
      </c>
      <c r="K387">
        <f t="shared" ref="K387:K450" si="25">IF(I387=0,0,IF(H387&gt;I387,I387,IF(H387&lt;I387,H387,H387)))</f>
        <v>1845.8</v>
      </c>
      <c r="L387">
        <f t="shared" ref="L387:L450" si="26">IF(H387=K387,0,I387)</f>
        <v>1845.8</v>
      </c>
      <c r="M387">
        <f t="shared" ref="M387:M450" si="27">IF(I387=0,0,IF(F387&gt;I387,I387,IF(F387&lt;I387,H387,0)))</f>
        <v>1845.8</v>
      </c>
    </row>
    <row r="388" spans="1:13" x14ac:dyDescent="0.25">
      <c r="A388" s="1" t="s">
        <v>1883</v>
      </c>
      <c r="B388" t="s">
        <v>1884</v>
      </c>
      <c r="C388" s="1" t="s">
        <v>10</v>
      </c>
      <c r="D388" s="1" t="s">
        <v>1885</v>
      </c>
      <c r="E388" s="28" t="s">
        <v>906</v>
      </c>
      <c r="F388" s="2" t="s">
        <v>359</v>
      </c>
      <c r="G388" s="2" t="s">
        <v>360</v>
      </c>
      <c r="H388" s="2">
        <v>922.9</v>
      </c>
      <c r="I388">
        <f>_xlfn.IFNA(VLOOKUP(A388,'System C'!$A$1:$H$137,8,0),0)</f>
        <v>922.9</v>
      </c>
      <c r="J388">
        <f t="shared" si="24"/>
        <v>0</v>
      </c>
      <c r="K388">
        <f t="shared" si="25"/>
        <v>922.9</v>
      </c>
      <c r="L388">
        <f t="shared" si="26"/>
        <v>0</v>
      </c>
      <c r="M388">
        <f t="shared" si="27"/>
        <v>922.9</v>
      </c>
    </row>
    <row r="389" spans="1:13" x14ac:dyDescent="0.25">
      <c r="A389" s="1" t="s">
        <v>1883</v>
      </c>
      <c r="B389" t="s">
        <v>1884</v>
      </c>
      <c r="C389" s="1" t="s">
        <v>17</v>
      </c>
      <c r="D389" s="1" t="s">
        <v>1886</v>
      </c>
      <c r="E389" s="28" t="s">
        <v>1701</v>
      </c>
      <c r="F389" s="2" t="s">
        <v>96</v>
      </c>
      <c r="G389" s="2" t="s">
        <v>97</v>
      </c>
      <c r="H389" s="13">
        <v>1861.52</v>
      </c>
      <c r="I389">
        <f>_xlfn.IFNA(VLOOKUP(A389,'System S'!$A$2:$H$254,8,0),0)</f>
        <v>0</v>
      </c>
      <c r="J389">
        <f t="shared" si="24"/>
        <v>1861.52</v>
      </c>
      <c r="K389">
        <f t="shared" si="25"/>
        <v>0</v>
      </c>
      <c r="L389">
        <f t="shared" si="26"/>
        <v>0</v>
      </c>
      <c r="M389">
        <f t="shared" si="27"/>
        <v>0</v>
      </c>
    </row>
    <row r="390" spans="1:13" x14ac:dyDescent="0.25">
      <c r="A390" s="1" t="s">
        <v>1887</v>
      </c>
      <c r="B390" t="s">
        <v>1888</v>
      </c>
      <c r="C390" s="1" t="s">
        <v>10</v>
      </c>
      <c r="D390" s="1" t="s">
        <v>1889</v>
      </c>
      <c r="E390" s="28" t="s">
        <v>31</v>
      </c>
      <c r="F390" s="2" t="s">
        <v>1890</v>
      </c>
      <c r="G390" s="2" t="s">
        <v>1891</v>
      </c>
      <c r="H390" s="13">
        <v>4513.6899999999996</v>
      </c>
      <c r="I390">
        <f>_xlfn.IFNA(VLOOKUP(A390,'System C'!$A$1:$H$137,8,0),0)</f>
        <v>1079.6600000000001</v>
      </c>
      <c r="J390">
        <f t="shared" si="24"/>
        <v>3434.0299999999997</v>
      </c>
      <c r="K390">
        <f t="shared" si="25"/>
        <v>1079.6600000000001</v>
      </c>
      <c r="L390">
        <f t="shared" si="26"/>
        <v>1079.6600000000001</v>
      </c>
      <c r="M390">
        <f t="shared" si="27"/>
        <v>1079.6600000000001</v>
      </c>
    </row>
    <row r="391" spans="1:13" x14ac:dyDescent="0.25">
      <c r="A391" s="1" t="s">
        <v>1892</v>
      </c>
      <c r="B391" t="s">
        <v>1893</v>
      </c>
      <c r="C391" s="1" t="s">
        <v>10</v>
      </c>
      <c r="D391" s="1" t="s">
        <v>1894</v>
      </c>
      <c r="E391" s="28" t="s">
        <v>639</v>
      </c>
      <c r="F391" s="2" t="s">
        <v>359</v>
      </c>
      <c r="G391" s="2" t="s">
        <v>360</v>
      </c>
      <c r="H391" s="2">
        <v>922.9</v>
      </c>
      <c r="I391">
        <f>_xlfn.IFNA(VLOOKUP(A391,'System C'!$A$1:$H$137,8,0),0)</f>
        <v>922.9</v>
      </c>
      <c r="J391">
        <f t="shared" si="24"/>
        <v>0</v>
      </c>
      <c r="K391">
        <f t="shared" si="25"/>
        <v>922.9</v>
      </c>
      <c r="L391">
        <f t="shared" si="26"/>
        <v>0</v>
      </c>
      <c r="M391">
        <f t="shared" si="27"/>
        <v>922.9</v>
      </c>
    </row>
    <row r="392" spans="1:13" x14ac:dyDescent="0.25">
      <c r="A392" s="1" t="s">
        <v>1892</v>
      </c>
      <c r="B392" t="s">
        <v>1893</v>
      </c>
      <c r="C392" s="1" t="s">
        <v>17</v>
      </c>
      <c r="D392" s="1" t="s">
        <v>1895</v>
      </c>
      <c r="E392" s="28" t="s">
        <v>1896</v>
      </c>
      <c r="F392" s="2" t="s">
        <v>156</v>
      </c>
      <c r="G392" s="2" t="s">
        <v>157</v>
      </c>
      <c r="H392" s="2">
        <v>941.49</v>
      </c>
      <c r="I392">
        <f>_xlfn.IFNA(VLOOKUP(A392,'System S'!$A$2:$H$254,8,0),0)</f>
        <v>922.9</v>
      </c>
      <c r="J392">
        <f t="shared" si="24"/>
        <v>18.590000000000032</v>
      </c>
      <c r="K392">
        <f t="shared" si="25"/>
        <v>922.9</v>
      </c>
      <c r="L392">
        <f t="shared" si="26"/>
        <v>922.9</v>
      </c>
      <c r="M392">
        <f t="shared" si="27"/>
        <v>922.9</v>
      </c>
    </row>
    <row r="393" spans="1:13" x14ac:dyDescent="0.25">
      <c r="A393" s="1" t="s">
        <v>1897</v>
      </c>
      <c r="B393" t="s">
        <v>1898</v>
      </c>
      <c r="C393" s="1" t="s">
        <v>10</v>
      </c>
      <c r="D393" s="1" t="s">
        <v>1899</v>
      </c>
      <c r="E393" s="28" t="s">
        <v>1437</v>
      </c>
      <c r="F393" s="2" t="s">
        <v>1585</v>
      </c>
      <c r="G393" s="2" t="s">
        <v>360</v>
      </c>
      <c r="H393" s="2">
        <v>922.9</v>
      </c>
      <c r="I393">
        <f>_xlfn.IFNA(VLOOKUP(A393,'System C'!$A$1:$H$137,8,0),0)</f>
        <v>0</v>
      </c>
      <c r="J393">
        <f t="shared" si="24"/>
        <v>922.9</v>
      </c>
      <c r="K393">
        <f t="shared" si="25"/>
        <v>0</v>
      </c>
      <c r="L393">
        <f t="shared" si="26"/>
        <v>0</v>
      </c>
      <c r="M393">
        <f t="shared" si="27"/>
        <v>0</v>
      </c>
    </row>
    <row r="394" spans="1:13" x14ac:dyDescent="0.25">
      <c r="A394" s="1" t="s">
        <v>1897</v>
      </c>
      <c r="B394" t="s">
        <v>1898</v>
      </c>
      <c r="C394" s="1" t="s">
        <v>17</v>
      </c>
      <c r="D394" s="1" t="s">
        <v>1900</v>
      </c>
      <c r="E394" s="28" t="s">
        <v>1901</v>
      </c>
      <c r="F394" s="2" t="s">
        <v>1902</v>
      </c>
      <c r="G394" s="2" t="s">
        <v>1903</v>
      </c>
      <c r="H394" s="13">
        <v>4423.43</v>
      </c>
      <c r="I394">
        <f>_xlfn.IFNA(VLOOKUP(A394,'System S'!$A$2:$H$254,8,0),0)</f>
        <v>807.54</v>
      </c>
      <c r="J394">
        <f t="shared" si="24"/>
        <v>3615.8900000000003</v>
      </c>
      <c r="K394">
        <f t="shared" si="25"/>
        <v>807.54</v>
      </c>
      <c r="L394">
        <f t="shared" si="26"/>
        <v>807.54</v>
      </c>
      <c r="M394">
        <f t="shared" si="27"/>
        <v>807.54</v>
      </c>
    </row>
    <row r="395" spans="1:13" x14ac:dyDescent="0.25">
      <c r="A395" s="1" t="s">
        <v>1904</v>
      </c>
      <c r="B395" t="s">
        <v>1905</v>
      </c>
      <c r="C395" s="1" t="s">
        <v>10</v>
      </c>
      <c r="D395" s="1" t="s">
        <v>1906</v>
      </c>
      <c r="E395" s="28" t="s">
        <v>639</v>
      </c>
      <c r="F395" s="2" t="s">
        <v>96</v>
      </c>
      <c r="G395" s="2" t="s">
        <v>97</v>
      </c>
      <c r="H395" s="13">
        <v>1861.52</v>
      </c>
      <c r="I395">
        <f>_xlfn.IFNA(VLOOKUP(A395,'System C'!$A$1:$H$137,8,0),0)</f>
        <v>0</v>
      </c>
      <c r="J395">
        <f t="shared" si="24"/>
        <v>1861.52</v>
      </c>
      <c r="K395">
        <f t="shared" si="25"/>
        <v>0</v>
      </c>
      <c r="L395">
        <f t="shared" si="26"/>
        <v>0</v>
      </c>
      <c r="M395">
        <f t="shared" si="27"/>
        <v>0</v>
      </c>
    </row>
    <row r="396" spans="1:13" x14ac:dyDescent="0.25">
      <c r="A396" s="1" t="s">
        <v>1904</v>
      </c>
      <c r="B396" t="s">
        <v>1905</v>
      </c>
      <c r="C396" s="1" t="s">
        <v>17</v>
      </c>
      <c r="D396" s="1" t="s">
        <v>1907</v>
      </c>
      <c r="E396" s="28" t="s">
        <v>1908</v>
      </c>
      <c r="F396" s="2" t="s">
        <v>1909</v>
      </c>
      <c r="G396" s="2" t="s">
        <v>1910</v>
      </c>
      <c r="H396" s="13">
        <v>1919.86</v>
      </c>
      <c r="I396">
        <f>_xlfn.IFNA(VLOOKUP(A396,'System S'!$A$2:$H$254,8,0),0)</f>
        <v>922.9</v>
      </c>
      <c r="J396">
        <f t="shared" si="24"/>
        <v>996.95999999999992</v>
      </c>
      <c r="K396">
        <f t="shared" si="25"/>
        <v>922.9</v>
      </c>
      <c r="L396">
        <f t="shared" si="26"/>
        <v>922.9</v>
      </c>
      <c r="M396">
        <f t="shared" si="27"/>
        <v>922.9</v>
      </c>
    </row>
    <row r="397" spans="1:13" x14ac:dyDescent="0.25">
      <c r="A397" s="1" t="s">
        <v>1911</v>
      </c>
      <c r="B397" t="s">
        <v>1912</v>
      </c>
      <c r="C397" s="1" t="s">
        <v>10</v>
      </c>
      <c r="D397" s="1" t="s">
        <v>1913</v>
      </c>
      <c r="E397" s="28" t="s">
        <v>167</v>
      </c>
      <c r="F397" s="2" t="s">
        <v>1914</v>
      </c>
      <c r="G397" s="2" t="s">
        <v>1915</v>
      </c>
      <c r="H397" s="2">
        <v>687.24</v>
      </c>
      <c r="I397">
        <f>_xlfn.IFNA(VLOOKUP(A397,'System C'!$A$1:$H$137,8,0),0)</f>
        <v>753.46</v>
      </c>
      <c r="J397">
        <f t="shared" si="24"/>
        <v>-66.220000000000027</v>
      </c>
      <c r="K397">
        <f t="shared" si="25"/>
        <v>687.24</v>
      </c>
      <c r="L397">
        <f t="shared" si="26"/>
        <v>0</v>
      </c>
      <c r="M397">
        <f t="shared" si="27"/>
        <v>753.46</v>
      </c>
    </row>
    <row r="398" spans="1:13" x14ac:dyDescent="0.25">
      <c r="A398" s="1" t="s">
        <v>1916</v>
      </c>
      <c r="B398" t="s">
        <v>1917</v>
      </c>
      <c r="C398" s="1" t="s">
        <v>17</v>
      </c>
      <c r="D398" s="1" t="s">
        <v>1918</v>
      </c>
      <c r="E398" s="28" t="s">
        <v>43</v>
      </c>
      <c r="F398" s="2" t="s">
        <v>1919</v>
      </c>
      <c r="G398" s="2" t="s">
        <v>1920</v>
      </c>
      <c r="H398" s="2">
        <v>43.97</v>
      </c>
      <c r="I398">
        <f>_xlfn.IFNA(VLOOKUP(A398,'System S'!$A$2:$H$254,8,0),0)</f>
        <v>1845.8</v>
      </c>
      <c r="J398">
        <f t="shared" si="24"/>
        <v>-1801.83</v>
      </c>
      <c r="K398">
        <f t="shared" si="25"/>
        <v>43.97</v>
      </c>
      <c r="L398">
        <f t="shared" si="26"/>
        <v>0</v>
      </c>
      <c r="M398">
        <f t="shared" si="27"/>
        <v>1845.8</v>
      </c>
    </row>
    <row r="399" spans="1:13" x14ac:dyDescent="0.25">
      <c r="A399" s="1" t="s">
        <v>1921</v>
      </c>
      <c r="B399" t="s">
        <v>1922</v>
      </c>
      <c r="C399" s="1" t="s">
        <v>10</v>
      </c>
      <c r="D399" s="1" t="s">
        <v>1923</v>
      </c>
      <c r="E399" s="28" t="s">
        <v>380</v>
      </c>
      <c r="F399" s="2" t="s">
        <v>359</v>
      </c>
      <c r="G399" s="2" t="s">
        <v>360</v>
      </c>
      <c r="H399" s="2">
        <v>922.9</v>
      </c>
      <c r="I399">
        <f>_xlfn.IFNA(VLOOKUP(A399,'System C'!$A$1:$H$137,8,0),0)</f>
        <v>922.9</v>
      </c>
      <c r="J399">
        <f t="shared" si="24"/>
        <v>0</v>
      </c>
      <c r="K399">
        <f t="shared" si="25"/>
        <v>922.9</v>
      </c>
      <c r="L399">
        <f t="shared" si="26"/>
        <v>0</v>
      </c>
      <c r="M399">
        <f t="shared" si="27"/>
        <v>922.9</v>
      </c>
    </row>
    <row r="400" spans="1:13" x14ac:dyDescent="0.25">
      <c r="A400" s="1" t="s">
        <v>1921</v>
      </c>
      <c r="B400" t="s">
        <v>1922</v>
      </c>
      <c r="C400" s="1" t="s">
        <v>17</v>
      </c>
      <c r="D400" s="1" t="s">
        <v>1924</v>
      </c>
      <c r="E400" s="28" t="s">
        <v>155</v>
      </c>
      <c r="F400" s="2" t="s">
        <v>1925</v>
      </c>
      <c r="G400" s="2" t="s">
        <v>1926</v>
      </c>
      <c r="H400" s="13">
        <v>6500.08</v>
      </c>
      <c r="I400">
        <f>_xlfn.IFNA(VLOOKUP(A400,'System S'!$A$2:$H$254,8,0),0)</f>
        <v>959.48</v>
      </c>
      <c r="J400">
        <f t="shared" si="24"/>
        <v>5540.6</v>
      </c>
      <c r="K400">
        <f t="shared" si="25"/>
        <v>959.48</v>
      </c>
      <c r="L400">
        <f t="shared" si="26"/>
        <v>959.48</v>
      </c>
      <c r="M400">
        <f t="shared" si="27"/>
        <v>959.48</v>
      </c>
    </row>
    <row r="401" spans="1:13" x14ac:dyDescent="0.25">
      <c r="A401" s="1" t="s">
        <v>1927</v>
      </c>
      <c r="B401" t="s">
        <v>1928</v>
      </c>
      <c r="C401" s="1" t="s">
        <v>17</v>
      </c>
      <c r="D401" s="1" t="s">
        <v>1929</v>
      </c>
      <c r="E401" s="28" t="s">
        <v>961</v>
      </c>
      <c r="F401" s="2" t="s">
        <v>1930</v>
      </c>
      <c r="G401" s="2" t="s">
        <v>1931</v>
      </c>
      <c r="H401" s="13">
        <v>1411.47</v>
      </c>
      <c r="I401">
        <f>_xlfn.IFNA(VLOOKUP(A401,'System S'!$A$2:$H$254,8,0),0)</f>
        <v>922.9</v>
      </c>
      <c r="J401">
        <f t="shared" si="24"/>
        <v>488.57000000000005</v>
      </c>
      <c r="K401">
        <f t="shared" si="25"/>
        <v>922.9</v>
      </c>
      <c r="L401">
        <f t="shared" si="26"/>
        <v>922.9</v>
      </c>
      <c r="M401">
        <f t="shared" si="27"/>
        <v>922.9</v>
      </c>
    </row>
    <row r="402" spans="1:13" x14ac:dyDescent="0.25">
      <c r="A402" s="1" t="s">
        <v>1932</v>
      </c>
      <c r="B402" t="s">
        <v>1933</v>
      </c>
      <c r="C402" s="1" t="s">
        <v>17</v>
      </c>
      <c r="D402" s="1" t="s">
        <v>1934</v>
      </c>
      <c r="E402" s="28" t="s">
        <v>1335</v>
      </c>
      <c r="F402" s="2" t="s">
        <v>1935</v>
      </c>
      <c r="G402" s="2" t="s">
        <v>1936</v>
      </c>
      <c r="H402" s="13">
        <v>9911.2099999999991</v>
      </c>
      <c r="I402">
        <f>_xlfn.IFNA(VLOOKUP(A402,'System S'!$A$2:$H$254,8,0),0)</f>
        <v>0</v>
      </c>
      <c r="J402">
        <f t="shared" si="24"/>
        <v>9911.2099999999991</v>
      </c>
      <c r="K402">
        <f t="shared" si="25"/>
        <v>0</v>
      </c>
      <c r="L402">
        <f t="shared" si="26"/>
        <v>0</v>
      </c>
      <c r="M402">
        <f t="shared" si="27"/>
        <v>0</v>
      </c>
    </row>
    <row r="403" spans="1:13" x14ac:dyDescent="0.25">
      <c r="A403" s="1" t="s">
        <v>1937</v>
      </c>
      <c r="B403" t="s">
        <v>1938</v>
      </c>
      <c r="C403" s="1" t="s">
        <v>10</v>
      </c>
      <c r="D403" s="1" t="s">
        <v>1939</v>
      </c>
      <c r="E403" s="28" t="s">
        <v>1452</v>
      </c>
      <c r="F403" s="2" t="s">
        <v>96</v>
      </c>
      <c r="G403" s="2" t="s">
        <v>97</v>
      </c>
      <c r="H403" s="13">
        <v>1861.52</v>
      </c>
      <c r="I403">
        <f>_xlfn.IFNA(VLOOKUP(A403,'System C'!$A$1:$H$137,8,0),0)</f>
        <v>0</v>
      </c>
      <c r="J403">
        <f t="shared" si="24"/>
        <v>1861.52</v>
      </c>
      <c r="K403">
        <f t="shared" si="25"/>
        <v>0</v>
      </c>
      <c r="L403">
        <f t="shared" si="26"/>
        <v>0</v>
      </c>
      <c r="M403">
        <f t="shared" si="27"/>
        <v>0</v>
      </c>
    </row>
    <row r="404" spans="1:13" x14ac:dyDescent="0.25">
      <c r="A404" s="1" t="s">
        <v>1937</v>
      </c>
      <c r="B404" t="s">
        <v>1938</v>
      </c>
      <c r="C404" s="1" t="s">
        <v>17</v>
      </c>
      <c r="D404" s="1" t="s">
        <v>1940</v>
      </c>
      <c r="E404" s="28" t="s">
        <v>1941</v>
      </c>
      <c r="F404" s="2" t="s">
        <v>1942</v>
      </c>
      <c r="G404" s="2" t="s">
        <v>1943</v>
      </c>
      <c r="H404" s="2">
        <v>899.82</v>
      </c>
      <c r="I404">
        <f>_xlfn.IFNA(VLOOKUP(A404,'System S'!$A$2:$H$254,8,0),0)</f>
        <v>899.84</v>
      </c>
      <c r="J404">
        <f t="shared" si="24"/>
        <v>-1.999999999998181E-2</v>
      </c>
      <c r="K404">
        <f t="shared" si="25"/>
        <v>899.82</v>
      </c>
      <c r="L404">
        <f t="shared" si="26"/>
        <v>0</v>
      </c>
      <c r="M404">
        <f t="shared" si="27"/>
        <v>899.84</v>
      </c>
    </row>
    <row r="405" spans="1:13" x14ac:dyDescent="0.25">
      <c r="A405" s="1" t="s">
        <v>1944</v>
      </c>
      <c r="B405" t="s">
        <v>1945</v>
      </c>
      <c r="C405" s="1" t="s">
        <v>17</v>
      </c>
      <c r="D405" s="1" t="s">
        <v>1946</v>
      </c>
      <c r="E405" s="28" t="s">
        <v>1947</v>
      </c>
      <c r="F405" s="2" t="s">
        <v>495</v>
      </c>
      <c r="G405" s="2" t="s">
        <v>496</v>
      </c>
      <c r="H405" s="13">
        <v>1882.91</v>
      </c>
      <c r="I405">
        <f>_xlfn.IFNA(VLOOKUP(A405,'System S'!$A$2:$H$254,8,0),0)</f>
        <v>1845.8</v>
      </c>
      <c r="J405">
        <f t="shared" si="24"/>
        <v>37.110000000000127</v>
      </c>
      <c r="K405">
        <f t="shared" si="25"/>
        <v>1845.8</v>
      </c>
      <c r="L405">
        <f t="shared" si="26"/>
        <v>1845.8</v>
      </c>
      <c r="M405">
        <f t="shared" si="27"/>
        <v>1845.8</v>
      </c>
    </row>
    <row r="406" spans="1:13" x14ac:dyDescent="0.25">
      <c r="A406" s="1" t="s">
        <v>1948</v>
      </c>
      <c r="B406" t="s">
        <v>1949</v>
      </c>
      <c r="C406" s="1" t="s">
        <v>10</v>
      </c>
      <c r="D406" s="1" t="s">
        <v>1950</v>
      </c>
      <c r="E406" s="28" t="s">
        <v>1951</v>
      </c>
      <c r="F406" s="2" t="s">
        <v>1952</v>
      </c>
      <c r="G406" s="2" t="s">
        <v>1953</v>
      </c>
      <c r="H406" s="2">
        <v>62.73</v>
      </c>
      <c r="I406">
        <f>_xlfn.IFNA(VLOOKUP(A406,'System C'!$A$1:$H$137,8,0),0)</f>
        <v>922.9</v>
      </c>
      <c r="J406">
        <f t="shared" si="24"/>
        <v>-860.17</v>
      </c>
      <c r="K406">
        <f t="shared" si="25"/>
        <v>62.73</v>
      </c>
      <c r="L406">
        <f t="shared" si="26"/>
        <v>0</v>
      </c>
      <c r="M406">
        <f t="shared" si="27"/>
        <v>922.9</v>
      </c>
    </row>
    <row r="407" spans="1:13" x14ac:dyDescent="0.25">
      <c r="A407" s="1" t="s">
        <v>1954</v>
      </c>
      <c r="B407" t="s">
        <v>1955</v>
      </c>
      <c r="C407" s="1" t="s">
        <v>17</v>
      </c>
      <c r="D407" s="1" t="s">
        <v>1956</v>
      </c>
      <c r="E407" s="28" t="s">
        <v>1957</v>
      </c>
      <c r="F407" s="2" t="s">
        <v>1958</v>
      </c>
      <c r="G407" s="2" t="s">
        <v>1959</v>
      </c>
      <c r="H407" s="2">
        <v>419.26</v>
      </c>
      <c r="I407">
        <f>_xlfn.IFNA(VLOOKUP(A407,'System S'!$A$2:$H$254,8,0),0)</f>
        <v>0</v>
      </c>
      <c r="J407">
        <f t="shared" si="24"/>
        <v>419.26</v>
      </c>
      <c r="K407">
        <f t="shared" si="25"/>
        <v>0</v>
      </c>
      <c r="L407">
        <f t="shared" si="26"/>
        <v>0</v>
      </c>
      <c r="M407">
        <f t="shared" si="27"/>
        <v>0</v>
      </c>
    </row>
    <row r="408" spans="1:13" x14ac:dyDescent="0.25">
      <c r="A408" s="1" t="s">
        <v>1960</v>
      </c>
      <c r="B408" t="s">
        <v>1961</v>
      </c>
      <c r="C408" s="1" t="s">
        <v>17</v>
      </c>
      <c r="D408" s="1" t="s">
        <v>1962</v>
      </c>
      <c r="E408" s="28" t="s">
        <v>1963</v>
      </c>
      <c r="F408" s="2" t="s">
        <v>1964</v>
      </c>
      <c r="G408" s="2" t="s">
        <v>1965</v>
      </c>
      <c r="H408" s="13">
        <v>1412.69</v>
      </c>
      <c r="I408">
        <f>_xlfn.IFNA(VLOOKUP(A408,'System S'!$A$2:$H$254,8,0),0)</f>
        <v>981.64</v>
      </c>
      <c r="J408">
        <f t="shared" si="24"/>
        <v>431.05000000000007</v>
      </c>
      <c r="K408">
        <f t="shared" si="25"/>
        <v>981.64</v>
      </c>
      <c r="L408">
        <f t="shared" si="26"/>
        <v>981.64</v>
      </c>
      <c r="M408">
        <f t="shared" si="27"/>
        <v>981.64</v>
      </c>
    </row>
    <row r="409" spans="1:13" x14ac:dyDescent="0.25">
      <c r="A409" s="1" t="s">
        <v>1966</v>
      </c>
      <c r="B409" t="s">
        <v>1967</v>
      </c>
      <c r="C409" s="1" t="s">
        <v>17</v>
      </c>
      <c r="D409" s="1" t="s">
        <v>1968</v>
      </c>
      <c r="E409" s="28" t="s">
        <v>1158</v>
      </c>
      <c r="F409" s="2" t="s">
        <v>1969</v>
      </c>
      <c r="G409" s="2" t="s">
        <v>1970</v>
      </c>
      <c r="H409" s="2">
        <v>941.47</v>
      </c>
      <c r="I409">
        <f>_xlfn.IFNA(VLOOKUP(A409,'System S'!$A$2:$H$254,8,0),0)</f>
        <v>922.9</v>
      </c>
      <c r="J409">
        <f t="shared" si="24"/>
        <v>18.57000000000005</v>
      </c>
      <c r="K409">
        <f t="shared" si="25"/>
        <v>922.9</v>
      </c>
      <c r="L409">
        <f t="shared" si="26"/>
        <v>922.9</v>
      </c>
      <c r="M409">
        <f t="shared" si="27"/>
        <v>922.9</v>
      </c>
    </row>
    <row r="410" spans="1:13" x14ac:dyDescent="0.25">
      <c r="A410" s="1" t="s">
        <v>1971</v>
      </c>
      <c r="B410" t="s">
        <v>1972</v>
      </c>
      <c r="C410" s="1" t="s">
        <v>17</v>
      </c>
      <c r="D410" s="1" t="s">
        <v>1973</v>
      </c>
      <c r="E410" s="28" t="s">
        <v>1272</v>
      </c>
      <c r="F410" s="2" t="s">
        <v>1974</v>
      </c>
      <c r="G410" s="2" t="s">
        <v>1975</v>
      </c>
      <c r="H410" s="13">
        <v>2938.79</v>
      </c>
      <c r="I410">
        <f>_xlfn.IFNA(VLOOKUP(A410,'System S'!$A$2:$H$254,8,0),0)</f>
        <v>1006.8</v>
      </c>
      <c r="J410">
        <f t="shared" si="24"/>
        <v>1931.99</v>
      </c>
      <c r="K410">
        <f t="shared" si="25"/>
        <v>1006.8</v>
      </c>
      <c r="L410">
        <f t="shared" si="26"/>
        <v>1006.8</v>
      </c>
      <c r="M410">
        <f t="shared" si="27"/>
        <v>1006.8</v>
      </c>
    </row>
    <row r="411" spans="1:13" x14ac:dyDescent="0.25">
      <c r="A411" s="1" t="s">
        <v>1976</v>
      </c>
      <c r="B411" t="s">
        <v>1977</v>
      </c>
      <c r="C411" s="1" t="s">
        <v>10</v>
      </c>
      <c r="D411" s="1" t="s">
        <v>1978</v>
      </c>
      <c r="E411" s="28" t="s">
        <v>12</v>
      </c>
      <c r="F411" s="2" t="s">
        <v>214</v>
      </c>
      <c r="G411" s="2" t="s">
        <v>215</v>
      </c>
      <c r="H411" s="13">
        <v>14298.52</v>
      </c>
      <c r="I411">
        <f>_xlfn.IFNA(VLOOKUP(A411,'System C'!$A$1:$H$137,8,0),0)</f>
        <v>0</v>
      </c>
      <c r="J411">
        <f t="shared" si="24"/>
        <v>14298.52</v>
      </c>
      <c r="K411">
        <f t="shared" si="25"/>
        <v>0</v>
      </c>
      <c r="L411">
        <f t="shared" si="26"/>
        <v>0</v>
      </c>
      <c r="M411">
        <f t="shared" si="27"/>
        <v>0</v>
      </c>
    </row>
    <row r="412" spans="1:13" x14ac:dyDescent="0.25">
      <c r="A412" s="1" t="s">
        <v>1976</v>
      </c>
      <c r="B412" t="s">
        <v>1977</v>
      </c>
      <c r="C412" s="1" t="s">
        <v>17</v>
      </c>
      <c r="D412" s="1" t="s">
        <v>1979</v>
      </c>
      <c r="E412" s="28" t="s">
        <v>1980</v>
      </c>
      <c r="F412" s="2" t="s">
        <v>1981</v>
      </c>
      <c r="G412" s="2" t="s">
        <v>1982</v>
      </c>
      <c r="H412" s="13">
        <v>9552.85</v>
      </c>
      <c r="I412">
        <f>_xlfn.IFNA(VLOOKUP(A412,'System S'!$A$2:$H$254,8,0),0)</f>
        <v>0</v>
      </c>
      <c r="J412">
        <f t="shared" si="24"/>
        <v>9552.85</v>
      </c>
      <c r="K412">
        <f t="shared" si="25"/>
        <v>0</v>
      </c>
      <c r="L412">
        <f t="shared" si="26"/>
        <v>0</v>
      </c>
      <c r="M412">
        <f t="shared" si="27"/>
        <v>0</v>
      </c>
    </row>
    <row r="413" spans="1:13" x14ac:dyDescent="0.25">
      <c r="A413" s="1" t="s">
        <v>1983</v>
      </c>
      <c r="B413" t="s">
        <v>1984</v>
      </c>
      <c r="C413" s="1" t="s">
        <v>17</v>
      </c>
      <c r="D413" s="1" t="s">
        <v>1985</v>
      </c>
      <c r="E413" s="28" t="s">
        <v>368</v>
      </c>
      <c r="F413" s="2" t="s">
        <v>1986</v>
      </c>
      <c r="G413" s="2" t="s">
        <v>1987</v>
      </c>
      <c r="H413" s="2">
        <v>98.25</v>
      </c>
      <c r="I413">
        <f>_xlfn.IFNA(VLOOKUP(A413,'System S'!$A$2:$H$254,8,0),0)</f>
        <v>1845.8</v>
      </c>
      <c r="J413">
        <f t="shared" si="24"/>
        <v>-1747.55</v>
      </c>
      <c r="K413">
        <f t="shared" si="25"/>
        <v>98.25</v>
      </c>
      <c r="L413">
        <f t="shared" si="26"/>
        <v>0</v>
      </c>
      <c r="M413">
        <f t="shared" si="27"/>
        <v>1845.8</v>
      </c>
    </row>
    <row r="414" spans="1:13" x14ac:dyDescent="0.25">
      <c r="A414" s="1" t="s">
        <v>1988</v>
      </c>
      <c r="B414" t="s">
        <v>1989</v>
      </c>
      <c r="C414" s="1" t="s">
        <v>10</v>
      </c>
      <c r="D414" s="1" t="s">
        <v>1990</v>
      </c>
      <c r="E414" s="28" t="s">
        <v>462</v>
      </c>
      <c r="F414" s="2" t="s">
        <v>299</v>
      </c>
      <c r="G414" s="2" t="s">
        <v>300</v>
      </c>
      <c r="H414" s="13">
        <v>11796.58</v>
      </c>
      <c r="I414">
        <f>_xlfn.IFNA(VLOOKUP(A414,'System C'!$A$1:$H$137,8,0),0)</f>
        <v>0</v>
      </c>
      <c r="J414">
        <f t="shared" si="24"/>
        <v>11796.58</v>
      </c>
      <c r="K414">
        <f t="shared" si="25"/>
        <v>0</v>
      </c>
      <c r="L414">
        <f t="shared" si="26"/>
        <v>0</v>
      </c>
      <c r="M414">
        <f t="shared" si="27"/>
        <v>0</v>
      </c>
    </row>
    <row r="415" spans="1:13" x14ac:dyDescent="0.25">
      <c r="A415" s="1" t="s">
        <v>1991</v>
      </c>
      <c r="B415" t="s">
        <v>1992</v>
      </c>
      <c r="C415" s="1" t="s">
        <v>10</v>
      </c>
      <c r="D415" s="1" t="s">
        <v>1993</v>
      </c>
      <c r="E415" s="28" t="s">
        <v>240</v>
      </c>
      <c r="F415" s="2" t="s">
        <v>256</v>
      </c>
      <c r="G415" s="2" t="s">
        <v>257</v>
      </c>
      <c r="H415" s="13">
        <v>15139.61</v>
      </c>
      <c r="I415">
        <f>_xlfn.IFNA(VLOOKUP(A415,'System C'!$A$1:$H$137,8,0),0)</f>
        <v>0</v>
      </c>
      <c r="J415">
        <f t="shared" si="24"/>
        <v>15139.61</v>
      </c>
      <c r="K415">
        <f t="shared" si="25"/>
        <v>0</v>
      </c>
      <c r="L415">
        <f t="shared" si="26"/>
        <v>0</v>
      </c>
      <c r="M415">
        <f t="shared" si="27"/>
        <v>0</v>
      </c>
    </row>
    <row r="416" spans="1:13" x14ac:dyDescent="0.25">
      <c r="A416" s="1" t="s">
        <v>1994</v>
      </c>
      <c r="B416" t="s">
        <v>1995</v>
      </c>
      <c r="C416" s="1" t="s">
        <v>10</v>
      </c>
      <c r="D416" s="1" t="s">
        <v>1996</v>
      </c>
      <c r="E416" s="28" t="s">
        <v>55</v>
      </c>
      <c r="F416" s="2" t="s">
        <v>256</v>
      </c>
      <c r="G416" s="2" t="s">
        <v>257</v>
      </c>
      <c r="H416" s="13">
        <v>15139.61</v>
      </c>
      <c r="I416">
        <f>_xlfn.IFNA(VLOOKUP(A416,'System C'!$A$1:$H$137,8,0),0)</f>
        <v>0</v>
      </c>
      <c r="J416">
        <f t="shared" si="24"/>
        <v>15139.61</v>
      </c>
      <c r="K416">
        <f t="shared" si="25"/>
        <v>0</v>
      </c>
      <c r="L416">
        <f t="shared" si="26"/>
        <v>0</v>
      </c>
      <c r="M416">
        <f t="shared" si="27"/>
        <v>0</v>
      </c>
    </row>
    <row r="417" spans="1:13" x14ac:dyDescent="0.25">
      <c r="A417" s="1" t="s">
        <v>1997</v>
      </c>
      <c r="B417" t="s">
        <v>1998</v>
      </c>
      <c r="C417" s="1" t="s">
        <v>17</v>
      </c>
      <c r="D417" s="1" t="s">
        <v>1999</v>
      </c>
      <c r="E417" s="28" t="s">
        <v>2000</v>
      </c>
      <c r="F417" s="2" t="s">
        <v>2001</v>
      </c>
      <c r="G417" s="2" t="s">
        <v>2002</v>
      </c>
      <c r="H417" s="13">
        <v>1011.69</v>
      </c>
      <c r="I417">
        <f>_xlfn.IFNA(VLOOKUP(A417,'System S'!$A$2:$H$254,8,0),0)</f>
        <v>1845.8</v>
      </c>
      <c r="J417">
        <f t="shared" si="24"/>
        <v>-834.1099999999999</v>
      </c>
      <c r="K417">
        <f t="shared" si="25"/>
        <v>1011.69</v>
      </c>
      <c r="L417">
        <f t="shared" si="26"/>
        <v>0</v>
      </c>
      <c r="M417">
        <f t="shared" si="27"/>
        <v>1845.8</v>
      </c>
    </row>
    <row r="418" spans="1:13" x14ac:dyDescent="0.25">
      <c r="A418" s="1" t="s">
        <v>2003</v>
      </c>
      <c r="B418" t="s">
        <v>2004</v>
      </c>
      <c r="C418" s="1" t="s">
        <v>10</v>
      </c>
      <c r="D418" s="1" t="s">
        <v>2005</v>
      </c>
      <c r="E418" s="28" t="s">
        <v>2006</v>
      </c>
      <c r="F418" s="2" t="s">
        <v>2007</v>
      </c>
      <c r="G418" s="2" t="s">
        <v>2008</v>
      </c>
      <c r="H418" s="13">
        <v>4239.25</v>
      </c>
      <c r="I418">
        <f>_xlfn.IFNA(VLOOKUP(A418,'System C'!$A$1:$H$137,8,0),0)</f>
        <v>922.9</v>
      </c>
      <c r="J418">
        <f t="shared" si="24"/>
        <v>3316.35</v>
      </c>
      <c r="K418">
        <f t="shared" si="25"/>
        <v>922.9</v>
      </c>
      <c r="L418">
        <f t="shared" si="26"/>
        <v>922.9</v>
      </c>
      <c r="M418">
        <f t="shared" si="27"/>
        <v>922.9</v>
      </c>
    </row>
    <row r="419" spans="1:13" x14ac:dyDescent="0.25">
      <c r="A419" s="1" t="s">
        <v>2003</v>
      </c>
      <c r="B419" t="s">
        <v>2004</v>
      </c>
      <c r="C419" s="1" t="s">
        <v>17</v>
      </c>
      <c r="D419" s="1" t="s">
        <v>2009</v>
      </c>
      <c r="E419" s="28" t="s">
        <v>2010</v>
      </c>
      <c r="F419" s="2" t="s">
        <v>2011</v>
      </c>
      <c r="G419" s="2" t="s">
        <v>2012</v>
      </c>
      <c r="H419" s="13">
        <v>23323.3</v>
      </c>
      <c r="I419">
        <f>_xlfn.IFNA(VLOOKUP(A419,'System S'!$A$2:$H$254,8,0),0)</f>
        <v>0</v>
      </c>
      <c r="J419">
        <f t="shared" si="24"/>
        <v>23323.3</v>
      </c>
      <c r="K419">
        <f t="shared" si="25"/>
        <v>0</v>
      </c>
      <c r="L419">
        <f t="shared" si="26"/>
        <v>0</v>
      </c>
      <c r="M419">
        <f t="shared" si="27"/>
        <v>0</v>
      </c>
    </row>
    <row r="420" spans="1:13" x14ac:dyDescent="0.25">
      <c r="A420" s="1" t="s">
        <v>2013</v>
      </c>
      <c r="B420" t="s">
        <v>2014</v>
      </c>
      <c r="C420" s="1" t="s">
        <v>17</v>
      </c>
      <c r="D420" s="1" t="s">
        <v>2015</v>
      </c>
      <c r="E420" s="28" t="s">
        <v>722</v>
      </c>
      <c r="F420" s="2" t="s">
        <v>2016</v>
      </c>
      <c r="G420" s="2" t="s">
        <v>2017</v>
      </c>
      <c r="H420" s="2">
        <v>765.72</v>
      </c>
      <c r="I420">
        <f>_xlfn.IFNA(VLOOKUP(A420,'System S'!$A$2:$H$254,8,0),0)</f>
        <v>1845.8</v>
      </c>
      <c r="J420">
        <f t="shared" si="24"/>
        <v>-1080.08</v>
      </c>
      <c r="K420">
        <f t="shared" si="25"/>
        <v>765.72</v>
      </c>
      <c r="L420">
        <f t="shared" si="26"/>
        <v>0</v>
      </c>
      <c r="M420">
        <f t="shared" si="27"/>
        <v>1845.8</v>
      </c>
    </row>
    <row r="421" spans="1:13" x14ac:dyDescent="0.25">
      <c r="A421" s="1" t="s">
        <v>2018</v>
      </c>
      <c r="B421" t="s">
        <v>2019</v>
      </c>
      <c r="C421" s="1" t="s">
        <v>17</v>
      </c>
      <c r="D421" s="1" t="s">
        <v>2020</v>
      </c>
      <c r="E421" s="28" t="s">
        <v>1712</v>
      </c>
      <c r="F421" s="2" t="s">
        <v>2021</v>
      </c>
      <c r="G421" s="2" t="s">
        <v>2022</v>
      </c>
      <c r="H421" s="13">
        <v>2066.21</v>
      </c>
      <c r="I421">
        <f>_xlfn.IFNA(VLOOKUP(A421,'System S'!$A$2:$H$254,8,0),0)</f>
        <v>1944.38</v>
      </c>
      <c r="J421">
        <f t="shared" si="24"/>
        <v>121.82999999999993</v>
      </c>
      <c r="K421">
        <f t="shared" si="25"/>
        <v>1944.38</v>
      </c>
      <c r="L421">
        <f t="shared" si="26"/>
        <v>1944.38</v>
      </c>
      <c r="M421">
        <f t="shared" si="27"/>
        <v>1944.38</v>
      </c>
    </row>
    <row r="422" spans="1:13" x14ac:dyDescent="0.25">
      <c r="A422" s="1" t="s">
        <v>2023</v>
      </c>
      <c r="B422" t="s">
        <v>2024</v>
      </c>
      <c r="C422" s="1" t="s">
        <v>17</v>
      </c>
      <c r="D422" s="1" t="s">
        <v>2025</v>
      </c>
      <c r="E422" s="28" t="s">
        <v>863</v>
      </c>
      <c r="F422" s="2" t="s">
        <v>2026</v>
      </c>
      <c r="G422" s="2" t="s">
        <v>2027</v>
      </c>
      <c r="H422" s="13">
        <v>30225.03</v>
      </c>
      <c r="I422">
        <f>_xlfn.IFNA(VLOOKUP(A422,'System S'!$A$2:$H$254,8,0),0)</f>
        <v>0</v>
      </c>
      <c r="J422">
        <f t="shared" si="24"/>
        <v>30225.03</v>
      </c>
      <c r="K422">
        <f t="shared" si="25"/>
        <v>0</v>
      </c>
      <c r="L422">
        <f t="shared" si="26"/>
        <v>0</v>
      </c>
      <c r="M422">
        <f t="shared" si="27"/>
        <v>0</v>
      </c>
    </row>
    <row r="423" spans="1:13" x14ac:dyDescent="0.25">
      <c r="A423" s="1" t="s">
        <v>2028</v>
      </c>
      <c r="B423" t="s">
        <v>2029</v>
      </c>
      <c r="C423" s="1" t="s">
        <v>17</v>
      </c>
      <c r="D423" s="1" t="s">
        <v>2030</v>
      </c>
      <c r="E423" s="28" t="s">
        <v>863</v>
      </c>
      <c r="F423" s="2" t="s">
        <v>2031</v>
      </c>
      <c r="G423" s="2" t="s">
        <v>2032</v>
      </c>
      <c r="H423" s="13">
        <v>1907.33</v>
      </c>
      <c r="I423">
        <f>_xlfn.IFNA(VLOOKUP(A423,'System S'!$A$2:$H$254,8,0),0)</f>
        <v>1845.8</v>
      </c>
      <c r="J423">
        <f t="shared" si="24"/>
        <v>61.529999999999973</v>
      </c>
      <c r="K423">
        <f t="shared" si="25"/>
        <v>1845.8</v>
      </c>
      <c r="L423">
        <f t="shared" si="26"/>
        <v>1845.8</v>
      </c>
      <c r="M423">
        <f t="shared" si="27"/>
        <v>1845.8</v>
      </c>
    </row>
    <row r="424" spans="1:13" x14ac:dyDescent="0.25">
      <c r="A424" s="1" t="s">
        <v>2033</v>
      </c>
      <c r="B424" t="s">
        <v>2034</v>
      </c>
      <c r="C424" s="1" t="s">
        <v>10</v>
      </c>
      <c r="D424" s="1" t="s">
        <v>2035</v>
      </c>
      <c r="E424" s="28" t="s">
        <v>2036</v>
      </c>
      <c r="F424" s="2" t="s">
        <v>2037</v>
      </c>
      <c r="G424" s="2" t="s">
        <v>2038</v>
      </c>
      <c r="H424" s="2">
        <v>953.65</v>
      </c>
      <c r="I424">
        <v>0</v>
      </c>
      <c r="J424">
        <f t="shared" si="24"/>
        <v>953.65</v>
      </c>
      <c r="K424">
        <f t="shared" si="25"/>
        <v>0</v>
      </c>
      <c r="L424">
        <f t="shared" si="26"/>
        <v>0</v>
      </c>
      <c r="M424">
        <f t="shared" si="27"/>
        <v>0</v>
      </c>
    </row>
    <row r="425" spans="1:13" x14ac:dyDescent="0.25">
      <c r="A425" s="1" t="s">
        <v>2033</v>
      </c>
      <c r="B425" t="s">
        <v>2034</v>
      </c>
      <c r="C425" s="1" t="s">
        <v>17</v>
      </c>
      <c r="D425" s="1" t="s">
        <v>2039</v>
      </c>
      <c r="E425" s="28" t="s">
        <v>633</v>
      </c>
      <c r="F425" s="2" t="s">
        <v>2040</v>
      </c>
      <c r="G425" s="2" t="s">
        <v>2041</v>
      </c>
      <c r="H425" s="13">
        <v>1907.47</v>
      </c>
      <c r="I425">
        <f>_xlfn.IFNA(VLOOKUP(A425,'System S'!$A$2:$H$254,8,0),0)</f>
        <v>1845.8</v>
      </c>
      <c r="J425">
        <f t="shared" si="24"/>
        <v>61.670000000000073</v>
      </c>
      <c r="K425">
        <f t="shared" si="25"/>
        <v>1845.8</v>
      </c>
      <c r="L425">
        <f t="shared" si="26"/>
        <v>1845.8</v>
      </c>
      <c r="M425">
        <f t="shared" si="27"/>
        <v>1845.8</v>
      </c>
    </row>
    <row r="426" spans="1:13" x14ac:dyDescent="0.25">
      <c r="A426" s="1" t="s">
        <v>2042</v>
      </c>
      <c r="B426" t="s">
        <v>2043</v>
      </c>
      <c r="C426" s="1" t="s">
        <v>17</v>
      </c>
      <c r="D426" s="1" t="s">
        <v>2044</v>
      </c>
      <c r="E426" s="28" t="s">
        <v>2045</v>
      </c>
      <c r="F426" s="2" t="s">
        <v>2046</v>
      </c>
      <c r="G426" s="2" t="s">
        <v>2047</v>
      </c>
      <c r="H426" s="13">
        <v>2133.84</v>
      </c>
      <c r="I426">
        <f>_xlfn.IFNA(VLOOKUP(A426,'System S'!$A$2:$H$254,8,0),0)</f>
        <v>1861.86</v>
      </c>
      <c r="J426">
        <f t="shared" si="24"/>
        <v>271.98000000000025</v>
      </c>
      <c r="K426">
        <f t="shared" si="25"/>
        <v>1861.86</v>
      </c>
      <c r="L426">
        <f t="shared" si="26"/>
        <v>1861.86</v>
      </c>
      <c r="M426">
        <f t="shared" si="27"/>
        <v>1861.86</v>
      </c>
    </row>
    <row r="427" spans="1:13" x14ac:dyDescent="0.25">
      <c r="A427" s="1" t="s">
        <v>2048</v>
      </c>
      <c r="B427" t="s">
        <v>2049</v>
      </c>
      <c r="C427" s="1" t="s">
        <v>17</v>
      </c>
      <c r="D427" s="1" t="s">
        <v>2050</v>
      </c>
      <c r="E427" s="28" t="s">
        <v>823</v>
      </c>
      <c r="F427" s="2" t="s">
        <v>2051</v>
      </c>
      <c r="G427" s="2" t="s">
        <v>2052</v>
      </c>
      <c r="H427" s="13">
        <v>1391.29</v>
      </c>
      <c r="I427">
        <f>_xlfn.IFNA(VLOOKUP(A427,'System S'!$A$2:$H$254,8,0),0)</f>
        <v>899.84</v>
      </c>
      <c r="J427">
        <f t="shared" si="24"/>
        <v>491.44999999999993</v>
      </c>
      <c r="K427">
        <f t="shared" si="25"/>
        <v>899.84</v>
      </c>
      <c r="L427">
        <f t="shared" si="26"/>
        <v>899.84</v>
      </c>
      <c r="M427">
        <f t="shared" si="27"/>
        <v>899.84</v>
      </c>
    </row>
    <row r="428" spans="1:13" x14ac:dyDescent="0.25">
      <c r="A428" s="1" t="s">
        <v>2053</v>
      </c>
      <c r="B428" t="s">
        <v>2054</v>
      </c>
      <c r="C428" s="1" t="s">
        <v>17</v>
      </c>
      <c r="D428" s="1" t="s">
        <v>2055</v>
      </c>
      <c r="E428" s="28" t="s">
        <v>2056</v>
      </c>
      <c r="F428" s="2" t="s">
        <v>746</v>
      </c>
      <c r="G428" s="2" t="s">
        <v>747</v>
      </c>
      <c r="H428" s="13">
        <v>1437.08</v>
      </c>
      <c r="I428">
        <f>_xlfn.IFNA(VLOOKUP(A428,'System S'!$A$2:$H$254,8,0),0)</f>
        <v>922.9</v>
      </c>
      <c r="J428">
        <f t="shared" si="24"/>
        <v>514.17999999999995</v>
      </c>
      <c r="K428">
        <f t="shared" si="25"/>
        <v>922.9</v>
      </c>
      <c r="L428">
        <f t="shared" si="26"/>
        <v>922.9</v>
      </c>
      <c r="M428">
        <f t="shared" si="27"/>
        <v>922.9</v>
      </c>
    </row>
    <row r="429" spans="1:13" x14ac:dyDescent="0.25">
      <c r="A429" s="1" t="s">
        <v>2057</v>
      </c>
      <c r="B429" t="s">
        <v>2058</v>
      </c>
      <c r="C429" s="1" t="s">
        <v>10</v>
      </c>
      <c r="D429" s="1" t="s">
        <v>2059</v>
      </c>
      <c r="E429" s="28" t="s">
        <v>2060</v>
      </c>
      <c r="F429" s="2" t="s">
        <v>901</v>
      </c>
      <c r="G429" s="2" t="s">
        <v>902</v>
      </c>
      <c r="H429" s="13">
        <v>14942.25</v>
      </c>
      <c r="I429">
        <f>_xlfn.IFNA(VLOOKUP(A429,'System C'!$A$1:$H$137,8,0),0)</f>
        <v>0</v>
      </c>
      <c r="J429">
        <f t="shared" si="24"/>
        <v>14942.25</v>
      </c>
      <c r="K429">
        <f t="shared" si="25"/>
        <v>0</v>
      </c>
      <c r="L429">
        <f t="shared" si="26"/>
        <v>0</v>
      </c>
      <c r="M429">
        <f t="shared" si="27"/>
        <v>0</v>
      </c>
    </row>
    <row r="430" spans="1:13" x14ac:dyDescent="0.25">
      <c r="A430" s="1" t="s">
        <v>2061</v>
      </c>
      <c r="B430" t="s">
        <v>2062</v>
      </c>
      <c r="C430" s="1" t="s">
        <v>17</v>
      </c>
      <c r="D430" s="1" t="s">
        <v>2063</v>
      </c>
      <c r="E430" s="28" t="s">
        <v>573</v>
      </c>
      <c r="F430" s="2" t="s">
        <v>108</v>
      </c>
      <c r="G430" s="2" t="s">
        <v>109</v>
      </c>
      <c r="H430" s="2">
        <v>941.45</v>
      </c>
      <c r="I430">
        <f>_xlfn.IFNA(VLOOKUP(A430,'System S'!$A$2:$H$254,8,0),0)</f>
        <v>922.9</v>
      </c>
      <c r="J430">
        <f t="shared" si="24"/>
        <v>18.550000000000068</v>
      </c>
      <c r="K430">
        <f t="shared" si="25"/>
        <v>922.9</v>
      </c>
      <c r="L430">
        <f t="shared" si="26"/>
        <v>922.9</v>
      </c>
      <c r="M430">
        <f t="shared" si="27"/>
        <v>922.9</v>
      </c>
    </row>
    <row r="431" spans="1:13" x14ac:dyDescent="0.25">
      <c r="A431" s="1" t="s">
        <v>2064</v>
      </c>
      <c r="B431" t="s">
        <v>2065</v>
      </c>
      <c r="C431" s="1" t="s">
        <v>17</v>
      </c>
      <c r="D431" s="1" t="s">
        <v>2066</v>
      </c>
      <c r="E431" s="28" t="s">
        <v>2067</v>
      </c>
      <c r="F431" s="2" t="s">
        <v>1578</v>
      </c>
      <c r="G431" s="2" t="s">
        <v>109</v>
      </c>
      <c r="H431" s="2">
        <v>941.45</v>
      </c>
      <c r="I431">
        <f>_xlfn.IFNA(VLOOKUP(A431,'System S'!$A$2:$H$254,8,0),0)</f>
        <v>922.9</v>
      </c>
      <c r="J431">
        <f t="shared" si="24"/>
        <v>18.550000000000068</v>
      </c>
      <c r="K431">
        <f t="shared" si="25"/>
        <v>922.9</v>
      </c>
      <c r="L431">
        <f t="shared" si="26"/>
        <v>922.9</v>
      </c>
      <c r="M431">
        <f t="shared" si="27"/>
        <v>922.9</v>
      </c>
    </row>
    <row r="432" spans="1:13" x14ac:dyDescent="0.25">
      <c r="A432" s="1" t="s">
        <v>2068</v>
      </c>
      <c r="B432" t="s">
        <v>2069</v>
      </c>
      <c r="C432" s="1" t="s">
        <v>17</v>
      </c>
      <c r="D432" s="1" t="s">
        <v>2070</v>
      </c>
      <c r="E432" s="28" t="s">
        <v>1524</v>
      </c>
      <c r="F432" s="2" t="s">
        <v>2071</v>
      </c>
      <c r="G432" s="2" t="s">
        <v>2072</v>
      </c>
      <c r="H432" s="2">
        <v>437.33</v>
      </c>
      <c r="I432">
        <f>_xlfn.IFNA(VLOOKUP(A432,'System S'!$A$2:$H$254,8,0),0)</f>
        <v>0</v>
      </c>
      <c r="J432">
        <f t="shared" si="24"/>
        <v>437.33</v>
      </c>
      <c r="K432">
        <f t="shared" si="25"/>
        <v>0</v>
      </c>
      <c r="L432">
        <f t="shared" si="26"/>
        <v>0</v>
      </c>
      <c r="M432">
        <f t="shared" si="27"/>
        <v>0</v>
      </c>
    </row>
    <row r="433" spans="1:13" x14ac:dyDescent="0.25">
      <c r="A433" s="1" t="s">
        <v>2073</v>
      </c>
      <c r="B433" t="s">
        <v>2074</v>
      </c>
      <c r="C433" s="1" t="s">
        <v>17</v>
      </c>
      <c r="D433" s="1" t="s">
        <v>2075</v>
      </c>
      <c r="E433" s="28" t="s">
        <v>2076</v>
      </c>
      <c r="F433" s="2" t="s">
        <v>2077</v>
      </c>
      <c r="G433" s="2" t="s">
        <v>2078</v>
      </c>
      <c r="H433" s="13">
        <v>1584.89</v>
      </c>
      <c r="I433">
        <f>_xlfn.IFNA(VLOOKUP(A433,'System S'!$A$2:$H$254,8,0),0)</f>
        <v>1707.36</v>
      </c>
      <c r="J433">
        <f t="shared" si="24"/>
        <v>-122.4699999999998</v>
      </c>
      <c r="K433">
        <f t="shared" si="25"/>
        <v>1584.89</v>
      </c>
      <c r="L433">
        <f t="shared" si="26"/>
        <v>0</v>
      </c>
      <c r="M433">
        <f t="shared" si="27"/>
        <v>1707.36</v>
      </c>
    </row>
    <row r="434" spans="1:13" x14ac:dyDescent="0.25">
      <c r="A434" s="1" t="s">
        <v>2079</v>
      </c>
      <c r="B434" t="s">
        <v>2080</v>
      </c>
      <c r="C434" s="1" t="s">
        <v>10</v>
      </c>
      <c r="D434" s="1" t="s">
        <v>2081</v>
      </c>
      <c r="E434" s="28" t="s">
        <v>906</v>
      </c>
      <c r="F434" s="2" t="s">
        <v>96</v>
      </c>
      <c r="G434" s="2" t="s">
        <v>97</v>
      </c>
      <c r="H434" s="13">
        <v>1861.52</v>
      </c>
      <c r="I434">
        <f>_xlfn.IFNA(VLOOKUP(A434,'System C'!$A$1:$H$137,8,0),0)</f>
        <v>0</v>
      </c>
      <c r="J434">
        <f t="shared" si="24"/>
        <v>1861.52</v>
      </c>
      <c r="K434">
        <f t="shared" si="25"/>
        <v>0</v>
      </c>
      <c r="L434">
        <f t="shared" si="26"/>
        <v>0</v>
      </c>
      <c r="M434">
        <f t="shared" si="27"/>
        <v>0</v>
      </c>
    </row>
    <row r="435" spans="1:13" x14ac:dyDescent="0.25">
      <c r="A435" s="1" t="s">
        <v>2079</v>
      </c>
      <c r="B435" t="s">
        <v>2080</v>
      </c>
      <c r="C435" s="1" t="s">
        <v>17</v>
      </c>
      <c r="D435" s="1" t="s">
        <v>2082</v>
      </c>
      <c r="E435" s="28" t="s">
        <v>2083</v>
      </c>
      <c r="F435" s="2" t="s">
        <v>2084</v>
      </c>
      <c r="G435" s="2" t="s">
        <v>2085</v>
      </c>
      <c r="H435" s="13">
        <v>3372.69</v>
      </c>
      <c r="I435">
        <f>_xlfn.IFNA(VLOOKUP(A435,'System S'!$A$2:$H$254,8,0),0)</f>
        <v>1568.94</v>
      </c>
      <c r="J435">
        <f t="shared" si="24"/>
        <v>1803.75</v>
      </c>
      <c r="K435">
        <f t="shared" si="25"/>
        <v>1568.94</v>
      </c>
      <c r="L435">
        <f t="shared" si="26"/>
        <v>1568.94</v>
      </c>
      <c r="M435">
        <f t="shared" si="27"/>
        <v>1568.94</v>
      </c>
    </row>
    <row r="436" spans="1:13" x14ac:dyDescent="0.25">
      <c r="A436" s="1" t="s">
        <v>2086</v>
      </c>
      <c r="B436" t="s">
        <v>2087</v>
      </c>
      <c r="C436" s="1" t="s">
        <v>10</v>
      </c>
      <c r="D436" s="1" t="s">
        <v>2088</v>
      </c>
      <c r="E436" s="28" t="s">
        <v>639</v>
      </c>
      <c r="F436" s="2" t="s">
        <v>359</v>
      </c>
      <c r="G436" s="2" t="s">
        <v>360</v>
      </c>
      <c r="H436" s="2">
        <v>922.9</v>
      </c>
      <c r="I436">
        <f>_xlfn.IFNA(VLOOKUP(A436,'System C'!$A$1:$H$137,8,0),0)</f>
        <v>922.9</v>
      </c>
      <c r="J436">
        <f t="shared" si="24"/>
        <v>0</v>
      </c>
      <c r="K436">
        <f t="shared" si="25"/>
        <v>922.9</v>
      </c>
      <c r="L436">
        <f t="shared" si="26"/>
        <v>0</v>
      </c>
      <c r="M436">
        <f t="shared" si="27"/>
        <v>922.9</v>
      </c>
    </row>
    <row r="437" spans="1:13" x14ac:dyDescent="0.25">
      <c r="A437" s="1" t="s">
        <v>2086</v>
      </c>
      <c r="B437" t="s">
        <v>2087</v>
      </c>
      <c r="C437" s="1" t="s">
        <v>17</v>
      </c>
      <c r="D437" s="1" t="s">
        <v>2089</v>
      </c>
      <c r="E437" s="28" t="s">
        <v>2090</v>
      </c>
      <c r="F437" s="2" t="s">
        <v>2091</v>
      </c>
      <c r="G437" s="2" t="s">
        <v>2092</v>
      </c>
      <c r="H437" s="13">
        <v>1293.3</v>
      </c>
      <c r="I437">
        <f>_xlfn.IFNA(VLOOKUP(A437,'System S'!$A$2:$H$254,8,0),0)</f>
        <v>830.62</v>
      </c>
      <c r="J437">
        <f t="shared" si="24"/>
        <v>462.67999999999995</v>
      </c>
      <c r="K437">
        <f t="shared" si="25"/>
        <v>830.62</v>
      </c>
      <c r="L437">
        <f t="shared" si="26"/>
        <v>830.62</v>
      </c>
      <c r="M437">
        <f t="shared" si="27"/>
        <v>830.62</v>
      </c>
    </row>
    <row r="438" spans="1:13" x14ac:dyDescent="0.25">
      <c r="A438" s="1" t="s">
        <v>2093</v>
      </c>
      <c r="B438" t="s">
        <v>2094</v>
      </c>
      <c r="C438" s="1" t="s">
        <v>10</v>
      </c>
      <c r="D438" s="1" t="s">
        <v>2095</v>
      </c>
      <c r="E438" s="28" t="s">
        <v>358</v>
      </c>
      <c r="F438" s="2" t="s">
        <v>359</v>
      </c>
      <c r="G438" s="2" t="s">
        <v>360</v>
      </c>
      <c r="H438" s="2">
        <v>922.9</v>
      </c>
      <c r="I438">
        <f>_xlfn.IFNA(VLOOKUP(A438,'System C'!$A$1:$H$137,8,0),0)</f>
        <v>461.45</v>
      </c>
      <c r="J438">
        <f t="shared" si="24"/>
        <v>461.45</v>
      </c>
      <c r="K438">
        <f t="shared" si="25"/>
        <v>461.45</v>
      </c>
      <c r="L438">
        <f t="shared" si="26"/>
        <v>461.45</v>
      </c>
      <c r="M438">
        <f t="shared" si="27"/>
        <v>461.45</v>
      </c>
    </row>
    <row r="439" spans="1:13" x14ac:dyDescent="0.25">
      <c r="A439" s="1" t="s">
        <v>2096</v>
      </c>
      <c r="B439" t="s">
        <v>2097</v>
      </c>
      <c r="C439" s="1" t="s">
        <v>10</v>
      </c>
      <c r="D439" s="1" t="s">
        <v>2098</v>
      </c>
      <c r="E439" s="28" t="s">
        <v>2099</v>
      </c>
      <c r="F439" s="2" t="s">
        <v>359</v>
      </c>
      <c r="G439" s="2" t="s">
        <v>360</v>
      </c>
      <c r="H439" s="2">
        <v>922.9</v>
      </c>
      <c r="I439">
        <f>_xlfn.IFNA(VLOOKUP(A439,'System C'!$A$1:$H$137,8,0),0)</f>
        <v>922.9</v>
      </c>
      <c r="J439">
        <f t="shared" si="24"/>
        <v>0</v>
      </c>
      <c r="K439">
        <f t="shared" si="25"/>
        <v>922.9</v>
      </c>
      <c r="L439">
        <f t="shared" si="26"/>
        <v>0</v>
      </c>
      <c r="M439">
        <f t="shared" si="27"/>
        <v>922.9</v>
      </c>
    </row>
    <row r="440" spans="1:13" x14ac:dyDescent="0.25">
      <c r="A440" s="1" t="s">
        <v>2100</v>
      </c>
      <c r="B440" t="s">
        <v>2101</v>
      </c>
      <c r="C440" s="1" t="s">
        <v>10</v>
      </c>
      <c r="D440" s="1" t="s">
        <v>2102</v>
      </c>
      <c r="E440" s="28" t="s">
        <v>1483</v>
      </c>
      <c r="F440" s="2" t="s">
        <v>359</v>
      </c>
      <c r="G440" s="2" t="s">
        <v>360</v>
      </c>
      <c r="H440" s="2">
        <v>922.9</v>
      </c>
      <c r="I440">
        <f>_xlfn.IFNA(VLOOKUP(A440,'System C'!$A$1:$H$137,8,0),0)</f>
        <v>922.9</v>
      </c>
      <c r="J440">
        <f t="shared" si="24"/>
        <v>0</v>
      </c>
      <c r="K440">
        <f t="shared" si="25"/>
        <v>922.9</v>
      </c>
      <c r="L440">
        <f t="shared" si="26"/>
        <v>0</v>
      </c>
      <c r="M440">
        <f t="shared" si="27"/>
        <v>922.9</v>
      </c>
    </row>
    <row r="441" spans="1:13" x14ac:dyDescent="0.25">
      <c r="A441" s="1" t="s">
        <v>2100</v>
      </c>
      <c r="B441" t="s">
        <v>2101</v>
      </c>
      <c r="C441" s="1" t="s">
        <v>17</v>
      </c>
      <c r="D441" s="1" t="s">
        <v>2103</v>
      </c>
      <c r="E441" s="28" t="s">
        <v>2104</v>
      </c>
      <c r="F441" s="2" t="s">
        <v>2105</v>
      </c>
      <c r="G441" s="2" t="s">
        <v>2106</v>
      </c>
      <c r="H441" s="13">
        <v>1939.73</v>
      </c>
      <c r="I441">
        <f>_xlfn.IFNA(VLOOKUP(A441,'System S'!$A$2:$H$254,8,0),0)</f>
        <v>1845.8</v>
      </c>
      <c r="J441">
        <f t="shared" si="24"/>
        <v>93.930000000000064</v>
      </c>
      <c r="K441">
        <f t="shared" si="25"/>
        <v>1845.8</v>
      </c>
      <c r="L441">
        <f t="shared" si="26"/>
        <v>1845.8</v>
      </c>
      <c r="M441">
        <f t="shared" si="27"/>
        <v>1845.8</v>
      </c>
    </row>
    <row r="442" spans="1:13" x14ac:dyDescent="0.25">
      <c r="A442" s="1" t="s">
        <v>2107</v>
      </c>
      <c r="B442" t="s">
        <v>2108</v>
      </c>
      <c r="C442" s="1" t="s">
        <v>10</v>
      </c>
      <c r="D442" s="1" t="s">
        <v>2109</v>
      </c>
      <c r="E442" s="28" t="s">
        <v>2110</v>
      </c>
      <c r="F442" s="2" t="s">
        <v>2111</v>
      </c>
      <c r="G442" s="2" t="s">
        <v>2112</v>
      </c>
      <c r="H442" s="2">
        <v>26.94</v>
      </c>
      <c r="I442">
        <f>_xlfn.IFNA(VLOOKUP(A442,'System C'!$A$1:$H$137,8,0),0)</f>
        <v>797.78</v>
      </c>
      <c r="J442">
        <f t="shared" si="24"/>
        <v>-770.83999999999992</v>
      </c>
      <c r="K442">
        <f t="shared" si="25"/>
        <v>26.94</v>
      </c>
      <c r="L442">
        <f t="shared" si="26"/>
        <v>0</v>
      </c>
      <c r="M442">
        <f t="shared" si="27"/>
        <v>797.78</v>
      </c>
    </row>
    <row r="443" spans="1:13" x14ac:dyDescent="0.25">
      <c r="A443" s="1" t="s">
        <v>2113</v>
      </c>
      <c r="B443" t="s">
        <v>2114</v>
      </c>
      <c r="C443" s="1" t="s">
        <v>17</v>
      </c>
      <c r="D443" s="1" t="s">
        <v>2115</v>
      </c>
      <c r="E443" s="28" t="s">
        <v>2116</v>
      </c>
      <c r="F443" s="2" t="s">
        <v>2117</v>
      </c>
      <c r="G443" s="2" t="s">
        <v>2118</v>
      </c>
      <c r="H443" s="2">
        <v>639.80999999999995</v>
      </c>
      <c r="I443">
        <f>_xlfn.IFNA(VLOOKUP(A443,'System S'!$A$2:$H$254,8,0),0)</f>
        <v>890.8</v>
      </c>
      <c r="J443">
        <f t="shared" si="24"/>
        <v>-250.99</v>
      </c>
      <c r="K443">
        <f t="shared" si="25"/>
        <v>639.80999999999995</v>
      </c>
      <c r="L443">
        <f t="shared" si="26"/>
        <v>0</v>
      </c>
      <c r="M443">
        <f t="shared" si="27"/>
        <v>890.8</v>
      </c>
    </row>
    <row r="444" spans="1:13" x14ac:dyDescent="0.25">
      <c r="A444" s="1" t="s">
        <v>2119</v>
      </c>
      <c r="B444" t="s">
        <v>2120</v>
      </c>
      <c r="C444" s="1" t="s">
        <v>10</v>
      </c>
      <c r="D444" s="1" t="s">
        <v>2121</v>
      </c>
      <c r="E444" s="28" t="s">
        <v>1483</v>
      </c>
      <c r="F444" s="2" t="s">
        <v>359</v>
      </c>
      <c r="G444" s="2" t="s">
        <v>360</v>
      </c>
      <c r="H444" s="2">
        <v>922.9</v>
      </c>
      <c r="I444">
        <f>_xlfn.IFNA(VLOOKUP(A444,'System C'!$A$1:$H$137,8,0),0)</f>
        <v>922.9</v>
      </c>
      <c r="J444">
        <f t="shared" si="24"/>
        <v>0</v>
      </c>
      <c r="K444">
        <f t="shared" si="25"/>
        <v>922.9</v>
      </c>
      <c r="L444">
        <f t="shared" si="26"/>
        <v>0</v>
      </c>
      <c r="M444">
        <f t="shared" si="27"/>
        <v>922.9</v>
      </c>
    </row>
    <row r="445" spans="1:13" x14ac:dyDescent="0.25">
      <c r="A445" s="1" t="s">
        <v>2119</v>
      </c>
      <c r="B445" t="s">
        <v>2120</v>
      </c>
      <c r="C445" s="1" t="s">
        <v>17</v>
      </c>
      <c r="D445" s="1" t="s">
        <v>2122</v>
      </c>
      <c r="E445" s="28" t="s">
        <v>2123</v>
      </c>
      <c r="F445" s="2" t="s">
        <v>2124</v>
      </c>
      <c r="G445" s="2" t="s">
        <v>2125</v>
      </c>
      <c r="H445" s="13">
        <v>7573.78</v>
      </c>
      <c r="I445">
        <f>_xlfn.IFNA(VLOOKUP(A445,'System S'!$A$2:$H$254,8,0),0)</f>
        <v>1997.04</v>
      </c>
      <c r="J445">
        <f t="shared" si="24"/>
        <v>5576.74</v>
      </c>
      <c r="K445">
        <f t="shared" si="25"/>
        <v>1997.04</v>
      </c>
      <c r="L445">
        <f t="shared" si="26"/>
        <v>1997.04</v>
      </c>
      <c r="M445">
        <f t="shared" si="27"/>
        <v>1997.04</v>
      </c>
    </row>
    <row r="446" spans="1:13" x14ac:dyDescent="0.25">
      <c r="A446" s="1" t="s">
        <v>2126</v>
      </c>
      <c r="B446" t="s">
        <v>2127</v>
      </c>
      <c r="C446" s="1" t="s">
        <v>10</v>
      </c>
      <c r="D446" s="1" t="s">
        <v>2128</v>
      </c>
      <c r="E446" s="28" t="s">
        <v>123</v>
      </c>
      <c r="F446" s="2" t="s">
        <v>2129</v>
      </c>
      <c r="G446" s="2" t="s">
        <v>2130</v>
      </c>
      <c r="H446" s="13">
        <v>2802.47</v>
      </c>
      <c r="I446">
        <f>_xlfn.IFNA(VLOOKUP(A446,'System C'!$A$1:$H$137,8,0),0)</f>
        <v>797.78</v>
      </c>
      <c r="J446">
        <f t="shared" si="24"/>
        <v>2004.6899999999998</v>
      </c>
      <c r="K446">
        <f t="shared" si="25"/>
        <v>797.78</v>
      </c>
      <c r="L446">
        <f t="shared" si="26"/>
        <v>797.78</v>
      </c>
      <c r="M446">
        <f t="shared" si="27"/>
        <v>797.78</v>
      </c>
    </row>
    <row r="447" spans="1:13" x14ac:dyDescent="0.25">
      <c r="A447" s="1" t="s">
        <v>2131</v>
      </c>
      <c r="B447" t="s">
        <v>2132</v>
      </c>
      <c r="C447" s="1" t="s">
        <v>10</v>
      </c>
      <c r="D447" s="1" t="s">
        <v>2133</v>
      </c>
      <c r="E447" s="28" t="s">
        <v>1483</v>
      </c>
      <c r="F447" s="2" t="s">
        <v>2134</v>
      </c>
      <c r="G447" s="2" t="s">
        <v>2135</v>
      </c>
      <c r="H447" s="2">
        <v>463.24</v>
      </c>
      <c r="I447">
        <f>_xlfn.IFNA(VLOOKUP(A447,'System C'!$A$1:$H$137,8,0),0)</f>
        <v>922.9</v>
      </c>
      <c r="J447">
        <f t="shared" si="24"/>
        <v>-459.65999999999997</v>
      </c>
      <c r="K447">
        <f t="shared" si="25"/>
        <v>463.24</v>
      </c>
      <c r="L447">
        <f t="shared" si="26"/>
        <v>0</v>
      </c>
      <c r="M447">
        <f t="shared" si="27"/>
        <v>922.9</v>
      </c>
    </row>
    <row r="448" spans="1:13" x14ac:dyDescent="0.25">
      <c r="A448" s="1" t="s">
        <v>2131</v>
      </c>
      <c r="B448" t="s">
        <v>2132</v>
      </c>
      <c r="C448" s="1" t="s">
        <v>17</v>
      </c>
      <c r="D448" s="1" t="s">
        <v>2136</v>
      </c>
      <c r="E448" s="28" t="s">
        <v>2137</v>
      </c>
      <c r="F448" s="2" t="s">
        <v>2138</v>
      </c>
      <c r="G448" s="2" t="s">
        <v>2139</v>
      </c>
      <c r="H448" s="13">
        <v>1882.97</v>
      </c>
      <c r="I448">
        <f>_xlfn.IFNA(VLOOKUP(A448,'System S'!$A$2:$H$254,8,0),0)</f>
        <v>1845.8</v>
      </c>
      <c r="J448">
        <f t="shared" si="24"/>
        <v>37.170000000000073</v>
      </c>
      <c r="K448">
        <f t="shared" si="25"/>
        <v>1845.8</v>
      </c>
      <c r="L448">
        <f t="shared" si="26"/>
        <v>1845.8</v>
      </c>
      <c r="M448">
        <f t="shared" si="27"/>
        <v>1845.8</v>
      </c>
    </row>
    <row r="449" spans="1:13" x14ac:dyDescent="0.25">
      <c r="A449" s="1" t="s">
        <v>2140</v>
      </c>
      <c r="B449" t="s">
        <v>2141</v>
      </c>
      <c r="C449" s="1" t="s">
        <v>10</v>
      </c>
      <c r="D449" s="1" t="s">
        <v>2142</v>
      </c>
      <c r="E449" s="28" t="s">
        <v>240</v>
      </c>
      <c r="F449" s="2" t="s">
        <v>830</v>
      </c>
      <c r="G449" s="2" t="s">
        <v>354</v>
      </c>
      <c r="H449" s="13">
        <v>13457.45</v>
      </c>
      <c r="I449">
        <f>_xlfn.IFNA(VLOOKUP(A449,'System C'!$A$1:$H$137,8,0),0)</f>
        <v>0</v>
      </c>
      <c r="J449">
        <f t="shared" si="24"/>
        <v>13457.45</v>
      </c>
      <c r="K449">
        <f t="shared" si="25"/>
        <v>0</v>
      </c>
      <c r="L449">
        <f t="shared" si="26"/>
        <v>0</v>
      </c>
      <c r="M449">
        <f t="shared" si="27"/>
        <v>0</v>
      </c>
    </row>
    <row r="450" spans="1:13" x14ac:dyDescent="0.25">
      <c r="A450" s="1" t="s">
        <v>2143</v>
      </c>
      <c r="B450" t="s">
        <v>2144</v>
      </c>
      <c r="C450" s="1" t="s">
        <v>10</v>
      </c>
      <c r="D450" s="1" t="s">
        <v>2145</v>
      </c>
      <c r="E450" s="28" t="s">
        <v>1437</v>
      </c>
      <c r="F450" s="2" t="s">
        <v>2146</v>
      </c>
      <c r="G450" s="2" t="s">
        <v>2147</v>
      </c>
      <c r="H450" s="2">
        <v>784.46</v>
      </c>
      <c r="I450">
        <f>_xlfn.IFNA(VLOOKUP(A450,'System C'!$A$1:$H$137,8,0),0)</f>
        <v>784.46</v>
      </c>
      <c r="J450">
        <f t="shared" ref="J450:J513" si="28">_xlfn.IFNA(H450-I450,0)</f>
        <v>0</v>
      </c>
      <c r="K450">
        <f t="shared" si="25"/>
        <v>784.46</v>
      </c>
      <c r="L450">
        <f t="shared" si="26"/>
        <v>0</v>
      </c>
      <c r="M450">
        <f t="shared" si="27"/>
        <v>784.46</v>
      </c>
    </row>
    <row r="451" spans="1:13" x14ac:dyDescent="0.25">
      <c r="A451" s="1" t="s">
        <v>2143</v>
      </c>
      <c r="B451" t="s">
        <v>2144</v>
      </c>
      <c r="C451" s="1" t="s">
        <v>17</v>
      </c>
      <c r="D451" s="1" t="s">
        <v>2148</v>
      </c>
      <c r="E451" s="28" t="s">
        <v>1166</v>
      </c>
      <c r="F451" s="2" t="s">
        <v>2149</v>
      </c>
      <c r="G451" s="2" t="s">
        <v>2150</v>
      </c>
      <c r="H451" s="2">
        <v>723.3</v>
      </c>
      <c r="I451">
        <f>_xlfn.IFNA(VLOOKUP(A451,'System S'!$A$2:$H$254,8,0),0)</f>
        <v>1799.66</v>
      </c>
      <c r="J451">
        <f t="shared" si="28"/>
        <v>-1076.3600000000001</v>
      </c>
      <c r="K451">
        <f t="shared" ref="K451:K514" si="29">IF(I451=0,0,IF(H451&gt;I451,I451,IF(H451&lt;I451,H451,H451)))</f>
        <v>723.3</v>
      </c>
      <c r="L451">
        <f t="shared" ref="L451:L514" si="30">IF(H451=K451,0,I451)</f>
        <v>0</v>
      </c>
      <c r="M451">
        <f t="shared" ref="M451:M514" si="31">IF(I451=0,0,IF(F451&gt;I451,I451,IF(F451&lt;I451,H451,0)))</f>
        <v>1799.66</v>
      </c>
    </row>
    <row r="452" spans="1:13" x14ac:dyDescent="0.25">
      <c r="A452" s="1" t="s">
        <v>2151</v>
      </c>
      <c r="B452" t="s">
        <v>2152</v>
      </c>
      <c r="C452" s="1" t="s">
        <v>17</v>
      </c>
      <c r="D452" s="1" t="s">
        <v>2153</v>
      </c>
      <c r="E452" s="28" t="s">
        <v>79</v>
      </c>
      <c r="F452" s="2" t="s">
        <v>2154</v>
      </c>
      <c r="G452" s="2" t="s">
        <v>2155</v>
      </c>
      <c r="H452" s="13">
        <v>5865.72</v>
      </c>
      <c r="I452">
        <f>_xlfn.IFNA(VLOOKUP(A452,'System S'!$A$2:$H$254,8,0),0)</f>
        <v>0</v>
      </c>
      <c r="J452">
        <f t="shared" si="28"/>
        <v>5865.72</v>
      </c>
      <c r="K452">
        <f t="shared" si="29"/>
        <v>0</v>
      </c>
      <c r="L452">
        <f t="shared" si="30"/>
        <v>0</v>
      </c>
      <c r="M452">
        <f t="shared" si="31"/>
        <v>0</v>
      </c>
    </row>
    <row r="453" spans="1:13" x14ac:dyDescent="0.25">
      <c r="A453" s="1" t="s">
        <v>2156</v>
      </c>
      <c r="B453" t="s">
        <v>2157</v>
      </c>
      <c r="C453" s="1" t="s">
        <v>10</v>
      </c>
      <c r="D453" s="1" t="s">
        <v>2158</v>
      </c>
      <c r="E453" s="28" t="s">
        <v>1708</v>
      </c>
      <c r="F453" s="2" t="s">
        <v>96</v>
      </c>
      <c r="G453" s="2" t="s">
        <v>97</v>
      </c>
      <c r="H453" s="13">
        <v>1861.52</v>
      </c>
      <c r="I453">
        <f>_xlfn.IFNA(VLOOKUP(A453,'System C'!$A$1:$H$137,8,0),0)</f>
        <v>0</v>
      </c>
      <c r="J453">
        <f t="shared" si="28"/>
        <v>1861.52</v>
      </c>
      <c r="K453">
        <f t="shared" si="29"/>
        <v>0</v>
      </c>
      <c r="L453">
        <f t="shared" si="30"/>
        <v>0</v>
      </c>
      <c r="M453">
        <f t="shared" si="31"/>
        <v>0</v>
      </c>
    </row>
    <row r="454" spans="1:13" x14ac:dyDescent="0.25">
      <c r="A454" s="1" t="s">
        <v>2156</v>
      </c>
      <c r="B454" t="s">
        <v>2157</v>
      </c>
      <c r="C454" s="1" t="s">
        <v>17</v>
      </c>
      <c r="D454" s="1" t="s">
        <v>2159</v>
      </c>
      <c r="E454" s="28" t="s">
        <v>2160</v>
      </c>
      <c r="F454" s="2" t="s">
        <v>1084</v>
      </c>
      <c r="G454" s="2" t="s">
        <v>1085</v>
      </c>
      <c r="H454" s="13">
        <v>1907.14</v>
      </c>
      <c r="I454">
        <f>_xlfn.IFNA(VLOOKUP(A454,'System S'!$A$2:$H$254,8,0),0)</f>
        <v>1845.8</v>
      </c>
      <c r="J454">
        <f t="shared" si="28"/>
        <v>61.340000000000146</v>
      </c>
      <c r="K454">
        <f t="shared" si="29"/>
        <v>1845.8</v>
      </c>
      <c r="L454">
        <f t="shared" si="30"/>
        <v>1845.8</v>
      </c>
      <c r="M454">
        <f t="shared" si="31"/>
        <v>1845.8</v>
      </c>
    </row>
    <row r="455" spans="1:13" x14ac:dyDescent="0.25">
      <c r="A455" s="1" t="s">
        <v>2161</v>
      </c>
      <c r="B455" t="s">
        <v>2162</v>
      </c>
      <c r="C455" s="1" t="s">
        <v>10</v>
      </c>
      <c r="D455" s="1" t="s">
        <v>2163</v>
      </c>
      <c r="E455" s="28" t="s">
        <v>639</v>
      </c>
      <c r="F455" s="2" t="s">
        <v>1132</v>
      </c>
      <c r="G455" s="2" t="s">
        <v>1133</v>
      </c>
      <c r="H455" s="13">
        <v>1675.36</v>
      </c>
      <c r="I455">
        <f>_xlfn.IFNA(VLOOKUP(A455,'System C'!$A$1:$H$137,8,0),0)</f>
        <v>0</v>
      </c>
      <c r="J455">
        <f t="shared" si="28"/>
        <v>1675.36</v>
      </c>
      <c r="K455">
        <f t="shared" si="29"/>
        <v>0</v>
      </c>
      <c r="L455">
        <f t="shared" si="30"/>
        <v>0</v>
      </c>
      <c r="M455">
        <f t="shared" si="31"/>
        <v>0</v>
      </c>
    </row>
    <row r="456" spans="1:13" x14ac:dyDescent="0.25">
      <c r="A456" s="1" t="s">
        <v>2164</v>
      </c>
      <c r="B456" t="s">
        <v>2165</v>
      </c>
      <c r="C456" s="1" t="s">
        <v>17</v>
      </c>
      <c r="D456" s="1" t="s">
        <v>2166</v>
      </c>
      <c r="E456" s="28" t="s">
        <v>1589</v>
      </c>
      <c r="F456" s="2" t="s">
        <v>2167</v>
      </c>
      <c r="G456" s="2" t="s">
        <v>2168</v>
      </c>
      <c r="H456" s="13">
        <v>6633.38</v>
      </c>
      <c r="I456">
        <f>_xlfn.IFNA(VLOOKUP(A456,'System S'!$A$2:$H$254,8,0),0)</f>
        <v>1863.82</v>
      </c>
      <c r="J456">
        <f t="shared" si="28"/>
        <v>4769.5600000000004</v>
      </c>
      <c r="K456">
        <f t="shared" si="29"/>
        <v>1863.82</v>
      </c>
      <c r="L456">
        <f t="shared" si="30"/>
        <v>1863.82</v>
      </c>
      <c r="M456">
        <f t="shared" si="31"/>
        <v>1863.82</v>
      </c>
    </row>
    <row r="457" spans="1:13" x14ac:dyDescent="0.25">
      <c r="A457" s="1" t="s">
        <v>2169</v>
      </c>
      <c r="B457" t="s">
        <v>2170</v>
      </c>
      <c r="C457" s="1" t="s">
        <v>17</v>
      </c>
      <c r="D457" s="1" t="s">
        <v>2171</v>
      </c>
      <c r="E457" s="28" t="s">
        <v>2172</v>
      </c>
      <c r="F457" s="2" t="s">
        <v>2173</v>
      </c>
      <c r="G457" s="2" t="s">
        <v>2174</v>
      </c>
      <c r="H457" s="13">
        <v>1260.44</v>
      </c>
      <c r="I457">
        <f>_xlfn.IFNA(VLOOKUP(A457,'System S'!$A$2:$H$254,8,0),0)</f>
        <v>0</v>
      </c>
      <c r="J457">
        <f t="shared" si="28"/>
        <v>1260.44</v>
      </c>
      <c r="K457">
        <f t="shared" si="29"/>
        <v>0</v>
      </c>
      <c r="L457">
        <f t="shared" si="30"/>
        <v>0</v>
      </c>
      <c r="M457">
        <f t="shared" si="31"/>
        <v>0</v>
      </c>
    </row>
    <row r="458" spans="1:13" x14ac:dyDescent="0.25">
      <c r="A458" s="1" t="s">
        <v>2175</v>
      </c>
      <c r="B458" t="s">
        <v>2176</v>
      </c>
      <c r="C458" s="1" t="s">
        <v>10</v>
      </c>
      <c r="D458" s="1" t="s">
        <v>2177</v>
      </c>
      <c r="E458" s="28" t="s">
        <v>639</v>
      </c>
      <c r="F458" s="2" t="s">
        <v>1141</v>
      </c>
      <c r="G458" s="2" t="s">
        <v>1142</v>
      </c>
      <c r="H458" s="13">
        <v>1768.42</v>
      </c>
      <c r="I458">
        <f>_xlfn.IFNA(VLOOKUP(A458,'System C'!$A$1:$H$137,8,0),0)</f>
        <v>0</v>
      </c>
      <c r="J458">
        <f t="shared" si="28"/>
        <v>1768.42</v>
      </c>
      <c r="K458">
        <f t="shared" si="29"/>
        <v>0</v>
      </c>
      <c r="L458">
        <f t="shared" si="30"/>
        <v>0</v>
      </c>
      <c r="M458">
        <f t="shared" si="31"/>
        <v>0</v>
      </c>
    </row>
    <row r="459" spans="1:13" x14ac:dyDescent="0.25">
      <c r="A459" s="1" t="s">
        <v>2178</v>
      </c>
      <c r="B459" t="s">
        <v>2179</v>
      </c>
      <c r="C459" s="1" t="s">
        <v>10</v>
      </c>
      <c r="D459" s="1" t="s">
        <v>2180</v>
      </c>
      <c r="E459" s="28" t="s">
        <v>31</v>
      </c>
      <c r="F459" s="2" t="s">
        <v>536</v>
      </c>
      <c r="G459" s="2" t="s">
        <v>257</v>
      </c>
      <c r="H459" s="13">
        <v>15139.61</v>
      </c>
      <c r="I459">
        <f>_xlfn.IFNA(VLOOKUP(A459,'System C'!$A$1:$H$137,8,0),0)</f>
        <v>0</v>
      </c>
      <c r="J459">
        <f t="shared" si="28"/>
        <v>15139.61</v>
      </c>
      <c r="K459">
        <f t="shared" si="29"/>
        <v>0</v>
      </c>
      <c r="L459">
        <f t="shared" si="30"/>
        <v>0</v>
      </c>
      <c r="M459">
        <f t="shared" si="31"/>
        <v>0</v>
      </c>
    </row>
    <row r="460" spans="1:13" x14ac:dyDescent="0.25">
      <c r="A460" s="1" t="s">
        <v>2181</v>
      </c>
      <c r="B460" t="s">
        <v>2182</v>
      </c>
      <c r="C460" s="1" t="s">
        <v>10</v>
      </c>
      <c r="D460" s="1" t="s">
        <v>2183</v>
      </c>
      <c r="E460" s="28" t="s">
        <v>2099</v>
      </c>
      <c r="F460" s="2" t="s">
        <v>96</v>
      </c>
      <c r="G460" s="2" t="s">
        <v>97</v>
      </c>
      <c r="H460" s="13">
        <v>1861.52</v>
      </c>
      <c r="I460">
        <f>_xlfn.IFNA(VLOOKUP(A460,'System C'!$A$1:$H$137,8,0),0)</f>
        <v>0</v>
      </c>
      <c r="J460">
        <f t="shared" si="28"/>
        <v>1861.52</v>
      </c>
      <c r="K460">
        <f t="shared" si="29"/>
        <v>0</v>
      </c>
      <c r="L460">
        <f t="shared" si="30"/>
        <v>0</v>
      </c>
      <c r="M460">
        <f t="shared" si="31"/>
        <v>0</v>
      </c>
    </row>
    <row r="461" spans="1:13" x14ac:dyDescent="0.25">
      <c r="A461" s="1" t="s">
        <v>2181</v>
      </c>
      <c r="B461" t="s">
        <v>2182</v>
      </c>
      <c r="C461" s="1" t="s">
        <v>17</v>
      </c>
      <c r="D461" s="1" t="s">
        <v>2184</v>
      </c>
      <c r="E461" s="28" t="s">
        <v>2185</v>
      </c>
      <c r="F461" s="2" t="s">
        <v>2186</v>
      </c>
      <c r="G461" s="2" t="s">
        <v>2187</v>
      </c>
      <c r="H461" s="13">
        <v>4746</v>
      </c>
      <c r="I461">
        <f>_xlfn.IFNA(VLOOKUP(A461,'System S'!$A$2:$H$254,8,0),0)</f>
        <v>0</v>
      </c>
      <c r="J461">
        <f t="shared" si="28"/>
        <v>4746</v>
      </c>
      <c r="K461">
        <f t="shared" si="29"/>
        <v>0</v>
      </c>
      <c r="L461">
        <f t="shared" si="30"/>
        <v>0</v>
      </c>
      <c r="M461">
        <f t="shared" si="31"/>
        <v>0</v>
      </c>
    </row>
    <row r="462" spans="1:13" x14ac:dyDescent="0.25">
      <c r="A462" s="1" t="s">
        <v>2188</v>
      </c>
      <c r="B462" t="s">
        <v>2189</v>
      </c>
      <c r="C462" s="1" t="s">
        <v>10</v>
      </c>
      <c r="D462" s="1" t="s">
        <v>2190</v>
      </c>
      <c r="E462" s="28" t="s">
        <v>2191</v>
      </c>
      <c r="F462" s="2" t="s">
        <v>2192</v>
      </c>
      <c r="G462" s="2" t="s">
        <v>2193</v>
      </c>
      <c r="H462" s="13">
        <v>3479.36</v>
      </c>
      <c r="I462">
        <f>_xlfn.IFNA(VLOOKUP(A462,'System C'!$A$1:$H$137,8,0),0)</f>
        <v>842.1</v>
      </c>
      <c r="J462">
        <f t="shared" si="28"/>
        <v>2637.26</v>
      </c>
      <c r="K462">
        <f t="shared" si="29"/>
        <v>842.1</v>
      </c>
      <c r="L462">
        <f t="shared" si="30"/>
        <v>842.1</v>
      </c>
      <c r="M462">
        <f t="shared" si="31"/>
        <v>842.1</v>
      </c>
    </row>
    <row r="463" spans="1:13" x14ac:dyDescent="0.25">
      <c r="A463" s="1" t="s">
        <v>2194</v>
      </c>
      <c r="B463" t="s">
        <v>2195</v>
      </c>
      <c r="C463" s="1" t="s">
        <v>10</v>
      </c>
      <c r="D463" s="1" t="s">
        <v>2196</v>
      </c>
      <c r="E463" s="28" t="s">
        <v>1708</v>
      </c>
      <c r="F463" s="2" t="s">
        <v>96</v>
      </c>
      <c r="G463" s="2" t="s">
        <v>97</v>
      </c>
      <c r="H463" s="13">
        <v>1861.52</v>
      </c>
      <c r="I463">
        <f>_xlfn.IFNA(VLOOKUP(A463,'System C'!$A$1:$H$137,8,0),0)</f>
        <v>0</v>
      </c>
      <c r="J463">
        <f t="shared" si="28"/>
        <v>1861.52</v>
      </c>
      <c r="K463">
        <f t="shared" si="29"/>
        <v>0</v>
      </c>
      <c r="L463">
        <f t="shared" si="30"/>
        <v>0</v>
      </c>
      <c r="M463">
        <f t="shared" si="31"/>
        <v>0</v>
      </c>
    </row>
    <row r="464" spans="1:13" x14ac:dyDescent="0.25">
      <c r="A464" s="1" t="s">
        <v>2197</v>
      </c>
      <c r="B464" t="s">
        <v>2198</v>
      </c>
      <c r="C464" s="1" t="s">
        <v>10</v>
      </c>
      <c r="D464" s="1" t="s">
        <v>2199</v>
      </c>
      <c r="E464" s="28" t="s">
        <v>639</v>
      </c>
      <c r="F464" s="2" t="s">
        <v>1141</v>
      </c>
      <c r="G464" s="2" t="s">
        <v>1142</v>
      </c>
      <c r="H464" s="13">
        <v>1768.42</v>
      </c>
      <c r="I464">
        <f>_xlfn.IFNA(VLOOKUP(A464,'System C'!$A$1:$H$137,8,0),0)</f>
        <v>0</v>
      </c>
      <c r="J464">
        <f t="shared" si="28"/>
        <v>1768.42</v>
      </c>
      <c r="K464">
        <f t="shared" si="29"/>
        <v>0</v>
      </c>
      <c r="L464">
        <f t="shared" si="30"/>
        <v>0</v>
      </c>
      <c r="M464">
        <f t="shared" si="31"/>
        <v>0</v>
      </c>
    </row>
    <row r="465" spans="1:13" x14ac:dyDescent="0.25">
      <c r="A465" s="1" t="s">
        <v>2197</v>
      </c>
      <c r="B465" t="s">
        <v>2198</v>
      </c>
      <c r="C465" s="1" t="s">
        <v>17</v>
      </c>
      <c r="D465" s="1" t="s">
        <v>2200</v>
      </c>
      <c r="E465" s="28" t="s">
        <v>2201</v>
      </c>
      <c r="F465" s="2" t="s">
        <v>2202</v>
      </c>
      <c r="G465" s="2" t="s">
        <v>2203</v>
      </c>
      <c r="H465" s="13">
        <v>1532.69</v>
      </c>
      <c r="I465">
        <f>_xlfn.IFNA(VLOOKUP(A465,'System S'!$A$2:$H$254,8,0),0)</f>
        <v>1707.36</v>
      </c>
      <c r="J465">
        <f t="shared" si="28"/>
        <v>-174.66999999999985</v>
      </c>
      <c r="K465">
        <f t="shared" si="29"/>
        <v>1532.69</v>
      </c>
      <c r="L465">
        <f t="shared" si="30"/>
        <v>0</v>
      </c>
      <c r="M465">
        <f t="shared" si="31"/>
        <v>1707.36</v>
      </c>
    </row>
    <row r="466" spans="1:13" x14ac:dyDescent="0.25">
      <c r="A466" s="1" t="s">
        <v>2204</v>
      </c>
      <c r="B466" t="s">
        <v>2205</v>
      </c>
      <c r="C466" s="1" t="s">
        <v>17</v>
      </c>
      <c r="D466" s="1" t="s">
        <v>2206</v>
      </c>
      <c r="E466" s="28" t="s">
        <v>2207</v>
      </c>
      <c r="F466" s="2" t="s">
        <v>2208</v>
      </c>
      <c r="G466" s="2" t="s">
        <v>2209</v>
      </c>
      <c r="H466" s="13">
        <v>40853.75</v>
      </c>
      <c r="I466">
        <f>_xlfn.IFNA(VLOOKUP(A466,'System S'!$A$2:$H$254,8,0),0)</f>
        <v>0</v>
      </c>
      <c r="J466">
        <f t="shared" si="28"/>
        <v>40853.75</v>
      </c>
      <c r="K466">
        <f t="shared" si="29"/>
        <v>0</v>
      </c>
      <c r="L466">
        <f t="shared" si="30"/>
        <v>0</v>
      </c>
      <c r="M466">
        <f t="shared" si="31"/>
        <v>0</v>
      </c>
    </row>
    <row r="467" spans="1:13" x14ac:dyDescent="0.25">
      <c r="A467" s="1" t="s">
        <v>2210</v>
      </c>
      <c r="B467" t="s">
        <v>2211</v>
      </c>
      <c r="C467" s="1" t="s">
        <v>10</v>
      </c>
      <c r="D467" s="1" t="s">
        <v>2212</v>
      </c>
      <c r="E467" s="28" t="s">
        <v>1452</v>
      </c>
      <c r="F467" s="2" t="s">
        <v>2213</v>
      </c>
      <c r="G467" s="2" t="s">
        <v>2214</v>
      </c>
      <c r="H467" s="13">
        <v>1489.2</v>
      </c>
      <c r="I467">
        <f>_xlfn.IFNA(VLOOKUP(A467,'System C'!$A$1:$H$137,8,0),0)</f>
        <v>0</v>
      </c>
      <c r="J467">
        <f t="shared" si="28"/>
        <v>1489.2</v>
      </c>
      <c r="K467">
        <f t="shared" si="29"/>
        <v>0</v>
      </c>
      <c r="L467">
        <f t="shared" si="30"/>
        <v>0</v>
      </c>
      <c r="M467">
        <f t="shared" si="31"/>
        <v>0</v>
      </c>
    </row>
    <row r="468" spans="1:13" x14ac:dyDescent="0.25">
      <c r="A468" s="1" t="s">
        <v>2215</v>
      </c>
      <c r="B468" t="s">
        <v>2216</v>
      </c>
      <c r="C468" s="1" t="s">
        <v>10</v>
      </c>
      <c r="D468" s="1" t="s">
        <v>2217</v>
      </c>
      <c r="E468" s="28" t="s">
        <v>113</v>
      </c>
      <c r="F468" s="2" t="s">
        <v>114</v>
      </c>
      <c r="G468" s="2" t="s">
        <v>115</v>
      </c>
      <c r="H468" s="2">
        <v>738.32</v>
      </c>
      <c r="I468">
        <f>_xlfn.IFNA(VLOOKUP(A468,'System C'!$A$1:$H$137,8,0),0)</f>
        <v>0</v>
      </c>
      <c r="J468">
        <f t="shared" si="28"/>
        <v>738.32</v>
      </c>
      <c r="K468">
        <f t="shared" si="29"/>
        <v>0</v>
      </c>
      <c r="L468">
        <f t="shared" si="30"/>
        <v>0</v>
      </c>
      <c r="M468">
        <f t="shared" si="31"/>
        <v>0</v>
      </c>
    </row>
    <row r="469" spans="1:13" x14ac:dyDescent="0.25">
      <c r="A469" s="1" t="s">
        <v>2218</v>
      </c>
      <c r="B469" t="s">
        <v>2219</v>
      </c>
      <c r="C469" s="1" t="s">
        <v>17</v>
      </c>
      <c r="D469" s="1" t="s">
        <v>2220</v>
      </c>
      <c r="E469" s="28" t="s">
        <v>2221</v>
      </c>
      <c r="F469" s="2" t="s">
        <v>2222</v>
      </c>
      <c r="G469" s="2" t="s">
        <v>2222</v>
      </c>
      <c r="H469" s="13">
        <v>54022.43</v>
      </c>
      <c r="I469">
        <f>_xlfn.IFNA(VLOOKUP(A469,'System S'!$A$2:$H$254,8,0),0)</f>
        <v>0</v>
      </c>
      <c r="J469">
        <f t="shared" si="28"/>
        <v>54022.43</v>
      </c>
      <c r="K469">
        <f t="shared" si="29"/>
        <v>0</v>
      </c>
      <c r="L469">
        <f t="shared" si="30"/>
        <v>0</v>
      </c>
      <c r="M469">
        <f t="shared" si="31"/>
        <v>0</v>
      </c>
    </row>
    <row r="470" spans="1:13" x14ac:dyDescent="0.25">
      <c r="A470" s="1" t="s">
        <v>2223</v>
      </c>
      <c r="B470" t="s">
        <v>2224</v>
      </c>
      <c r="C470" s="1" t="s">
        <v>10</v>
      </c>
      <c r="D470" s="1" t="s">
        <v>2225</v>
      </c>
      <c r="E470" s="28" t="s">
        <v>2226</v>
      </c>
      <c r="F470" s="2" t="s">
        <v>2227</v>
      </c>
      <c r="G470" s="2" t="s">
        <v>2227</v>
      </c>
      <c r="H470" s="13">
        <v>21201.22</v>
      </c>
      <c r="I470">
        <f>_xlfn.IFNA(VLOOKUP(A470,'System C'!$A$1:$H$137,8,0),0)</f>
        <v>0</v>
      </c>
      <c r="J470">
        <f t="shared" si="28"/>
        <v>21201.22</v>
      </c>
      <c r="K470">
        <f t="shared" si="29"/>
        <v>0</v>
      </c>
      <c r="L470">
        <f t="shared" si="30"/>
        <v>0</v>
      </c>
      <c r="M470">
        <f t="shared" si="31"/>
        <v>0</v>
      </c>
    </row>
    <row r="471" spans="1:13" x14ac:dyDescent="0.25">
      <c r="A471" s="1" t="s">
        <v>2223</v>
      </c>
      <c r="B471" t="s">
        <v>2224</v>
      </c>
      <c r="C471" s="1" t="s">
        <v>17</v>
      </c>
      <c r="D471" s="1" t="s">
        <v>2228</v>
      </c>
      <c r="E471" s="28" t="s">
        <v>2229</v>
      </c>
      <c r="F471" s="2" t="s">
        <v>2230</v>
      </c>
      <c r="G471" s="2" t="s">
        <v>2230</v>
      </c>
      <c r="H471" s="13">
        <v>38996.519999999997</v>
      </c>
      <c r="I471">
        <f>_xlfn.IFNA(VLOOKUP(A471,'System S'!$A$2:$H$254,8,0),0)</f>
        <v>0</v>
      </c>
      <c r="J471">
        <f t="shared" si="28"/>
        <v>38996.519999999997</v>
      </c>
      <c r="K471">
        <f t="shared" si="29"/>
        <v>0</v>
      </c>
      <c r="L471">
        <f t="shared" si="30"/>
        <v>0</v>
      </c>
      <c r="M471">
        <f t="shared" si="31"/>
        <v>0</v>
      </c>
    </row>
    <row r="472" spans="1:13" x14ac:dyDescent="0.25">
      <c r="A472" s="1" t="s">
        <v>2231</v>
      </c>
      <c r="B472" t="s">
        <v>2232</v>
      </c>
      <c r="C472" s="1" t="s">
        <v>17</v>
      </c>
      <c r="D472" s="1" t="s">
        <v>2233</v>
      </c>
      <c r="E472" s="28" t="s">
        <v>2234</v>
      </c>
      <c r="F472" s="2" t="s">
        <v>2235</v>
      </c>
      <c r="G472" s="2" t="s">
        <v>2236</v>
      </c>
      <c r="H472" s="2">
        <v>494.58</v>
      </c>
      <c r="I472">
        <f>_xlfn.IFNA(VLOOKUP(A472,'System S'!$A$2:$H$254,8,0),0)</f>
        <v>2339.7600000000002</v>
      </c>
      <c r="J472">
        <f t="shared" si="28"/>
        <v>-1845.1800000000003</v>
      </c>
      <c r="K472">
        <f t="shared" si="29"/>
        <v>494.58</v>
      </c>
      <c r="L472">
        <f t="shared" si="30"/>
        <v>0</v>
      </c>
      <c r="M472">
        <f t="shared" si="31"/>
        <v>2339.7600000000002</v>
      </c>
    </row>
    <row r="473" spans="1:13" x14ac:dyDescent="0.25">
      <c r="A473" s="1" t="s">
        <v>2237</v>
      </c>
      <c r="B473" t="s">
        <v>2238</v>
      </c>
      <c r="C473" s="1" t="s">
        <v>17</v>
      </c>
      <c r="D473" s="1" t="s">
        <v>2239</v>
      </c>
      <c r="E473" s="28" t="s">
        <v>2240</v>
      </c>
      <c r="F473" s="2" t="s">
        <v>2241</v>
      </c>
      <c r="G473" s="2" t="s">
        <v>2242</v>
      </c>
      <c r="H473" s="13">
        <v>3285.58</v>
      </c>
      <c r="I473">
        <f>_xlfn.IFNA(VLOOKUP(A473,'System S'!$A$2:$H$254,8,0),0)</f>
        <v>1861.86</v>
      </c>
      <c r="J473">
        <f t="shared" si="28"/>
        <v>1423.72</v>
      </c>
      <c r="K473">
        <f t="shared" si="29"/>
        <v>1861.86</v>
      </c>
      <c r="L473">
        <f t="shared" si="30"/>
        <v>1861.86</v>
      </c>
      <c r="M473">
        <f t="shared" si="31"/>
        <v>1861.86</v>
      </c>
    </row>
    <row r="474" spans="1:13" x14ac:dyDescent="0.25">
      <c r="A474" s="1" t="s">
        <v>2243</v>
      </c>
      <c r="B474" t="s">
        <v>2244</v>
      </c>
      <c r="C474" s="1" t="s">
        <v>17</v>
      </c>
      <c r="D474" s="1" t="s">
        <v>2245</v>
      </c>
      <c r="E474" s="28" t="s">
        <v>2246</v>
      </c>
      <c r="F474" s="2" t="s">
        <v>2247</v>
      </c>
      <c r="G474" s="2" t="s">
        <v>2248</v>
      </c>
      <c r="H474" s="2">
        <v>112.21</v>
      </c>
      <c r="I474">
        <f>_xlfn.IFNA(VLOOKUP(A474,'System S'!$A$2:$H$254,8,0),0)</f>
        <v>1145.7</v>
      </c>
      <c r="J474">
        <f t="shared" si="28"/>
        <v>-1033.49</v>
      </c>
      <c r="K474">
        <f t="shared" si="29"/>
        <v>112.21</v>
      </c>
      <c r="L474">
        <f t="shared" si="30"/>
        <v>0</v>
      </c>
      <c r="M474">
        <f t="shared" si="31"/>
        <v>1145.7</v>
      </c>
    </row>
    <row r="475" spans="1:13" x14ac:dyDescent="0.25">
      <c r="A475" s="1" t="s">
        <v>2249</v>
      </c>
      <c r="B475" t="s">
        <v>2250</v>
      </c>
      <c r="C475" s="1" t="s">
        <v>10</v>
      </c>
      <c r="D475" s="1" t="s">
        <v>2251</v>
      </c>
      <c r="E475" s="28" t="s">
        <v>1232</v>
      </c>
      <c r="F475" s="2" t="s">
        <v>2252</v>
      </c>
      <c r="G475" s="2" t="s">
        <v>2253</v>
      </c>
      <c r="H475" s="13">
        <v>4127.6499999999996</v>
      </c>
      <c r="I475">
        <f>_xlfn.IFNA(VLOOKUP(A475,'System C'!$A$1:$H$137,8,0),0)</f>
        <v>1430.68</v>
      </c>
      <c r="J475">
        <f t="shared" si="28"/>
        <v>2696.9699999999993</v>
      </c>
      <c r="K475">
        <f t="shared" si="29"/>
        <v>1430.68</v>
      </c>
      <c r="L475">
        <f t="shared" si="30"/>
        <v>1430.68</v>
      </c>
      <c r="M475">
        <f t="shared" si="31"/>
        <v>1430.68</v>
      </c>
    </row>
    <row r="476" spans="1:13" x14ac:dyDescent="0.25">
      <c r="A476" s="1" t="s">
        <v>2254</v>
      </c>
      <c r="B476" t="s">
        <v>2255</v>
      </c>
      <c r="C476" s="1" t="s">
        <v>17</v>
      </c>
      <c r="D476" s="1" t="s">
        <v>2256</v>
      </c>
      <c r="E476" s="28" t="s">
        <v>2257</v>
      </c>
      <c r="F476" s="2" t="s">
        <v>2258</v>
      </c>
      <c r="G476" s="2" t="s">
        <v>2259</v>
      </c>
      <c r="H476" s="2">
        <v>997.71</v>
      </c>
      <c r="I476">
        <f>_xlfn.IFNA(VLOOKUP(A476,'System S'!$A$2:$H$254,8,0),0)</f>
        <v>922.9</v>
      </c>
      <c r="J476">
        <f t="shared" si="28"/>
        <v>74.810000000000059</v>
      </c>
      <c r="K476">
        <f t="shared" si="29"/>
        <v>922.9</v>
      </c>
      <c r="L476">
        <f t="shared" si="30"/>
        <v>922.9</v>
      </c>
      <c r="M476">
        <f t="shared" si="31"/>
        <v>922.9</v>
      </c>
    </row>
    <row r="477" spans="1:13" x14ac:dyDescent="0.25">
      <c r="A477" s="1" t="s">
        <v>2260</v>
      </c>
      <c r="B477" t="s">
        <v>2261</v>
      </c>
      <c r="C477" s="1" t="s">
        <v>10</v>
      </c>
      <c r="D477" s="1" t="s">
        <v>2262</v>
      </c>
      <c r="E477" s="28" t="s">
        <v>647</v>
      </c>
      <c r="F477" s="2" t="s">
        <v>490</v>
      </c>
      <c r="G477" s="2" t="s">
        <v>215</v>
      </c>
      <c r="H477" s="13">
        <v>14298.52</v>
      </c>
      <c r="I477">
        <f>_xlfn.IFNA(VLOOKUP(A477,'System C'!$A$1:$H$137,8,0),0)</f>
        <v>0</v>
      </c>
      <c r="J477">
        <f t="shared" si="28"/>
        <v>14298.52</v>
      </c>
      <c r="K477">
        <f t="shared" si="29"/>
        <v>0</v>
      </c>
      <c r="L477">
        <f t="shared" si="30"/>
        <v>0</v>
      </c>
      <c r="M477">
        <f t="shared" si="31"/>
        <v>0</v>
      </c>
    </row>
    <row r="478" spans="1:13" x14ac:dyDescent="0.25">
      <c r="A478" s="1" t="s">
        <v>2263</v>
      </c>
      <c r="B478" t="s">
        <v>2264</v>
      </c>
      <c r="C478" s="1" t="s">
        <v>2265</v>
      </c>
      <c r="D478" s="1" t="s">
        <v>2266</v>
      </c>
      <c r="E478" s="28" t="s">
        <v>2267</v>
      </c>
      <c r="F478" s="2" t="s">
        <v>2268</v>
      </c>
      <c r="G478" s="2" t="s">
        <v>2268</v>
      </c>
      <c r="H478" s="13">
        <v>1991.03</v>
      </c>
      <c r="I478">
        <v>0</v>
      </c>
      <c r="J478">
        <f t="shared" si="28"/>
        <v>1991.03</v>
      </c>
      <c r="K478">
        <f t="shared" si="29"/>
        <v>0</v>
      </c>
      <c r="L478">
        <f t="shared" si="30"/>
        <v>0</v>
      </c>
      <c r="M478">
        <f t="shared" si="31"/>
        <v>0</v>
      </c>
    </row>
    <row r="479" spans="1:13" x14ac:dyDescent="0.25">
      <c r="A479" s="1" t="s">
        <v>2269</v>
      </c>
      <c r="B479" t="s">
        <v>2270</v>
      </c>
      <c r="C479" s="1" t="s">
        <v>17</v>
      </c>
      <c r="D479" s="1" t="s">
        <v>2271</v>
      </c>
      <c r="E479" s="28" t="s">
        <v>2272</v>
      </c>
      <c r="F479" s="2" t="s">
        <v>2273</v>
      </c>
      <c r="G479" s="2" t="s">
        <v>2273</v>
      </c>
      <c r="H479" s="2">
        <v>2.39</v>
      </c>
      <c r="I479">
        <f>_xlfn.IFNA(VLOOKUP(A479,'System S'!$A$2:$H$254,8,0),0)</f>
        <v>0</v>
      </c>
      <c r="J479">
        <f t="shared" si="28"/>
        <v>2.39</v>
      </c>
      <c r="K479">
        <f t="shared" si="29"/>
        <v>0</v>
      </c>
      <c r="L479">
        <f t="shared" si="30"/>
        <v>0</v>
      </c>
      <c r="M479">
        <f t="shared" si="31"/>
        <v>0</v>
      </c>
    </row>
    <row r="480" spans="1:13" x14ac:dyDescent="0.25">
      <c r="A480" s="1" t="s">
        <v>2274</v>
      </c>
      <c r="B480" t="s">
        <v>2275</v>
      </c>
      <c r="C480" s="1" t="s">
        <v>17</v>
      </c>
      <c r="D480" s="1" t="s">
        <v>2276</v>
      </c>
      <c r="E480" s="28" t="s">
        <v>2277</v>
      </c>
      <c r="F480" s="2" t="s">
        <v>2278</v>
      </c>
      <c r="G480" s="2" t="s">
        <v>2278</v>
      </c>
      <c r="H480" s="13">
        <v>16545.939999999999</v>
      </c>
      <c r="I480">
        <f>_xlfn.IFNA(VLOOKUP(A480,'System S'!$A$2:$H$254,8,0),0)</f>
        <v>0</v>
      </c>
      <c r="J480">
        <f t="shared" si="28"/>
        <v>16545.939999999999</v>
      </c>
      <c r="K480">
        <f t="shared" si="29"/>
        <v>0</v>
      </c>
      <c r="L480">
        <f t="shared" si="30"/>
        <v>0</v>
      </c>
      <c r="M480">
        <f t="shared" si="31"/>
        <v>0</v>
      </c>
    </row>
    <row r="481" spans="1:13" x14ac:dyDescent="0.25">
      <c r="A481" s="1" t="s">
        <v>2279</v>
      </c>
      <c r="B481" t="s">
        <v>2280</v>
      </c>
      <c r="C481" s="1" t="s">
        <v>17</v>
      </c>
      <c r="D481" s="1" t="s">
        <v>2281</v>
      </c>
      <c r="E481" s="28" t="s">
        <v>2282</v>
      </c>
      <c r="F481" s="2" t="s">
        <v>2283</v>
      </c>
      <c r="G481" s="2" t="s">
        <v>2283</v>
      </c>
      <c r="H481" s="2">
        <v>40.47</v>
      </c>
      <c r="I481">
        <f>_xlfn.IFNA(VLOOKUP(A481,'System S'!$A$2:$H$254,8,0),0)</f>
        <v>0</v>
      </c>
      <c r="J481">
        <f t="shared" si="28"/>
        <v>40.47</v>
      </c>
      <c r="K481">
        <f t="shared" si="29"/>
        <v>0</v>
      </c>
      <c r="L481">
        <f t="shared" si="30"/>
        <v>0</v>
      </c>
      <c r="M481">
        <f t="shared" si="31"/>
        <v>0</v>
      </c>
    </row>
    <row r="482" spans="1:13" x14ac:dyDescent="0.25">
      <c r="A482" s="1" t="s">
        <v>2284</v>
      </c>
      <c r="B482" t="s">
        <v>2285</v>
      </c>
      <c r="C482" s="1" t="s">
        <v>17</v>
      </c>
      <c r="D482" s="1" t="s">
        <v>2286</v>
      </c>
      <c r="E482" s="28" t="s">
        <v>179</v>
      </c>
      <c r="F482" s="2" t="s">
        <v>2287</v>
      </c>
      <c r="G482" s="2" t="s">
        <v>2288</v>
      </c>
      <c r="H482" s="13">
        <v>2110.92</v>
      </c>
      <c r="I482">
        <f>_xlfn.IFNA(VLOOKUP(A482,'System S'!$A$2:$H$254,8,0),0)</f>
        <v>0</v>
      </c>
      <c r="J482">
        <f t="shared" si="28"/>
        <v>2110.92</v>
      </c>
      <c r="K482">
        <f t="shared" si="29"/>
        <v>0</v>
      </c>
      <c r="L482">
        <f t="shared" si="30"/>
        <v>0</v>
      </c>
      <c r="M482">
        <f t="shared" si="31"/>
        <v>0</v>
      </c>
    </row>
    <row r="483" spans="1:13" x14ac:dyDescent="0.25">
      <c r="A483" s="1" t="s">
        <v>2289</v>
      </c>
      <c r="B483" t="s">
        <v>2290</v>
      </c>
      <c r="C483" s="1" t="s">
        <v>10</v>
      </c>
      <c r="D483" s="1" t="s">
        <v>2291</v>
      </c>
      <c r="E483" s="28" t="s">
        <v>1225</v>
      </c>
      <c r="F483" s="2" t="s">
        <v>2292</v>
      </c>
      <c r="G483" s="2" t="s">
        <v>2293</v>
      </c>
      <c r="H483" s="2">
        <v>16.399999999999999</v>
      </c>
      <c r="I483">
        <f>_xlfn.IFNA(VLOOKUP(A483,'System C'!$A$1:$H$137,8,0),0)</f>
        <v>886.42</v>
      </c>
      <c r="J483">
        <f t="shared" si="28"/>
        <v>-870.02</v>
      </c>
      <c r="K483">
        <f t="shared" si="29"/>
        <v>16.399999999999999</v>
      </c>
      <c r="L483">
        <f t="shared" si="30"/>
        <v>0</v>
      </c>
      <c r="M483">
        <f t="shared" si="31"/>
        <v>886.42</v>
      </c>
    </row>
    <row r="484" spans="1:13" x14ac:dyDescent="0.25">
      <c r="A484" s="1" t="s">
        <v>2294</v>
      </c>
      <c r="B484" t="s">
        <v>2295</v>
      </c>
      <c r="C484" s="1" t="s">
        <v>17</v>
      </c>
      <c r="D484" s="1" t="s">
        <v>2296</v>
      </c>
      <c r="E484" s="28" t="s">
        <v>2297</v>
      </c>
      <c r="F484" s="2" t="s">
        <v>2298</v>
      </c>
      <c r="G484" s="2" t="s">
        <v>2298</v>
      </c>
      <c r="H484" s="13">
        <v>22734.33</v>
      </c>
      <c r="I484">
        <f>_xlfn.IFNA(VLOOKUP(A484,'System S'!$A$2:$H$254,8,0),0)</f>
        <v>0</v>
      </c>
      <c r="J484">
        <f t="shared" si="28"/>
        <v>22734.33</v>
      </c>
      <c r="K484">
        <f t="shared" si="29"/>
        <v>0</v>
      </c>
      <c r="L484">
        <f t="shared" si="30"/>
        <v>0</v>
      </c>
      <c r="M484">
        <f t="shared" si="31"/>
        <v>0</v>
      </c>
    </row>
    <row r="485" spans="1:13" x14ac:dyDescent="0.25">
      <c r="A485" s="1" t="s">
        <v>2299</v>
      </c>
      <c r="B485" t="s">
        <v>2300</v>
      </c>
      <c r="C485" s="1" t="s">
        <v>2265</v>
      </c>
      <c r="D485" s="1" t="s">
        <v>2301</v>
      </c>
      <c r="E485" s="28" t="s">
        <v>2302</v>
      </c>
      <c r="F485" s="2" t="s">
        <v>2303</v>
      </c>
      <c r="G485" s="2" t="s">
        <v>2303</v>
      </c>
      <c r="H485" s="13">
        <v>35604.25</v>
      </c>
      <c r="I485">
        <v>0</v>
      </c>
      <c r="J485">
        <f t="shared" si="28"/>
        <v>35604.25</v>
      </c>
      <c r="K485">
        <f t="shared" si="29"/>
        <v>0</v>
      </c>
      <c r="L485">
        <f t="shared" si="30"/>
        <v>0</v>
      </c>
      <c r="M485">
        <f t="shared" si="31"/>
        <v>0</v>
      </c>
    </row>
    <row r="486" spans="1:13" x14ac:dyDescent="0.25">
      <c r="A486" s="1" t="s">
        <v>2304</v>
      </c>
      <c r="B486" t="s">
        <v>2305</v>
      </c>
      <c r="C486" s="1" t="s">
        <v>10</v>
      </c>
      <c r="D486" s="1" t="s">
        <v>2306</v>
      </c>
      <c r="E486" s="28" t="s">
        <v>1489</v>
      </c>
      <c r="F486" s="2" t="s">
        <v>2307</v>
      </c>
      <c r="G486" s="2" t="s">
        <v>2308</v>
      </c>
      <c r="H486" s="13">
        <v>2173.4</v>
      </c>
      <c r="I486">
        <f>_xlfn.IFNA(VLOOKUP(A486,'System C'!$A$1:$H$137,8,0),0)</f>
        <v>0</v>
      </c>
      <c r="J486">
        <f t="shared" si="28"/>
        <v>2173.4</v>
      </c>
      <c r="K486">
        <f t="shared" si="29"/>
        <v>0</v>
      </c>
      <c r="L486">
        <f t="shared" si="30"/>
        <v>0</v>
      </c>
      <c r="M486">
        <f t="shared" si="31"/>
        <v>0</v>
      </c>
    </row>
    <row r="487" spans="1:13" x14ac:dyDescent="0.25">
      <c r="A487" s="1" t="s">
        <v>2304</v>
      </c>
      <c r="B487" t="s">
        <v>2305</v>
      </c>
      <c r="C487" s="1" t="s">
        <v>17</v>
      </c>
      <c r="D487" s="1" t="s">
        <v>2309</v>
      </c>
      <c r="E487" s="28" t="s">
        <v>2310</v>
      </c>
      <c r="F487" s="2" t="s">
        <v>2311</v>
      </c>
      <c r="G487" s="2" t="s">
        <v>2311</v>
      </c>
      <c r="H487" s="13">
        <v>43465.33</v>
      </c>
      <c r="I487">
        <f>_xlfn.IFNA(VLOOKUP(A487,'System S'!$A$2:$H$254,8,0),0)</f>
        <v>0</v>
      </c>
      <c r="J487">
        <f t="shared" si="28"/>
        <v>43465.33</v>
      </c>
      <c r="K487">
        <f t="shared" si="29"/>
        <v>0</v>
      </c>
      <c r="L487">
        <f t="shared" si="30"/>
        <v>0</v>
      </c>
      <c r="M487">
        <f t="shared" si="31"/>
        <v>0</v>
      </c>
    </row>
    <row r="488" spans="1:13" x14ac:dyDescent="0.25">
      <c r="A488" s="1" t="s">
        <v>2312</v>
      </c>
      <c r="B488" t="s">
        <v>2313</v>
      </c>
      <c r="C488" s="1" t="s">
        <v>10</v>
      </c>
      <c r="D488" s="1" t="s">
        <v>2314</v>
      </c>
      <c r="E488" s="28" t="s">
        <v>308</v>
      </c>
      <c r="F488" s="2" t="s">
        <v>2315</v>
      </c>
      <c r="G488" s="2" t="s">
        <v>2316</v>
      </c>
      <c r="H488" s="13">
        <v>10093.129999999999</v>
      </c>
      <c r="I488">
        <f>_xlfn.IFNA(VLOOKUP(A488,'System C'!$A$1:$H$137,8,0),0)</f>
        <v>0</v>
      </c>
      <c r="J488">
        <f t="shared" si="28"/>
        <v>10093.129999999999</v>
      </c>
      <c r="K488">
        <f t="shared" si="29"/>
        <v>0</v>
      </c>
      <c r="L488">
        <f t="shared" si="30"/>
        <v>0</v>
      </c>
      <c r="M488">
        <f t="shared" si="31"/>
        <v>0</v>
      </c>
    </row>
    <row r="489" spans="1:13" x14ac:dyDescent="0.25">
      <c r="A489" s="1" t="s">
        <v>2312</v>
      </c>
      <c r="B489" t="s">
        <v>2313</v>
      </c>
      <c r="C489" s="1" t="s">
        <v>17</v>
      </c>
      <c r="D489" s="1" t="s">
        <v>2317</v>
      </c>
      <c r="E489" s="28" t="s">
        <v>2318</v>
      </c>
      <c r="F489" s="2" t="s">
        <v>2319</v>
      </c>
      <c r="G489" s="2" t="s">
        <v>2320</v>
      </c>
      <c r="H489" s="13">
        <v>5634.86</v>
      </c>
      <c r="I489">
        <f>_xlfn.IFNA(VLOOKUP(A489,'System S'!$A$2:$H$254,8,0),0)</f>
        <v>0</v>
      </c>
      <c r="J489">
        <f t="shared" si="28"/>
        <v>5634.86</v>
      </c>
      <c r="K489">
        <f t="shared" si="29"/>
        <v>0</v>
      </c>
      <c r="L489">
        <f t="shared" si="30"/>
        <v>0</v>
      </c>
      <c r="M489">
        <f t="shared" si="31"/>
        <v>0</v>
      </c>
    </row>
    <row r="490" spans="1:13" x14ac:dyDescent="0.25">
      <c r="A490" s="1" t="s">
        <v>1988</v>
      </c>
      <c r="B490" t="s">
        <v>1989</v>
      </c>
      <c r="C490" s="1" t="s">
        <v>17</v>
      </c>
      <c r="D490" s="1" t="s">
        <v>2321</v>
      </c>
      <c r="E490" s="28" t="s">
        <v>2322</v>
      </c>
      <c r="F490" s="2" t="s">
        <v>2323</v>
      </c>
      <c r="G490" s="2" t="s">
        <v>2323</v>
      </c>
      <c r="H490" s="13">
        <v>24791.45</v>
      </c>
      <c r="I490">
        <f>_xlfn.IFNA(VLOOKUP(A490,'System S'!$A$2:$H$254,8,0),0)</f>
        <v>0</v>
      </c>
      <c r="J490">
        <f t="shared" si="28"/>
        <v>24791.45</v>
      </c>
      <c r="K490">
        <f t="shared" si="29"/>
        <v>0</v>
      </c>
      <c r="L490">
        <f t="shared" si="30"/>
        <v>0</v>
      </c>
      <c r="M490">
        <f t="shared" si="31"/>
        <v>0</v>
      </c>
    </row>
    <row r="491" spans="1:13" x14ac:dyDescent="0.25">
      <c r="A491" s="1" t="s">
        <v>2324</v>
      </c>
      <c r="B491" t="s">
        <v>2325</v>
      </c>
      <c r="C491" s="1" t="s">
        <v>17</v>
      </c>
      <c r="D491" s="1" t="s">
        <v>2326</v>
      </c>
      <c r="E491" s="28" t="s">
        <v>2327</v>
      </c>
      <c r="F491" s="2" t="s">
        <v>2328</v>
      </c>
      <c r="G491" s="2" t="s">
        <v>2328</v>
      </c>
      <c r="H491" s="13">
        <v>7584.24</v>
      </c>
      <c r="I491">
        <f>_xlfn.IFNA(VLOOKUP(A491,'System S'!$A$2:$H$254,8,0),0)</f>
        <v>0</v>
      </c>
      <c r="J491">
        <f t="shared" si="28"/>
        <v>7584.24</v>
      </c>
      <c r="K491">
        <f t="shared" si="29"/>
        <v>0</v>
      </c>
      <c r="L491">
        <f t="shared" si="30"/>
        <v>0</v>
      </c>
      <c r="M491">
        <f t="shared" si="31"/>
        <v>0</v>
      </c>
    </row>
    <row r="492" spans="1:13" x14ac:dyDescent="0.25">
      <c r="A492" s="1" t="s">
        <v>2329</v>
      </c>
      <c r="B492" t="s">
        <v>2330</v>
      </c>
      <c r="C492" s="1" t="s">
        <v>10</v>
      </c>
      <c r="D492" s="1" t="s">
        <v>2331</v>
      </c>
      <c r="E492" s="28" t="s">
        <v>2332</v>
      </c>
      <c r="F492" s="2" t="s">
        <v>2333</v>
      </c>
      <c r="G492" s="2" t="s">
        <v>2334</v>
      </c>
      <c r="H492" s="2">
        <v>2.82</v>
      </c>
      <c r="I492">
        <f>_xlfn.IFNA(VLOOKUP(A492,'System C'!$A$1:$H$137,8,0),0)</f>
        <v>0</v>
      </c>
      <c r="J492">
        <f t="shared" si="28"/>
        <v>2.82</v>
      </c>
      <c r="K492">
        <f t="shared" si="29"/>
        <v>0</v>
      </c>
      <c r="L492">
        <f t="shared" si="30"/>
        <v>0</v>
      </c>
      <c r="M492">
        <f t="shared" si="31"/>
        <v>0</v>
      </c>
    </row>
    <row r="493" spans="1:13" x14ac:dyDescent="0.25">
      <c r="A493" s="1" t="s">
        <v>1991</v>
      </c>
      <c r="B493" t="s">
        <v>1992</v>
      </c>
      <c r="C493" s="1" t="s">
        <v>17</v>
      </c>
      <c r="D493" s="1" t="s">
        <v>2335</v>
      </c>
      <c r="E493" s="28" t="s">
        <v>2336</v>
      </c>
      <c r="F493" s="2" t="s">
        <v>2337</v>
      </c>
      <c r="G493" s="2" t="s">
        <v>2337</v>
      </c>
      <c r="H493" s="13">
        <v>14918.88</v>
      </c>
      <c r="I493">
        <f>_xlfn.IFNA(VLOOKUP(A493,'System S'!$A$2:$H$254,8,0),0)</f>
        <v>0</v>
      </c>
      <c r="J493">
        <f t="shared" si="28"/>
        <v>14918.88</v>
      </c>
      <c r="K493">
        <f t="shared" si="29"/>
        <v>0</v>
      </c>
      <c r="L493">
        <f t="shared" si="30"/>
        <v>0</v>
      </c>
      <c r="M493">
        <f t="shared" si="31"/>
        <v>0</v>
      </c>
    </row>
    <row r="494" spans="1:13" x14ac:dyDescent="0.25">
      <c r="A494" s="1" t="s">
        <v>2338</v>
      </c>
      <c r="B494" t="s">
        <v>2339</v>
      </c>
      <c r="C494" s="1" t="s">
        <v>10</v>
      </c>
      <c r="D494" s="1" t="s">
        <v>2340</v>
      </c>
      <c r="E494" s="28" t="s">
        <v>31</v>
      </c>
      <c r="F494" s="2" t="s">
        <v>2341</v>
      </c>
      <c r="G494" s="2" t="s">
        <v>2342</v>
      </c>
      <c r="H494" s="13">
        <v>3313.94</v>
      </c>
      <c r="I494">
        <f>_xlfn.IFNA(VLOOKUP(A494,'System C'!$A$1:$H$137,8,0),0)</f>
        <v>1303.22</v>
      </c>
      <c r="J494">
        <f t="shared" si="28"/>
        <v>2010.72</v>
      </c>
      <c r="K494">
        <f t="shared" si="29"/>
        <v>1303.22</v>
      </c>
      <c r="L494">
        <f t="shared" si="30"/>
        <v>1303.22</v>
      </c>
      <c r="M494">
        <f t="shared" si="31"/>
        <v>1303.22</v>
      </c>
    </row>
    <row r="495" spans="1:13" x14ac:dyDescent="0.25">
      <c r="A495" s="1" t="s">
        <v>2338</v>
      </c>
      <c r="B495" t="s">
        <v>2339</v>
      </c>
      <c r="C495" s="1" t="s">
        <v>17</v>
      </c>
      <c r="D495" s="1" t="s">
        <v>2343</v>
      </c>
      <c r="E495" s="28" t="s">
        <v>2344</v>
      </c>
      <c r="F495" s="2" t="s">
        <v>2345</v>
      </c>
      <c r="G495" s="2" t="s">
        <v>2345</v>
      </c>
      <c r="H495" s="13">
        <v>27469.15</v>
      </c>
      <c r="I495">
        <f>_xlfn.IFNA(VLOOKUP(A495,'System S'!$A$2:$H$254,8,0),0)</f>
        <v>0</v>
      </c>
      <c r="J495">
        <f t="shared" si="28"/>
        <v>27469.15</v>
      </c>
      <c r="K495">
        <f t="shared" si="29"/>
        <v>0</v>
      </c>
      <c r="L495">
        <f t="shared" si="30"/>
        <v>0</v>
      </c>
      <c r="M495">
        <f t="shared" si="31"/>
        <v>0</v>
      </c>
    </row>
    <row r="496" spans="1:13" x14ac:dyDescent="0.25">
      <c r="A496" s="1" t="s">
        <v>2346</v>
      </c>
      <c r="B496" t="s">
        <v>2347</v>
      </c>
      <c r="C496" s="1" t="s">
        <v>17</v>
      </c>
      <c r="D496" s="1" t="s">
        <v>2348</v>
      </c>
      <c r="E496" s="28" t="s">
        <v>2349</v>
      </c>
      <c r="F496" s="2" t="s">
        <v>2350</v>
      </c>
      <c r="G496" s="2" t="s">
        <v>2351</v>
      </c>
      <c r="H496" s="2">
        <v>12.78</v>
      </c>
      <c r="I496">
        <f>_xlfn.IFNA(VLOOKUP(A496,'System S'!$A$2:$H$254,8,0),0)</f>
        <v>1799.47</v>
      </c>
      <c r="J496">
        <f t="shared" si="28"/>
        <v>-1786.69</v>
      </c>
      <c r="K496">
        <f t="shared" si="29"/>
        <v>12.78</v>
      </c>
      <c r="L496">
        <f t="shared" si="30"/>
        <v>0</v>
      </c>
      <c r="M496">
        <f t="shared" si="31"/>
        <v>1799.47</v>
      </c>
    </row>
    <row r="497" spans="1:13" x14ac:dyDescent="0.25">
      <c r="A497" s="1" t="s">
        <v>2352</v>
      </c>
      <c r="B497" t="s">
        <v>2353</v>
      </c>
      <c r="C497" s="1" t="s">
        <v>17</v>
      </c>
      <c r="D497" s="1" t="s">
        <v>2354</v>
      </c>
      <c r="E497" s="28" t="s">
        <v>2355</v>
      </c>
      <c r="F497" s="2" t="s">
        <v>2356</v>
      </c>
      <c r="G497" s="2" t="s">
        <v>2357</v>
      </c>
      <c r="H497" s="2">
        <v>444.11</v>
      </c>
      <c r="I497">
        <f>_xlfn.IFNA(VLOOKUP(A497,'System S'!$A$2:$H$254,8,0),0)</f>
        <v>2002.44</v>
      </c>
      <c r="J497">
        <f t="shared" si="28"/>
        <v>-1558.33</v>
      </c>
      <c r="K497">
        <f t="shared" si="29"/>
        <v>444.11</v>
      </c>
      <c r="L497">
        <f t="shared" si="30"/>
        <v>0</v>
      </c>
      <c r="M497">
        <f t="shared" si="31"/>
        <v>2002.44</v>
      </c>
    </row>
    <row r="498" spans="1:13" x14ac:dyDescent="0.25">
      <c r="A498" s="1" t="s">
        <v>2358</v>
      </c>
      <c r="B498" t="s">
        <v>2359</v>
      </c>
      <c r="C498" s="1" t="s">
        <v>17</v>
      </c>
      <c r="D498" s="1" t="s">
        <v>2360</v>
      </c>
      <c r="E498" s="28" t="s">
        <v>2361</v>
      </c>
      <c r="F498" s="2" t="s">
        <v>2362</v>
      </c>
      <c r="G498" s="2" t="s">
        <v>2362</v>
      </c>
      <c r="H498" s="13">
        <v>18993.27</v>
      </c>
      <c r="I498">
        <f>_xlfn.IFNA(VLOOKUP(A498,'System S'!$A$2:$H$254,8,0),0)</f>
        <v>0</v>
      </c>
      <c r="J498">
        <f t="shared" si="28"/>
        <v>18993.27</v>
      </c>
      <c r="K498">
        <f t="shared" si="29"/>
        <v>0</v>
      </c>
      <c r="L498">
        <f t="shared" si="30"/>
        <v>0</v>
      </c>
      <c r="M498">
        <f t="shared" si="31"/>
        <v>0</v>
      </c>
    </row>
    <row r="499" spans="1:13" x14ac:dyDescent="0.25">
      <c r="A499" s="1" t="s">
        <v>2363</v>
      </c>
      <c r="B499" t="s">
        <v>2364</v>
      </c>
      <c r="C499" s="1" t="s">
        <v>17</v>
      </c>
      <c r="D499" s="1" t="s">
        <v>2365</v>
      </c>
      <c r="E499" s="28" t="s">
        <v>2366</v>
      </c>
      <c r="F499" s="2" t="s">
        <v>2367</v>
      </c>
      <c r="G499" s="2" t="s">
        <v>2367</v>
      </c>
      <c r="H499" s="2">
        <v>190.36</v>
      </c>
      <c r="I499">
        <f>_xlfn.IFNA(VLOOKUP(A499,'System S'!$A$2:$H$254,8,0),0)</f>
        <v>0</v>
      </c>
      <c r="J499">
        <f t="shared" si="28"/>
        <v>190.36</v>
      </c>
      <c r="K499">
        <f t="shared" si="29"/>
        <v>0</v>
      </c>
      <c r="L499">
        <f t="shared" si="30"/>
        <v>0</v>
      </c>
      <c r="M499">
        <f t="shared" si="31"/>
        <v>0</v>
      </c>
    </row>
    <row r="500" spans="1:13" x14ac:dyDescent="0.25">
      <c r="A500" s="1" t="s">
        <v>2368</v>
      </c>
      <c r="B500" t="s">
        <v>2369</v>
      </c>
      <c r="C500" s="1" t="s">
        <v>17</v>
      </c>
      <c r="D500" s="1" t="s">
        <v>2370</v>
      </c>
      <c r="E500" s="28" t="s">
        <v>2371</v>
      </c>
      <c r="F500" s="2" t="s">
        <v>2372</v>
      </c>
      <c r="G500" s="2" t="s">
        <v>2372</v>
      </c>
      <c r="H500" s="13">
        <v>109855.12</v>
      </c>
      <c r="I500">
        <f>_xlfn.IFNA(VLOOKUP(A500,'System S'!$A$2:$H$254,8,0),0)</f>
        <v>0</v>
      </c>
      <c r="J500">
        <f t="shared" si="28"/>
        <v>109855.12</v>
      </c>
      <c r="K500">
        <f t="shared" si="29"/>
        <v>0</v>
      </c>
      <c r="L500">
        <f t="shared" si="30"/>
        <v>0</v>
      </c>
      <c r="M500">
        <f t="shared" si="31"/>
        <v>0</v>
      </c>
    </row>
    <row r="501" spans="1:13" x14ac:dyDescent="0.25">
      <c r="A501" s="1" t="s">
        <v>2373</v>
      </c>
      <c r="B501" t="s">
        <v>2374</v>
      </c>
      <c r="C501" s="1" t="s">
        <v>17</v>
      </c>
      <c r="D501" s="1" t="s">
        <v>2375</v>
      </c>
      <c r="E501" s="28" t="s">
        <v>2376</v>
      </c>
      <c r="F501" s="2" t="s">
        <v>2377</v>
      </c>
      <c r="G501" s="2" t="s">
        <v>2377</v>
      </c>
      <c r="H501" s="13">
        <v>25088.99</v>
      </c>
      <c r="I501">
        <f>_xlfn.IFNA(VLOOKUP(A501,'System S'!$A$2:$H$254,8,0),0)</f>
        <v>0</v>
      </c>
      <c r="J501">
        <f t="shared" si="28"/>
        <v>25088.99</v>
      </c>
      <c r="K501">
        <f t="shared" si="29"/>
        <v>0</v>
      </c>
      <c r="L501">
        <f t="shared" si="30"/>
        <v>0</v>
      </c>
      <c r="M501">
        <f t="shared" si="31"/>
        <v>0</v>
      </c>
    </row>
    <row r="502" spans="1:13" x14ac:dyDescent="0.25">
      <c r="A502" s="1" t="s">
        <v>2378</v>
      </c>
      <c r="B502" t="s">
        <v>2379</v>
      </c>
      <c r="C502" s="1" t="s">
        <v>10</v>
      </c>
      <c r="D502" s="1" t="s">
        <v>2380</v>
      </c>
      <c r="E502" s="28" t="s">
        <v>2381</v>
      </c>
      <c r="F502" s="2" t="s">
        <v>2382</v>
      </c>
      <c r="G502" s="2" t="s">
        <v>2382</v>
      </c>
      <c r="H502" s="13">
        <v>48434.34</v>
      </c>
      <c r="I502">
        <f>_xlfn.IFNA(VLOOKUP(A502,'System C'!$A$1:$H$137,8,0),0)</f>
        <v>0</v>
      </c>
      <c r="J502">
        <f t="shared" si="28"/>
        <v>48434.34</v>
      </c>
      <c r="K502">
        <f t="shared" si="29"/>
        <v>0</v>
      </c>
      <c r="L502">
        <f t="shared" si="30"/>
        <v>0</v>
      </c>
      <c r="M502">
        <f t="shared" si="31"/>
        <v>0</v>
      </c>
    </row>
    <row r="503" spans="1:13" x14ac:dyDescent="0.25">
      <c r="A503" s="1" t="s">
        <v>2378</v>
      </c>
      <c r="B503" t="s">
        <v>2379</v>
      </c>
      <c r="C503" s="1" t="s">
        <v>17</v>
      </c>
      <c r="D503" s="1" t="s">
        <v>2383</v>
      </c>
      <c r="E503" s="28" t="s">
        <v>2384</v>
      </c>
      <c r="F503" s="2" t="s">
        <v>2385</v>
      </c>
      <c r="G503" s="2" t="s">
        <v>2385</v>
      </c>
      <c r="H503" s="13">
        <v>90209.01</v>
      </c>
      <c r="I503">
        <f>_xlfn.IFNA(VLOOKUP(A503,'System S'!$A$2:$H$254,8,0),0)</f>
        <v>0</v>
      </c>
      <c r="J503">
        <f t="shared" si="28"/>
        <v>90209.01</v>
      </c>
      <c r="K503">
        <f t="shared" si="29"/>
        <v>0</v>
      </c>
      <c r="L503">
        <f t="shared" si="30"/>
        <v>0</v>
      </c>
      <c r="M503">
        <f t="shared" si="31"/>
        <v>0</v>
      </c>
    </row>
    <row r="504" spans="1:13" x14ac:dyDescent="0.25">
      <c r="A504" s="1" t="s">
        <v>2386</v>
      </c>
      <c r="B504" t="s">
        <v>2387</v>
      </c>
      <c r="C504" s="1" t="s">
        <v>2265</v>
      </c>
      <c r="D504" s="1" t="s">
        <v>2388</v>
      </c>
      <c r="E504" s="28" t="s">
        <v>2267</v>
      </c>
      <c r="F504" s="2" t="s">
        <v>2389</v>
      </c>
      <c r="G504" s="2" t="s">
        <v>2389</v>
      </c>
      <c r="H504" s="13">
        <v>68430.84</v>
      </c>
      <c r="I504">
        <v>0</v>
      </c>
      <c r="J504">
        <f t="shared" si="28"/>
        <v>68430.84</v>
      </c>
      <c r="K504">
        <f t="shared" si="29"/>
        <v>0</v>
      </c>
      <c r="L504">
        <f t="shared" si="30"/>
        <v>0</v>
      </c>
      <c r="M504">
        <f t="shared" si="31"/>
        <v>0</v>
      </c>
    </row>
    <row r="505" spans="1:13" x14ac:dyDescent="0.25">
      <c r="A505" s="1" t="s">
        <v>2390</v>
      </c>
      <c r="B505" t="s">
        <v>2391</v>
      </c>
      <c r="C505" s="1" t="s">
        <v>17</v>
      </c>
      <c r="D505" s="1" t="s">
        <v>2392</v>
      </c>
      <c r="E505" s="28" t="s">
        <v>2393</v>
      </c>
      <c r="F505" s="2" t="s">
        <v>2394</v>
      </c>
      <c r="G505" s="2" t="s">
        <v>2394</v>
      </c>
      <c r="H505" s="13">
        <v>24031.25</v>
      </c>
      <c r="I505">
        <f>_xlfn.IFNA(VLOOKUP(A505,'System S'!$A$2:$H$254,8,0),0)</f>
        <v>0</v>
      </c>
      <c r="J505">
        <f t="shared" si="28"/>
        <v>24031.25</v>
      </c>
      <c r="K505">
        <f t="shared" si="29"/>
        <v>0</v>
      </c>
      <c r="L505">
        <f t="shared" si="30"/>
        <v>0</v>
      </c>
      <c r="M505">
        <f t="shared" si="31"/>
        <v>0</v>
      </c>
    </row>
    <row r="506" spans="1:13" x14ac:dyDescent="0.25">
      <c r="A506" s="1" t="s">
        <v>2395</v>
      </c>
      <c r="B506" t="s">
        <v>2396</v>
      </c>
      <c r="C506" s="1" t="s">
        <v>17</v>
      </c>
      <c r="D506" s="1" t="s">
        <v>2397</v>
      </c>
      <c r="E506" s="28" t="s">
        <v>2398</v>
      </c>
      <c r="F506" s="2" t="s">
        <v>2399</v>
      </c>
      <c r="G506" s="2" t="s">
        <v>2399</v>
      </c>
      <c r="H506" s="13">
        <v>51811.47</v>
      </c>
      <c r="I506">
        <f>_xlfn.IFNA(VLOOKUP(A506,'System S'!$A$2:$H$254,8,0),0)</f>
        <v>0</v>
      </c>
      <c r="J506">
        <f t="shared" si="28"/>
        <v>51811.47</v>
      </c>
      <c r="K506">
        <f t="shared" si="29"/>
        <v>0</v>
      </c>
      <c r="L506">
        <f t="shared" si="30"/>
        <v>0</v>
      </c>
      <c r="M506">
        <f t="shared" si="31"/>
        <v>0</v>
      </c>
    </row>
    <row r="507" spans="1:13" x14ac:dyDescent="0.25">
      <c r="A507" s="1" t="s">
        <v>2400</v>
      </c>
      <c r="B507" t="s">
        <v>2401</v>
      </c>
      <c r="C507" s="1" t="s">
        <v>17</v>
      </c>
      <c r="D507" s="1" t="s">
        <v>2402</v>
      </c>
      <c r="E507" s="28" t="s">
        <v>2403</v>
      </c>
      <c r="F507" s="2" t="s">
        <v>2404</v>
      </c>
      <c r="G507" s="2" t="s">
        <v>2405</v>
      </c>
      <c r="H507" s="2">
        <v>53.76</v>
      </c>
      <c r="I507">
        <f>_xlfn.IFNA(VLOOKUP(A507,'System S'!$A$2:$H$254,8,0),0)</f>
        <v>0</v>
      </c>
      <c r="J507">
        <f t="shared" si="28"/>
        <v>53.76</v>
      </c>
      <c r="K507">
        <f t="shared" si="29"/>
        <v>0</v>
      </c>
      <c r="L507">
        <f t="shared" si="30"/>
        <v>0</v>
      </c>
      <c r="M507">
        <f t="shared" si="31"/>
        <v>0</v>
      </c>
    </row>
    <row r="508" spans="1:13" x14ac:dyDescent="0.25">
      <c r="A508" s="1" t="s">
        <v>2406</v>
      </c>
      <c r="B508" t="s">
        <v>2407</v>
      </c>
      <c r="C508" s="1" t="s">
        <v>17</v>
      </c>
      <c r="D508" s="1" t="s">
        <v>2408</v>
      </c>
      <c r="E508" s="28" t="s">
        <v>2409</v>
      </c>
      <c r="F508" s="2" t="s">
        <v>2410</v>
      </c>
      <c r="G508" s="2" t="s">
        <v>2410</v>
      </c>
      <c r="H508" s="13">
        <v>56174.3</v>
      </c>
      <c r="I508">
        <f>_xlfn.IFNA(VLOOKUP(A508,'System S'!$A$2:$H$254,8,0),0)</f>
        <v>0</v>
      </c>
      <c r="J508">
        <f t="shared" si="28"/>
        <v>56174.3</v>
      </c>
      <c r="K508">
        <f t="shared" si="29"/>
        <v>0</v>
      </c>
      <c r="L508">
        <f t="shared" si="30"/>
        <v>0</v>
      </c>
      <c r="M508">
        <f t="shared" si="31"/>
        <v>0</v>
      </c>
    </row>
    <row r="509" spans="1:13" x14ac:dyDescent="0.25">
      <c r="A509" s="1" t="s">
        <v>2411</v>
      </c>
      <c r="B509" t="s">
        <v>2412</v>
      </c>
      <c r="C509" s="1" t="s">
        <v>17</v>
      </c>
      <c r="D509" s="1" t="s">
        <v>2413</v>
      </c>
      <c r="E509" s="28" t="s">
        <v>2414</v>
      </c>
      <c r="F509" s="2" t="s">
        <v>2415</v>
      </c>
      <c r="G509" s="2" t="s">
        <v>2415</v>
      </c>
      <c r="H509" s="13">
        <v>12385.26</v>
      </c>
      <c r="I509">
        <f>_xlfn.IFNA(VLOOKUP(A509,'System S'!$A$2:$H$254,8,0),0)</f>
        <v>0</v>
      </c>
      <c r="J509">
        <f t="shared" si="28"/>
        <v>12385.26</v>
      </c>
      <c r="K509">
        <f t="shared" si="29"/>
        <v>0</v>
      </c>
      <c r="L509">
        <f t="shared" si="30"/>
        <v>0</v>
      </c>
      <c r="M509">
        <f t="shared" si="31"/>
        <v>0</v>
      </c>
    </row>
    <row r="510" spans="1:13" x14ac:dyDescent="0.25">
      <c r="A510" s="1" t="s">
        <v>1994</v>
      </c>
      <c r="B510" t="s">
        <v>1995</v>
      </c>
      <c r="C510" s="1" t="s">
        <v>17</v>
      </c>
      <c r="D510" s="1" t="s">
        <v>2416</v>
      </c>
      <c r="E510" s="28" t="s">
        <v>2417</v>
      </c>
      <c r="F510" s="2" t="s">
        <v>2418</v>
      </c>
      <c r="G510" s="2" t="s">
        <v>2418</v>
      </c>
      <c r="H510" s="13">
        <v>35280.04</v>
      </c>
      <c r="I510">
        <f>_xlfn.IFNA(VLOOKUP(A510,'System S'!$A$2:$H$254,8,0),0)</f>
        <v>0</v>
      </c>
      <c r="J510">
        <f t="shared" si="28"/>
        <v>35280.04</v>
      </c>
      <c r="K510">
        <f t="shared" si="29"/>
        <v>0</v>
      </c>
      <c r="L510">
        <f t="shared" si="30"/>
        <v>0</v>
      </c>
      <c r="M510">
        <f t="shared" si="31"/>
        <v>0</v>
      </c>
    </row>
    <row r="511" spans="1:13" x14ac:dyDescent="0.25">
      <c r="A511" s="1" t="s">
        <v>2419</v>
      </c>
      <c r="B511" t="s">
        <v>2420</v>
      </c>
      <c r="C511" s="1" t="s">
        <v>17</v>
      </c>
      <c r="D511" s="1" t="s">
        <v>2421</v>
      </c>
      <c r="E511" s="28" t="s">
        <v>2422</v>
      </c>
      <c r="F511" s="2" t="s">
        <v>2423</v>
      </c>
      <c r="G511" s="2" t="s">
        <v>2423</v>
      </c>
      <c r="H511" s="13">
        <v>51305.89</v>
      </c>
      <c r="I511">
        <f>_xlfn.IFNA(VLOOKUP(A511,'System S'!$A$2:$H$254,8,0),0)</f>
        <v>0</v>
      </c>
      <c r="J511">
        <f t="shared" si="28"/>
        <v>51305.89</v>
      </c>
      <c r="K511">
        <f t="shared" si="29"/>
        <v>0</v>
      </c>
      <c r="L511">
        <f t="shared" si="30"/>
        <v>0</v>
      </c>
      <c r="M511">
        <f t="shared" si="31"/>
        <v>0</v>
      </c>
    </row>
    <row r="512" spans="1:13" x14ac:dyDescent="0.25">
      <c r="A512" s="1" t="s">
        <v>2419</v>
      </c>
      <c r="B512" t="s">
        <v>2420</v>
      </c>
      <c r="C512" s="1" t="s">
        <v>17</v>
      </c>
      <c r="D512" s="1" t="s">
        <v>2424</v>
      </c>
      <c r="E512" s="28" t="s">
        <v>2425</v>
      </c>
      <c r="F512" s="2" t="s">
        <v>2426</v>
      </c>
      <c r="G512" s="2" t="s">
        <v>2427</v>
      </c>
      <c r="H512" s="2">
        <v>771.33</v>
      </c>
      <c r="I512">
        <f>_xlfn.IFNA(VLOOKUP(A512,'System S'!$A$2:$H$254,8,0),0)</f>
        <v>0</v>
      </c>
      <c r="J512">
        <f t="shared" si="28"/>
        <v>771.33</v>
      </c>
      <c r="K512">
        <f t="shared" si="29"/>
        <v>0</v>
      </c>
      <c r="L512">
        <f t="shared" si="30"/>
        <v>0</v>
      </c>
      <c r="M512">
        <f t="shared" si="31"/>
        <v>0</v>
      </c>
    </row>
    <row r="513" spans="1:13" x14ac:dyDescent="0.25">
      <c r="A513" s="1" t="s">
        <v>2428</v>
      </c>
      <c r="B513" t="s">
        <v>2429</v>
      </c>
      <c r="C513" s="1" t="s">
        <v>10</v>
      </c>
      <c r="D513" s="1" t="s">
        <v>2430</v>
      </c>
      <c r="E513" s="28" t="s">
        <v>2431</v>
      </c>
      <c r="F513" s="2" t="s">
        <v>1376</v>
      </c>
      <c r="G513" s="2" t="s">
        <v>1377</v>
      </c>
      <c r="H513" s="13">
        <v>19252.95</v>
      </c>
      <c r="I513">
        <f>_xlfn.IFNA(VLOOKUP(A513,'System C'!$A$1:$H$137,8,0),0)</f>
        <v>0</v>
      </c>
      <c r="J513">
        <f t="shared" si="28"/>
        <v>19252.95</v>
      </c>
      <c r="K513">
        <f t="shared" si="29"/>
        <v>0</v>
      </c>
      <c r="L513">
        <f t="shared" si="30"/>
        <v>0</v>
      </c>
      <c r="M513">
        <f t="shared" si="31"/>
        <v>0</v>
      </c>
    </row>
    <row r="514" spans="1:13" x14ac:dyDescent="0.25">
      <c r="A514" s="1" t="s">
        <v>2428</v>
      </c>
      <c r="B514" t="s">
        <v>2429</v>
      </c>
      <c r="C514" s="1" t="s">
        <v>17</v>
      </c>
      <c r="D514" s="1" t="s">
        <v>2432</v>
      </c>
      <c r="E514" s="28" t="s">
        <v>2433</v>
      </c>
      <c r="F514" s="2" t="s">
        <v>2434</v>
      </c>
      <c r="G514" s="2" t="s">
        <v>2434</v>
      </c>
      <c r="H514" s="13">
        <v>14846.78</v>
      </c>
      <c r="I514">
        <f>_xlfn.IFNA(VLOOKUP(A514,'System S'!$A$2:$H$254,8,0),0)</f>
        <v>0</v>
      </c>
      <c r="J514">
        <f t="shared" ref="J514:J577" si="32">_xlfn.IFNA(H514-I514,0)</f>
        <v>14846.78</v>
      </c>
      <c r="K514">
        <f t="shared" si="29"/>
        <v>0</v>
      </c>
      <c r="L514">
        <f t="shared" si="30"/>
        <v>0</v>
      </c>
      <c r="M514">
        <f t="shared" si="31"/>
        <v>0</v>
      </c>
    </row>
    <row r="515" spans="1:13" x14ac:dyDescent="0.25">
      <c r="A515" s="1" t="s">
        <v>2435</v>
      </c>
      <c r="B515" t="s">
        <v>2436</v>
      </c>
      <c r="C515" s="1" t="s">
        <v>17</v>
      </c>
      <c r="D515" s="1" t="s">
        <v>2437</v>
      </c>
      <c r="E515" s="28" t="s">
        <v>2438</v>
      </c>
      <c r="F515" s="2" t="s">
        <v>2439</v>
      </c>
      <c r="G515" s="2" t="s">
        <v>2439</v>
      </c>
      <c r="H515" s="13">
        <v>54107.71</v>
      </c>
      <c r="I515">
        <f>_xlfn.IFNA(VLOOKUP(A515,'System S'!$A$2:$H$254,8,0),0)</f>
        <v>0</v>
      </c>
      <c r="J515">
        <f t="shared" si="32"/>
        <v>54107.71</v>
      </c>
      <c r="K515">
        <f t="shared" ref="K515:K578" si="33">IF(I515=0,0,IF(H515&gt;I515,I515,IF(H515&lt;I515,H515,H515)))</f>
        <v>0</v>
      </c>
      <c r="L515">
        <f t="shared" ref="L515:L578" si="34">IF(H515=K515,0,I515)</f>
        <v>0</v>
      </c>
      <c r="M515">
        <f t="shared" ref="M515:M578" si="35">IF(I515=0,0,IF(F515&gt;I515,I515,IF(F515&lt;I515,H515,0)))</f>
        <v>0</v>
      </c>
    </row>
    <row r="516" spans="1:13" x14ac:dyDescent="0.25">
      <c r="A516" s="1" t="s">
        <v>2440</v>
      </c>
      <c r="B516" t="s">
        <v>2441</v>
      </c>
      <c r="C516" s="1" t="s">
        <v>10</v>
      </c>
      <c r="D516" s="1" t="s">
        <v>2442</v>
      </c>
      <c r="E516" s="28" t="s">
        <v>444</v>
      </c>
      <c r="F516" s="2" t="s">
        <v>2443</v>
      </c>
      <c r="G516" s="2" t="s">
        <v>2444</v>
      </c>
      <c r="H516" s="13">
        <v>4656.04</v>
      </c>
      <c r="I516">
        <f>_xlfn.IFNA(VLOOKUP(A516,'System C'!$A$1:$H$137,8,0),0)</f>
        <v>0</v>
      </c>
      <c r="J516">
        <f t="shared" si="32"/>
        <v>4656.04</v>
      </c>
      <c r="K516">
        <f t="shared" si="33"/>
        <v>0</v>
      </c>
      <c r="L516">
        <f t="shared" si="34"/>
        <v>0</v>
      </c>
      <c r="M516">
        <f t="shared" si="35"/>
        <v>0</v>
      </c>
    </row>
    <row r="517" spans="1:13" x14ac:dyDescent="0.25">
      <c r="A517" s="1" t="s">
        <v>2440</v>
      </c>
      <c r="B517" t="s">
        <v>2441</v>
      </c>
      <c r="C517" s="1" t="s">
        <v>17</v>
      </c>
      <c r="D517" s="1" t="s">
        <v>2445</v>
      </c>
      <c r="E517" s="28" t="s">
        <v>778</v>
      </c>
      <c r="F517" s="2" t="s">
        <v>2446</v>
      </c>
      <c r="G517" s="2" t="s">
        <v>2447</v>
      </c>
      <c r="H517" s="13">
        <v>5891.9</v>
      </c>
      <c r="I517">
        <f>_xlfn.IFNA(VLOOKUP(A517,'System S'!$A$2:$H$254,8,0),0)</f>
        <v>0</v>
      </c>
      <c r="J517">
        <f t="shared" si="32"/>
        <v>5891.9</v>
      </c>
      <c r="K517">
        <f t="shared" si="33"/>
        <v>0</v>
      </c>
      <c r="L517">
        <f t="shared" si="34"/>
        <v>0</v>
      </c>
      <c r="M517">
        <f t="shared" si="35"/>
        <v>0</v>
      </c>
    </row>
    <row r="518" spans="1:13" x14ac:dyDescent="0.25">
      <c r="A518" s="1" t="s">
        <v>2448</v>
      </c>
      <c r="B518" t="s">
        <v>2449</v>
      </c>
      <c r="C518" s="1" t="s">
        <v>10</v>
      </c>
      <c r="D518" s="1" t="s">
        <v>2450</v>
      </c>
      <c r="E518" s="28" t="s">
        <v>863</v>
      </c>
      <c r="F518" s="2" t="s">
        <v>2451</v>
      </c>
      <c r="G518" s="2" t="s">
        <v>2452</v>
      </c>
      <c r="H518" s="13">
        <v>2865.48</v>
      </c>
      <c r="I518">
        <f>_xlfn.IFNA(VLOOKUP(A518,'System C'!$A$1:$H$137,8,0),0)</f>
        <v>0</v>
      </c>
      <c r="J518">
        <f t="shared" si="32"/>
        <v>2865.48</v>
      </c>
      <c r="K518">
        <f t="shared" si="33"/>
        <v>0</v>
      </c>
      <c r="L518">
        <f t="shared" si="34"/>
        <v>0</v>
      </c>
      <c r="M518">
        <f t="shared" si="35"/>
        <v>0</v>
      </c>
    </row>
    <row r="519" spans="1:13" x14ac:dyDescent="0.25">
      <c r="A519" s="1" t="s">
        <v>2448</v>
      </c>
      <c r="B519" t="s">
        <v>2449</v>
      </c>
      <c r="C519" s="1" t="s">
        <v>17</v>
      </c>
      <c r="D519" s="1" t="s">
        <v>2453</v>
      </c>
      <c r="E519" s="28" t="s">
        <v>2332</v>
      </c>
      <c r="F519" s="2" t="s">
        <v>2454</v>
      </c>
      <c r="G519" s="2" t="s">
        <v>2455</v>
      </c>
      <c r="H519" s="13">
        <v>10139.51</v>
      </c>
      <c r="I519">
        <f>_xlfn.IFNA(VLOOKUP(A519,'System S'!$A$2:$H$254,8,0),0)</f>
        <v>0</v>
      </c>
      <c r="J519">
        <f t="shared" si="32"/>
        <v>10139.51</v>
      </c>
      <c r="K519">
        <f t="shared" si="33"/>
        <v>0</v>
      </c>
      <c r="L519">
        <f t="shared" si="34"/>
        <v>0</v>
      </c>
      <c r="M519">
        <f t="shared" si="35"/>
        <v>0</v>
      </c>
    </row>
    <row r="520" spans="1:13" x14ac:dyDescent="0.25">
      <c r="A520" s="1" t="s">
        <v>2456</v>
      </c>
      <c r="B520" t="s">
        <v>2457</v>
      </c>
      <c r="C520" s="1" t="s">
        <v>17</v>
      </c>
      <c r="D520" s="1" t="s">
        <v>2458</v>
      </c>
      <c r="E520" s="28" t="s">
        <v>2459</v>
      </c>
      <c r="F520" s="2" t="s">
        <v>2460</v>
      </c>
      <c r="G520" s="2" t="s">
        <v>2460</v>
      </c>
      <c r="H520" s="13">
        <v>68612.84</v>
      </c>
      <c r="I520">
        <f>_xlfn.IFNA(VLOOKUP(A520,'System S'!$A$2:$H$254,8,0),0)</f>
        <v>0</v>
      </c>
      <c r="J520">
        <f t="shared" si="32"/>
        <v>68612.84</v>
      </c>
      <c r="K520">
        <f t="shared" si="33"/>
        <v>0</v>
      </c>
      <c r="L520">
        <f t="shared" si="34"/>
        <v>0</v>
      </c>
      <c r="M520">
        <f t="shared" si="35"/>
        <v>0</v>
      </c>
    </row>
    <row r="521" spans="1:13" x14ac:dyDescent="0.25">
      <c r="A521" s="1" t="s">
        <v>2461</v>
      </c>
      <c r="B521" t="s">
        <v>2462</v>
      </c>
      <c r="C521" s="1" t="s">
        <v>10</v>
      </c>
      <c r="D521" s="1" t="s">
        <v>2463</v>
      </c>
      <c r="E521" s="28" t="s">
        <v>2464</v>
      </c>
      <c r="F521" s="2" t="s">
        <v>146</v>
      </c>
      <c r="G521" s="2" t="s">
        <v>147</v>
      </c>
      <c r="H521" s="13">
        <v>15980.67</v>
      </c>
      <c r="I521">
        <f>_xlfn.IFNA(VLOOKUP(A521,'System C'!$A$1:$H$137,8,0),0)</f>
        <v>0</v>
      </c>
      <c r="J521">
        <f t="shared" si="32"/>
        <v>15980.67</v>
      </c>
      <c r="K521">
        <f t="shared" si="33"/>
        <v>0</v>
      </c>
      <c r="L521">
        <f t="shared" si="34"/>
        <v>0</v>
      </c>
      <c r="M521">
        <f t="shared" si="35"/>
        <v>0</v>
      </c>
    </row>
    <row r="522" spans="1:13" x14ac:dyDescent="0.25">
      <c r="A522" s="1" t="s">
        <v>2461</v>
      </c>
      <c r="B522" t="s">
        <v>2462</v>
      </c>
      <c r="C522" s="1" t="s">
        <v>17</v>
      </c>
      <c r="D522" s="1" t="s">
        <v>2465</v>
      </c>
      <c r="E522" s="28" t="s">
        <v>2466</v>
      </c>
      <c r="F522" s="2" t="s">
        <v>2467</v>
      </c>
      <c r="G522" s="2" t="s">
        <v>2467</v>
      </c>
      <c r="H522" s="13">
        <v>47450.11</v>
      </c>
      <c r="I522">
        <f>_xlfn.IFNA(VLOOKUP(A522,'System S'!$A$2:$H$254,8,0),0)</f>
        <v>0</v>
      </c>
      <c r="J522">
        <f t="shared" si="32"/>
        <v>47450.11</v>
      </c>
      <c r="K522">
        <f t="shared" si="33"/>
        <v>0</v>
      </c>
      <c r="L522">
        <f t="shared" si="34"/>
        <v>0</v>
      </c>
      <c r="M522">
        <f t="shared" si="35"/>
        <v>0</v>
      </c>
    </row>
    <row r="523" spans="1:13" x14ac:dyDescent="0.25">
      <c r="A523" s="1" t="s">
        <v>2468</v>
      </c>
      <c r="B523" t="s">
        <v>2469</v>
      </c>
      <c r="C523" s="1" t="s">
        <v>17</v>
      </c>
      <c r="D523" s="1" t="s">
        <v>2470</v>
      </c>
      <c r="E523" s="28" t="s">
        <v>2471</v>
      </c>
      <c r="F523" s="2" t="s">
        <v>2472</v>
      </c>
      <c r="G523" s="2" t="s">
        <v>2472</v>
      </c>
      <c r="H523" s="13">
        <v>31616.18</v>
      </c>
      <c r="I523">
        <f>_xlfn.IFNA(VLOOKUP(A523,'System S'!$A$2:$H$254,8,0),0)</f>
        <v>0</v>
      </c>
      <c r="J523">
        <f t="shared" si="32"/>
        <v>31616.18</v>
      </c>
      <c r="K523">
        <f t="shared" si="33"/>
        <v>0</v>
      </c>
      <c r="L523">
        <f t="shared" si="34"/>
        <v>0</v>
      </c>
      <c r="M523">
        <f t="shared" si="35"/>
        <v>0</v>
      </c>
    </row>
    <row r="524" spans="1:13" x14ac:dyDescent="0.25">
      <c r="A524" s="1" t="s">
        <v>2473</v>
      </c>
      <c r="B524" t="s">
        <v>2474</v>
      </c>
      <c r="C524" s="1" t="s">
        <v>10</v>
      </c>
      <c r="D524" s="1" t="s">
        <v>2475</v>
      </c>
      <c r="E524" s="28" t="s">
        <v>139</v>
      </c>
      <c r="F524" s="2" t="s">
        <v>353</v>
      </c>
      <c r="G524" s="2" t="s">
        <v>354</v>
      </c>
      <c r="H524" s="13">
        <v>13457.45</v>
      </c>
      <c r="I524">
        <f>_xlfn.IFNA(VLOOKUP(A524,'System C'!$A$1:$H$137,8,0),0)</f>
        <v>0</v>
      </c>
      <c r="J524">
        <f t="shared" si="32"/>
        <v>13457.45</v>
      </c>
      <c r="K524">
        <f t="shared" si="33"/>
        <v>0</v>
      </c>
      <c r="L524">
        <f t="shared" si="34"/>
        <v>0</v>
      </c>
      <c r="M524">
        <f t="shared" si="35"/>
        <v>0</v>
      </c>
    </row>
    <row r="525" spans="1:13" x14ac:dyDescent="0.25">
      <c r="A525" s="1" t="s">
        <v>2473</v>
      </c>
      <c r="B525" t="s">
        <v>2474</v>
      </c>
      <c r="C525" s="1" t="s">
        <v>17</v>
      </c>
      <c r="D525" s="1" t="s">
        <v>2476</v>
      </c>
      <c r="E525" s="28" t="s">
        <v>2477</v>
      </c>
      <c r="F525" s="2" t="s">
        <v>2478</v>
      </c>
      <c r="G525" s="2" t="s">
        <v>2479</v>
      </c>
      <c r="H525" s="13">
        <v>35587.69</v>
      </c>
      <c r="I525">
        <f>_xlfn.IFNA(VLOOKUP(A525,'System S'!$A$2:$H$254,8,0),0)</f>
        <v>0</v>
      </c>
      <c r="J525">
        <f t="shared" si="32"/>
        <v>35587.69</v>
      </c>
      <c r="K525">
        <f t="shared" si="33"/>
        <v>0</v>
      </c>
      <c r="L525">
        <f t="shared" si="34"/>
        <v>0</v>
      </c>
      <c r="M525">
        <f t="shared" si="35"/>
        <v>0</v>
      </c>
    </row>
    <row r="526" spans="1:13" x14ac:dyDescent="0.25">
      <c r="A526" s="1" t="s">
        <v>2480</v>
      </c>
      <c r="B526" t="s">
        <v>2481</v>
      </c>
      <c r="C526" s="1" t="s">
        <v>10</v>
      </c>
      <c r="D526" s="1" t="s">
        <v>2482</v>
      </c>
      <c r="E526" s="28" t="s">
        <v>829</v>
      </c>
      <c r="F526" s="2" t="s">
        <v>830</v>
      </c>
      <c r="G526" s="2" t="s">
        <v>354</v>
      </c>
      <c r="H526" s="13">
        <v>13457.45</v>
      </c>
      <c r="I526">
        <f>_xlfn.IFNA(VLOOKUP(A526,'System C'!$A$1:$H$137,8,0),0)</f>
        <v>0</v>
      </c>
      <c r="J526">
        <f t="shared" si="32"/>
        <v>13457.45</v>
      </c>
      <c r="K526">
        <f t="shared" si="33"/>
        <v>0</v>
      </c>
      <c r="L526">
        <f t="shared" si="34"/>
        <v>0</v>
      </c>
      <c r="M526">
        <f t="shared" si="35"/>
        <v>0</v>
      </c>
    </row>
    <row r="527" spans="1:13" x14ac:dyDescent="0.25">
      <c r="A527" s="1" t="s">
        <v>2483</v>
      </c>
      <c r="B527" t="s">
        <v>2484</v>
      </c>
      <c r="C527" s="1" t="s">
        <v>10</v>
      </c>
      <c r="D527" s="1" t="s">
        <v>2485</v>
      </c>
      <c r="E527" s="28" t="s">
        <v>25</v>
      </c>
      <c r="F527" s="2" t="s">
        <v>2486</v>
      </c>
      <c r="G527" s="2" t="s">
        <v>2487</v>
      </c>
      <c r="H527" s="13">
        <v>7324.11</v>
      </c>
      <c r="I527">
        <f>_xlfn.IFNA(VLOOKUP(A527,'System C'!$A$1:$H$137,8,0),0)</f>
        <v>0</v>
      </c>
      <c r="J527">
        <f t="shared" si="32"/>
        <v>7324.11</v>
      </c>
      <c r="K527">
        <f t="shared" si="33"/>
        <v>0</v>
      </c>
      <c r="L527">
        <f t="shared" si="34"/>
        <v>0</v>
      </c>
      <c r="M527">
        <f t="shared" si="35"/>
        <v>0</v>
      </c>
    </row>
    <row r="528" spans="1:13" x14ac:dyDescent="0.25">
      <c r="A528" s="1" t="s">
        <v>2483</v>
      </c>
      <c r="B528" t="s">
        <v>2484</v>
      </c>
      <c r="C528" s="1" t="s">
        <v>17</v>
      </c>
      <c r="D528" s="1" t="s">
        <v>2488</v>
      </c>
      <c r="E528" s="28" t="s">
        <v>2489</v>
      </c>
      <c r="F528" s="2" t="s">
        <v>2490</v>
      </c>
      <c r="G528" s="2" t="s">
        <v>2490</v>
      </c>
      <c r="H528" s="13">
        <v>9503.9599999999991</v>
      </c>
      <c r="I528">
        <f>_xlfn.IFNA(VLOOKUP(A528,'System S'!$A$2:$H$254,8,0),0)</f>
        <v>0</v>
      </c>
      <c r="J528">
        <f t="shared" si="32"/>
        <v>9503.9599999999991</v>
      </c>
      <c r="K528">
        <f t="shared" si="33"/>
        <v>0</v>
      </c>
      <c r="L528">
        <f t="shared" si="34"/>
        <v>0</v>
      </c>
      <c r="M528">
        <f t="shared" si="35"/>
        <v>0</v>
      </c>
    </row>
    <row r="529" spans="1:13" x14ac:dyDescent="0.25">
      <c r="A529" s="1" t="s">
        <v>2491</v>
      </c>
      <c r="B529" t="s">
        <v>2492</v>
      </c>
      <c r="C529" s="1" t="s">
        <v>17</v>
      </c>
      <c r="D529" s="1" t="s">
        <v>2493</v>
      </c>
      <c r="E529" s="28" t="s">
        <v>757</v>
      </c>
      <c r="F529" s="2" t="s">
        <v>2494</v>
      </c>
      <c r="G529" s="2" t="s">
        <v>2495</v>
      </c>
      <c r="H529" s="13">
        <v>2427.02</v>
      </c>
      <c r="I529">
        <f>_xlfn.IFNA(VLOOKUP(A529,'System S'!$A$2:$H$254,8,0),0)</f>
        <v>0</v>
      </c>
      <c r="J529">
        <f t="shared" si="32"/>
        <v>2427.02</v>
      </c>
      <c r="K529">
        <f t="shared" si="33"/>
        <v>0</v>
      </c>
      <c r="L529">
        <f t="shared" si="34"/>
        <v>0</v>
      </c>
      <c r="M529">
        <f t="shared" si="35"/>
        <v>0</v>
      </c>
    </row>
    <row r="530" spans="1:13" x14ac:dyDescent="0.25">
      <c r="A530" s="1" t="s">
        <v>2496</v>
      </c>
      <c r="B530" t="s">
        <v>2497</v>
      </c>
      <c r="C530" s="1" t="s">
        <v>10</v>
      </c>
      <c r="D530" s="1" t="s">
        <v>2498</v>
      </c>
      <c r="E530" s="28" t="s">
        <v>970</v>
      </c>
      <c r="F530" s="2" t="s">
        <v>2499</v>
      </c>
      <c r="G530" s="2" t="s">
        <v>2500</v>
      </c>
      <c r="H530" s="13">
        <v>8056.5</v>
      </c>
      <c r="I530">
        <f>_xlfn.IFNA(VLOOKUP(A530,'System C'!$A$1:$H$137,8,0),0)</f>
        <v>1212.24</v>
      </c>
      <c r="J530">
        <f t="shared" si="32"/>
        <v>6844.26</v>
      </c>
      <c r="K530">
        <f t="shared" si="33"/>
        <v>1212.24</v>
      </c>
      <c r="L530">
        <f t="shared" si="34"/>
        <v>1212.24</v>
      </c>
      <c r="M530">
        <f t="shared" si="35"/>
        <v>1212.24</v>
      </c>
    </row>
    <row r="531" spans="1:13" x14ac:dyDescent="0.25">
      <c r="A531" s="1" t="s">
        <v>2496</v>
      </c>
      <c r="B531" t="s">
        <v>2497</v>
      </c>
      <c r="C531" s="1" t="s">
        <v>17</v>
      </c>
      <c r="D531" s="1" t="s">
        <v>2501</v>
      </c>
      <c r="E531" s="28" t="s">
        <v>1289</v>
      </c>
      <c r="F531" s="2" t="s">
        <v>2502</v>
      </c>
      <c r="G531" s="2" t="s">
        <v>2503</v>
      </c>
      <c r="H531" s="13">
        <v>10477.280000000001</v>
      </c>
      <c r="I531">
        <f>_xlfn.IFNA(VLOOKUP(A531,'System S'!$A$2:$H$254,8,0),0)</f>
        <v>2664.92</v>
      </c>
      <c r="J531">
        <f t="shared" si="32"/>
        <v>7812.3600000000006</v>
      </c>
      <c r="K531">
        <f t="shared" si="33"/>
        <v>2664.92</v>
      </c>
      <c r="L531">
        <f t="shared" si="34"/>
        <v>2664.92</v>
      </c>
      <c r="M531">
        <f t="shared" si="35"/>
        <v>2664.92</v>
      </c>
    </row>
    <row r="532" spans="1:13" x14ac:dyDescent="0.25">
      <c r="A532" s="1" t="s">
        <v>2504</v>
      </c>
      <c r="B532" t="s">
        <v>2505</v>
      </c>
      <c r="C532" s="1" t="s">
        <v>10</v>
      </c>
      <c r="D532" s="1" t="s">
        <v>2506</v>
      </c>
      <c r="E532" s="28" t="s">
        <v>31</v>
      </c>
      <c r="F532" s="2" t="s">
        <v>2507</v>
      </c>
      <c r="G532" s="2" t="s">
        <v>2508</v>
      </c>
      <c r="H532" s="13">
        <v>5942.88</v>
      </c>
      <c r="I532">
        <f>_xlfn.IFNA(VLOOKUP(A532,'System C'!$A$1:$H$137,8,0),0)</f>
        <v>0</v>
      </c>
      <c r="J532">
        <f t="shared" si="32"/>
        <v>5942.88</v>
      </c>
      <c r="K532">
        <f t="shared" si="33"/>
        <v>0</v>
      </c>
      <c r="L532">
        <f t="shared" si="34"/>
        <v>0</v>
      </c>
      <c r="M532">
        <f t="shared" si="35"/>
        <v>0</v>
      </c>
    </row>
    <row r="533" spans="1:13" x14ac:dyDescent="0.25">
      <c r="A533" s="1" t="s">
        <v>2504</v>
      </c>
      <c r="B533" t="s">
        <v>2505</v>
      </c>
      <c r="C533" s="1" t="s">
        <v>17</v>
      </c>
      <c r="D533" s="1" t="s">
        <v>2509</v>
      </c>
      <c r="E533" s="28" t="s">
        <v>302</v>
      </c>
      <c r="F533" s="2" t="s">
        <v>2510</v>
      </c>
      <c r="G533" s="2" t="s">
        <v>2511</v>
      </c>
      <c r="H533" s="13">
        <v>6057.19</v>
      </c>
      <c r="I533">
        <f>_xlfn.IFNA(VLOOKUP(A533,'System S'!$A$2:$H$254,8,0),0)</f>
        <v>0</v>
      </c>
      <c r="J533">
        <f t="shared" si="32"/>
        <v>6057.19</v>
      </c>
      <c r="K533">
        <f t="shared" si="33"/>
        <v>0</v>
      </c>
      <c r="L533">
        <f t="shared" si="34"/>
        <v>0</v>
      </c>
      <c r="M533">
        <f t="shared" si="35"/>
        <v>0</v>
      </c>
    </row>
    <row r="534" spans="1:13" x14ac:dyDescent="0.25">
      <c r="A534" s="1" t="s">
        <v>2033</v>
      </c>
      <c r="B534" t="s">
        <v>2034</v>
      </c>
      <c r="C534" s="1" t="s">
        <v>10</v>
      </c>
      <c r="D534" s="1" t="s">
        <v>2512</v>
      </c>
      <c r="E534" s="28" t="s">
        <v>2513</v>
      </c>
      <c r="F534" s="2" t="s">
        <v>2514</v>
      </c>
      <c r="G534" s="2" t="s">
        <v>2514</v>
      </c>
      <c r="H534" s="2">
        <v>121.23</v>
      </c>
      <c r="I534">
        <f>_xlfn.IFNA(VLOOKUP(A534,'System C'!$A$1:$H$137,8,0),0)</f>
        <v>922.9</v>
      </c>
      <c r="J534">
        <f t="shared" si="32"/>
        <v>-801.67</v>
      </c>
      <c r="K534">
        <f t="shared" si="33"/>
        <v>121.23</v>
      </c>
      <c r="L534">
        <f t="shared" si="34"/>
        <v>0</v>
      </c>
      <c r="M534">
        <f t="shared" si="35"/>
        <v>922.9</v>
      </c>
    </row>
    <row r="535" spans="1:13" x14ac:dyDescent="0.25">
      <c r="A535" s="1" t="s">
        <v>2515</v>
      </c>
      <c r="B535" t="s">
        <v>2516</v>
      </c>
      <c r="C535" s="1" t="s">
        <v>17</v>
      </c>
      <c r="D535" s="1" t="s">
        <v>2517</v>
      </c>
      <c r="E535" s="28" t="s">
        <v>2518</v>
      </c>
      <c r="F535" s="2" t="s">
        <v>2519</v>
      </c>
      <c r="G535" s="2" t="s">
        <v>2519</v>
      </c>
      <c r="H535" s="13">
        <v>20441.080000000002</v>
      </c>
      <c r="I535">
        <f>_xlfn.IFNA(VLOOKUP(A535,'System S'!$A$2:$H$254,8,0),0)</f>
        <v>0</v>
      </c>
      <c r="J535">
        <f t="shared" si="32"/>
        <v>20441.080000000002</v>
      </c>
      <c r="K535">
        <f t="shared" si="33"/>
        <v>0</v>
      </c>
      <c r="L535">
        <f t="shared" si="34"/>
        <v>0</v>
      </c>
      <c r="M535">
        <f t="shared" si="35"/>
        <v>0</v>
      </c>
    </row>
    <row r="536" spans="1:13" x14ac:dyDescent="0.25">
      <c r="A536" s="1" t="s">
        <v>2520</v>
      </c>
      <c r="B536" t="s">
        <v>2521</v>
      </c>
      <c r="C536" s="1" t="s">
        <v>17</v>
      </c>
      <c r="D536" s="1" t="s">
        <v>2522</v>
      </c>
      <c r="E536" s="28" t="s">
        <v>2523</v>
      </c>
      <c r="F536" s="2" t="s">
        <v>2524</v>
      </c>
      <c r="G536" s="2" t="s">
        <v>2524</v>
      </c>
      <c r="H536" s="13">
        <v>28305.119999999999</v>
      </c>
      <c r="I536">
        <f>_xlfn.IFNA(VLOOKUP(A536,'System S'!$A$2:$H$254,8,0),0)</f>
        <v>0</v>
      </c>
      <c r="J536">
        <f t="shared" si="32"/>
        <v>28305.119999999999</v>
      </c>
      <c r="K536">
        <f t="shared" si="33"/>
        <v>0</v>
      </c>
      <c r="L536">
        <f t="shared" si="34"/>
        <v>0</v>
      </c>
      <c r="M536">
        <f t="shared" si="35"/>
        <v>0</v>
      </c>
    </row>
    <row r="537" spans="1:13" x14ac:dyDescent="0.25">
      <c r="A537" s="1" t="s">
        <v>2525</v>
      </c>
      <c r="B537" t="s">
        <v>2526</v>
      </c>
      <c r="C537" s="1" t="s">
        <v>10</v>
      </c>
      <c r="D537" s="1" t="s">
        <v>2527</v>
      </c>
      <c r="E537" s="28" t="s">
        <v>925</v>
      </c>
      <c r="F537" s="2" t="s">
        <v>536</v>
      </c>
      <c r="G537" s="2" t="s">
        <v>257</v>
      </c>
      <c r="H537" s="13">
        <v>15139.61</v>
      </c>
      <c r="I537">
        <f>_xlfn.IFNA(VLOOKUP(A537,'System C'!$A$1:$H$137,8,0),0)</f>
        <v>0</v>
      </c>
      <c r="J537">
        <f t="shared" si="32"/>
        <v>15139.61</v>
      </c>
      <c r="K537">
        <f t="shared" si="33"/>
        <v>0</v>
      </c>
      <c r="L537">
        <f t="shared" si="34"/>
        <v>0</v>
      </c>
      <c r="M537">
        <f t="shared" si="35"/>
        <v>0</v>
      </c>
    </row>
    <row r="538" spans="1:13" x14ac:dyDescent="0.25">
      <c r="A538" s="1" t="s">
        <v>2525</v>
      </c>
      <c r="B538" t="s">
        <v>2526</v>
      </c>
      <c r="C538" s="1" t="s">
        <v>17</v>
      </c>
      <c r="D538" s="1" t="s">
        <v>2528</v>
      </c>
      <c r="E538" s="28" t="s">
        <v>2529</v>
      </c>
      <c r="F538" s="2" t="s">
        <v>2530</v>
      </c>
      <c r="G538" s="2" t="s">
        <v>2531</v>
      </c>
      <c r="H538" s="13">
        <v>11951.46</v>
      </c>
      <c r="I538">
        <f>_xlfn.IFNA(VLOOKUP(A538,'System S'!$A$2:$H$254,8,0),0)</f>
        <v>0</v>
      </c>
      <c r="J538">
        <f t="shared" si="32"/>
        <v>11951.46</v>
      </c>
      <c r="K538">
        <f t="shared" si="33"/>
        <v>0</v>
      </c>
      <c r="L538">
        <f t="shared" si="34"/>
        <v>0</v>
      </c>
      <c r="M538">
        <f t="shared" si="35"/>
        <v>0</v>
      </c>
    </row>
    <row r="539" spans="1:13" x14ac:dyDescent="0.25">
      <c r="A539" s="1" t="s">
        <v>2532</v>
      </c>
      <c r="B539" t="s">
        <v>2533</v>
      </c>
      <c r="C539" s="1" t="s">
        <v>17</v>
      </c>
      <c r="D539" s="1" t="s">
        <v>2534</v>
      </c>
      <c r="E539" s="28" t="s">
        <v>2535</v>
      </c>
      <c r="F539" s="2" t="s">
        <v>2536</v>
      </c>
      <c r="G539" s="2" t="s">
        <v>2537</v>
      </c>
      <c r="H539" s="13">
        <v>3404.33</v>
      </c>
      <c r="I539">
        <f>_xlfn.IFNA(VLOOKUP(A539,'System S'!$A$2:$H$254,8,0),0)</f>
        <v>0</v>
      </c>
      <c r="J539">
        <f t="shared" si="32"/>
        <v>3404.33</v>
      </c>
      <c r="K539">
        <f t="shared" si="33"/>
        <v>0</v>
      </c>
      <c r="L539">
        <f t="shared" si="34"/>
        <v>0</v>
      </c>
      <c r="M539">
        <f t="shared" si="35"/>
        <v>0</v>
      </c>
    </row>
    <row r="540" spans="1:13" x14ac:dyDescent="0.25">
      <c r="A540" s="1" t="s">
        <v>2538</v>
      </c>
      <c r="B540" t="s">
        <v>2539</v>
      </c>
      <c r="C540" s="1" t="s">
        <v>17</v>
      </c>
      <c r="D540" s="1" t="s">
        <v>2540</v>
      </c>
      <c r="E540" s="28" t="s">
        <v>2541</v>
      </c>
      <c r="F540" s="2" t="s">
        <v>2542</v>
      </c>
      <c r="G540" s="2" t="s">
        <v>2543</v>
      </c>
      <c r="H540" s="13">
        <v>2281.54</v>
      </c>
      <c r="I540">
        <f>_xlfn.IFNA(VLOOKUP(A540,'System S'!$A$2:$H$254,8,0),0)</f>
        <v>0</v>
      </c>
      <c r="J540">
        <f t="shared" si="32"/>
        <v>2281.54</v>
      </c>
      <c r="K540">
        <f t="shared" si="33"/>
        <v>0</v>
      </c>
      <c r="L540">
        <f t="shared" si="34"/>
        <v>0</v>
      </c>
      <c r="M540">
        <f t="shared" si="35"/>
        <v>0</v>
      </c>
    </row>
    <row r="541" spans="1:13" x14ac:dyDescent="0.25">
      <c r="A541" s="1" t="s">
        <v>2544</v>
      </c>
      <c r="B541" t="s">
        <v>2545</v>
      </c>
      <c r="C541" s="1" t="s">
        <v>17</v>
      </c>
      <c r="D541" s="1" t="s">
        <v>2546</v>
      </c>
      <c r="E541" s="28" t="s">
        <v>2547</v>
      </c>
      <c r="F541" s="2" t="s">
        <v>2548</v>
      </c>
      <c r="G541" s="2" t="s">
        <v>2548</v>
      </c>
      <c r="H541" s="13">
        <v>23595.35</v>
      </c>
      <c r="I541">
        <f>_xlfn.IFNA(VLOOKUP(A541,'System S'!$A$2:$H$254,8,0),0)</f>
        <v>0</v>
      </c>
      <c r="J541">
        <f t="shared" si="32"/>
        <v>23595.35</v>
      </c>
      <c r="K541">
        <f t="shared" si="33"/>
        <v>0</v>
      </c>
      <c r="L541">
        <f t="shared" si="34"/>
        <v>0</v>
      </c>
      <c r="M541">
        <f t="shared" si="35"/>
        <v>0</v>
      </c>
    </row>
    <row r="542" spans="1:13" x14ac:dyDescent="0.25">
      <c r="A542" s="1" t="s">
        <v>2057</v>
      </c>
      <c r="B542" t="s">
        <v>2058</v>
      </c>
      <c r="C542" s="1" t="s">
        <v>17</v>
      </c>
      <c r="D542" s="1" t="s">
        <v>2549</v>
      </c>
      <c r="E542" s="28" t="s">
        <v>2550</v>
      </c>
      <c r="F542" s="2" t="s">
        <v>2551</v>
      </c>
      <c r="G542" s="2" t="s">
        <v>2551</v>
      </c>
      <c r="H542" s="13">
        <v>21039.4</v>
      </c>
      <c r="I542">
        <f>_xlfn.IFNA(VLOOKUP(A542,'System S'!$A$2:$H$254,8,0),0)</f>
        <v>0</v>
      </c>
      <c r="J542">
        <f t="shared" si="32"/>
        <v>21039.4</v>
      </c>
      <c r="K542">
        <f t="shared" si="33"/>
        <v>0</v>
      </c>
      <c r="L542">
        <f t="shared" si="34"/>
        <v>0</v>
      </c>
      <c r="M542">
        <f t="shared" si="35"/>
        <v>0</v>
      </c>
    </row>
    <row r="543" spans="1:13" x14ac:dyDescent="0.25">
      <c r="A543" s="1" t="s">
        <v>2552</v>
      </c>
      <c r="B543" t="s">
        <v>2553</v>
      </c>
      <c r="C543" s="1" t="s">
        <v>17</v>
      </c>
      <c r="D543" s="1" t="s">
        <v>2554</v>
      </c>
      <c r="E543" s="28" t="s">
        <v>2555</v>
      </c>
      <c r="F543" s="2" t="s">
        <v>2556</v>
      </c>
      <c r="G543" s="2" t="s">
        <v>2557</v>
      </c>
      <c r="H543" s="2">
        <v>216.03</v>
      </c>
      <c r="I543">
        <f>_xlfn.IFNA(VLOOKUP(A543,'System S'!$A$2:$H$254,8,0),0)</f>
        <v>1685.3</v>
      </c>
      <c r="J543">
        <f t="shared" si="32"/>
        <v>-1469.27</v>
      </c>
      <c r="K543">
        <f t="shared" si="33"/>
        <v>216.03</v>
      </c>
      <c r="L543">
        <f t="shared" si="34"/>
        <v>0</v>
      </c>
      <c r="M543">
        <f t="shared" si="35"/>
        <v>1685.3</v>
      </c>
    </row>
    <row r="544" spans="1:13" x14ac:dyDescent="0.25">
      <c r="A544" s="1" t="s">
        <v>2558</v>
      </c>
      <c r="B544" t="s">
        <v>2559</v>
      </c>
      <c r="C544" s="1" t="s">
        <v>10</v>
      </c>
      <c r="D544" s="1" t="s">
        <v>2560</v>
      </c>
      <c r="E544" s="28" t="s">
        <v>2464</v>
      </c>
      <c r="F544" s="2" t="s">
        <v>2561</v>
      </c>
      <c r="G544" s="2" t="s">
        <v>2562</v>
      </c>
      <c r="H544" s="2">
        <v>661.53</v>
      </c>
      <c r="I544">
        <f>_xlfn.IFNA(VLOOKUP(A544,'System C'!$A$1:$H$137,8,0),0)</f>
        <v>0</v>
      </c>
      <c r="J544">
        <f t="shared" si="32"/>
        <v>661.53</v>
      </c>
      <c r="K544">
        <f t="shared" si="33"/>
        <v>0</v>
      </c>
      <c r="L544">
        <f t="shared" si="34"/>
        <v>0</v>
      </c>
      <c r="M544">
        <f t="shared" si="35"/>
        <v>0</v>
      </c>
    </row>
    <row r="545" spans="1:13" x14ac:dyDescent="0.25">
      <c r="A545" s="1" t="s">
        <v>2563</v>
      </c>
      <c r="B545" t="s">
        <v>2564</v>
      </c>
      <c r="C545" s="1" t="s">
        <v>2265</v>
      </c>
      <c r="D545" s="1" t="s">
        <v>2565</v>
      </c>
      <c r="E545" s="28" t="s">
        <v>961</v>
      </c>
      <c r="F545" s="2" t="s">
        <v>2566</v>
      </c>
      <c r="G545" s="2" t="s">
        <v>2566</v>
      </c>
      <c r="H545" s="13">
        <v>1797.1</v>
      </c>
      <c r="I545">
        <v>0</v>
      </c>
      <c r="J545">
        <f t="shared" si="32"/>
        <v>1797.1</v>
      </c>
      <c r="K545">
        <f t="shared" si="33"/>
        <v>0</v>
      </c>
      <c r="L545">
        <f t="shared" si="34"/>
        <v>0</v>
      </c>
      <c r="M545">
        <f t="shared" si="35"/>
        <v>0</v>
      </c>
    </row>
    <row r="546" spans="1:13" x14ac:dyDescent="0.25">
      <c r="A546" s="1" t="s">
        <v>2567</v>
      </c>
      <c r="B546" t="s">
        <v>2568</v>
      </c>
      <c r="C546" s="1" t="s">
        <v>17</v>
      </c>
      <c r="D546" s="1" t="s">
        <v>2569</v>
      </c>
      <c r="E546" s="28" t="s">
        <v>2570</v>
      </c>
      <c r="F546" s="2" t="s">
        <v>2571</v>
      </c>
      <c r="G546" s="2" t="s">
        <v>2571</v>
      </c>
      <c r="H546" s="13">
        <v>41088.620000000003</v>
      </c>
      <c r="I546">
        <f>_xlfn.IFNA(VLOOKUP(A546,'System S'!$A$2:$H$254,8,0),0)</f>
        <v>0</v>
      </c>
      <c r="J546">
        <f t="shared" si="32"/>
        <v>41088.620000000003</v>
      </c>
      <c r="K546">
        <f t="shared" si="33"/>
        <v>0</v>
      </c>
      <c r="L546">
        <f t="shared" si="34"/>
        <v>0</v>
      </c>
      <c r="M546">
        <f t="shared" si="35"/>
        <v>0</v>
      </c>
    </row>
    <row r="547" spans="1:13" x14ac:dyDescent="0.25">
      <c r="A547" s="1" t="s">
        <v>2572</v>
      </c>
      <c r="B547" t="s">
        <v>2573</v>
      </c>
      <c r="C547" s="1" t="s">
        <v>2265</v>
      </c>
      <c r="D547" s="1" t="s">
        <v>2574</v>
      </c>
      <c r="E547" s="28" t="s">
        <v>2575</v>
      </c>
      <c r="F547" s="2" t="s">
        <v>2576</v>
      </c>
      <c r="G547" s="2" t="s">
        <v>2576</v>
      </c>
      <c r="H547" s="13">
        <v>81506.98</v>
      </c>
      <c r="I547">
        <v>0</v>
      </c>
      <c r="J547">
        <f t="shared" si="32"/>
        <v>81506.98</v>
      </c>
      <c r="K547">
        <f t="shared" si="33"/>
        <v>0</v>
      </c>
      <c r="L547">
        <f t="shared" si="34"/>
        <v>0</v>
      </c>
      <c r="M547">
        <f t="shared" si="35"/>
        <v>0</v>
      </c>
    </row>
    <row r="548" spans="1:13" x14ac:dyDescent="0.25">
      <c r="A548" s="1" t="s">
        <v>2577</v>
      </c>
      <c r="B548" t="s">
        <v>2578</v>
      </c>
      <c r="C548" s="1" t="s">
        <v>17</v>
      </c>
      <c r="D548" s="1" t="s">
        <v>2579</v>
      </c>
      <c r="E548" s="28" t="s">
        <v>2580</v>
      </c>
      <c r="F548" s="2" t="s">
        <v>2581</v>
      </c>
      <c r="G548" s="2" t="s">
        <v>2581</v>
      </c>
      <c r="H548" s="13">
        <v>68335.41</v>
      </c>
      <c r="I548">
        <f>_xlfn.IFNA(VLOOKUP(A548,'System S'!$A$2:$H$254,8,0),0)</f>
        <v>0</v>
      </c>
      <c r="J548">
        <f t="shared" si="32"/>
        <v>68335.41</v>
      </c>
      <c r="K548">
        <f t="shared" si="33"/>
        <v>0</v>
      </c>
      <c r="L548">
        <f t="shared" si="34"/>
        <v>0</v>
      </c>
      <c r="M548">
        <f t="shared" si="35"/>
        <v>0</v>
      </c>
    </row>
    <row r="549" spans="1:13" x14ac:dyDescent="0.25">
      <c r="A549" s="1" t="s">
        <v>2582</v>
      </c>
      <c r="B549" t="s">
        <v>2583</v>
      </c>
      <c r="C549" s="1" t="s">
        <v>10</v>
      </c>
      <c r="D549" s="1" t="s">
        <v>2584</v>
      </c>
      <c r="E549" s="28" t="s">
        <v>149</v>
      </c>
      <c r="F549" s="2" t="s">
        <v>2585</v>
      </c>
      <c r="G549" s="2" t="s">
        <v>2586</v>
      </c>
      <c r="H549" s="13">
        <v>4866.37</v>
      </c>
      <c r="I549">
        <f>_xlfn.IFNA(VLOOKUP(A549,'System C'!$A$1:$H$137,8,0),0)</f>
        <v>0</v>
      </c>
      <c r="J549">
        <f t="shared" si="32"/>
        <v>4866.37</v>
      </c>
      <c r="K549">
        <f t="shared" si="33"/>
        <v>0</v>
      </c>
      <c r="L549">
        <f t="shared" si="34"/>
        <v>0</v>
      </c>
      <c r="M549">
        <f t="shared" si="35"/>
        <v>0</v>
      </c>
    </row>
    <row r="550" spans="1:13" x14ac:dyDescent="0.25">
      <c r="A550" s="1" t="s">
        <v>2582</v>
      </c>
      <c r="B550" t="s">
        <v>2583</v>
      </c>
      <c r="C550" s="1" t="s">
        <v>17</v>
      </c>
      <c r="D550" s="1" t="s">
        <v>2587</v>
      </c>
      <c r="E550" s="28" t="s">
        <v>2588</v>
      </c>
      <c r="F550" s="2" t="s">
        <v>2589</v>
      </c>
      <c r="G550" s="2" t="s">
        <v>2589</v>
      </c>
      <c r="H550" s="13">
        <v>1897.19</v>
      </c>
      <c r="I550">
        <f>_xlfn.IFNA(VLOOKUP(A550,'System S'!$A$2:$H$254,8,0),0)</f>
        <v>0</v>
      </c>
      <c r="J550">
        <f t="shared" si="32"/>
        <v>1897.19</v>
      </c>
      <c r="K550">
        <f t="shared" si="33"/>
        <v>0</v>
      </c>
      <c r="L550">
        <f t="shared" si="34"/>
        <v>0</v>
      </c>
      <c r="M550">
        <f t="shared" si="35"/>
        <v>0</v>
      </c>
    </row>
    <row r="551" spans="1:13" x14ac:dyDescent="0.25">
      <c r="A551" s="1" t="s">
        <v>2590</v>
      </c>
      <c r="B551" t="s">
        <v>2591</v>
      </c>
      <c r="C551" s="1" t="s">
        <v>10</v>
      </c>
      <c r="D551" s="1" t="s">
        <v>2592</v>
      </c>
      <c r="E551" s="28" t="s">
        <v>434</v>
      </c>
      <c r="F551" s="2" t="s">
        <v>2213</v>
      </c>
      <c r="G551" s="2" t="s">
        <v>2214</v>
      </c>
      <c r="H551" s="13">
        <v>1489.2</v>
      </c>
      <c r="I551">
        <f>_xlfn.IFNA(VLOOKUP(A551,'System C'!$A$1:$H$137,8,0),0)</f>
        <v>0</v>
      </c>
      <c r="J551">
        <f t="shared" si="32"/>
        <v>1489.2</v>
      </c>
      <c r="K551">
        <f t="shared" si="33"/>
        <v>0</v>
      </c>
      <c r="L551">
        <f t="shared" si="34"/>
        <v>0</v>
      </c>
      <c r="M551">
        <f t="shared" si="35"/>
        <v>0</v>
      </c>
    </row>
    <row r="552" spans="1:13" x14ac:dyDescent="0.25">
      <c r="A552" s="1" t="s">
        <v>2593</v>
      </c>
      <c r="B552" t="s">
        <v>2594</v>
      </c>
      <c r="C552" s="1" t="s">
        <v>17</v>
      </c>
      <c r="D552" s="1" t="s">
        <v>2595</v>
      </c>
      <c r="E552" s="28" t="s">
        <v>2596</v>
      </c>
      <c r="F552" s="2" t="s">
        <v>2597</v>
      </c>
      <c r="G552" s="2" t="s">
        <v>2597</v>
      </c>
      <c r="H552" s="13">
        <v>92404.73</v>
      </c>
      <c r="I552">
        <f>_xlfn.IFNA(VLOOKUP(A552,'System S'!$A$2:$H$254,8,0),0)</f>
        <v>0</v>
      </c>
      <c r="J552">
        <f t="shared" si="32"/>
        <v>92404.73</v>
      </c>
      <c r="K552">
        <f t="shared" si="33"/>
        <v>0</v>
      </c>
      <c r="L552">
        <f t="shared" si="34"/>
        <v>0</v>
      </c>
      <c r="M552">
        <f t="shared" si="35"/>
        <v>0</v>
      </c>
    </row>
    <row r="553" spans="1:13" x14ac:dyDescent="0.25">
      <c r="A553" s="1" t="s">
        <v>2598</v>
      </c>
      <c r="B553" t="s">
        <v>2599</v>
      </c>
      <c r="C553" s="1" t="s">
        <v>17</v>
      </c>
      <c r="D553" s="1" t="s">
        <v>2600</v>
      </c>
      <c r="E553" s="28" t="s">
        <v>2601</v>
      </c>
      <c r="F553" s="2" t="s">
        <v>2602</v>
      </c>
      <c r="G553" s="2" t="s">
        <v>2602</v>
      </c>
      <c r="H553" s="13">
        <v>98891.18</v>
      </c>
      <c r="I553">
        <f>_xlfn.IFNA(VLOOKUP(A553,'System S'!$A$2:$H$254,8,0),0)</f>
        <v>0</v>
      </c>
      <c r="J553">
        <f t="shared" si="32"/>
        <v>98891.18</v>
      </c>
      <c r="K553">
        <f t="shared" si="33"/>
        <v>0</v>
      </c>
      <c r="L553">
        <f t="shared" si="34"/>
        <v>0</v>
      </c>
      <c r="M553">
        <f t="shared" si="35"/>
        <v>0</v>
      </c>
    </row>
    <row r="554" spans="1:13" x14ac:dyDescent="0.25">
      <c r="A554" s="1" t="s">
        <v>2603</v>
      </c>
      <c r="B554" t="s">
        <v>2604</v>
      </c>
      <c r="C554" s="1" t="s">
        <v>17</v>
      </c>
      <c r="D554" s="1" t="s">
        <v>2605</v>
      </c>
      <c r="E554" s="28" t="s">
        <v>2606</v>
      </c>
      <c r="F554" s="2" t="s">
        <v>2607</v>
      </c>
      <c r="G554" s="2" t="s">
        <v>2608</v>
      </c>
      <c r="H554" s="13">
        <v>35624.47</v>
      </c>
      <c r="I554">
        <f>_xlfn.IFNA(VLOOKUP(A554,'System S'!$A$2:$H$254,8,0),0)</f>
        <v>0</v>
      </c>
      <c r="J554">
        <f t="shared" si="32"/>
        <v>35624.47</v>
      </c>
      <c r="K554">
        <f t="shared" si="33"/>
        <v>0</v>
      </c>
      <c r="L554">
        <f t="shared" si="34"/>
        <v>0</v>
      </c>
      <c r="M554">
        <f t="shared" si="35"/>
        <v>0</v>
      </c>
    </row>
    <row r="555" spans="1:13" x14ac:dyDescent="0.25">
      <c r="A555" s="1" t="s">
        <v>2609</v>
      </c>
      <c r="B555" t="s">
        <v>2610</v>
      </c>
      <c r="C555" s="1" t="s">
        <v>2265</v>
      </c>
      <c r="D555" s="1" t="s">
        <v>2611</v>
      </c>
      <c r="E555" s="28" t="s">
        <v>1079</v>
      </c>
      <c r="F555" s="2" t="s">
        <v>2612</v>
      </c>
      <c r="G555" s="2" t="s">
        <v>2612</v>
      </c>
      <c r="H555" s="13">
        <v>51124.93</v>
      </c>
      <c r="I555">
        <v>0</v>
      </c>
      <c r="J555">
        <f t="shared" si="32"/>
        <v>51124.93</v>
      </c>
      <c r="K555">
        <f t="shared" si="33"/>
        <v>0</v>
      </c>
      <c r="L555">
        <f t="shared" si="34"/>
        <v>0</v>
      </c>
      <c r="M555">
        <f t="shared" si="35"/>
        <v>0</v>
      </c>
    </row>
    <row r="556" spans="1:13" x14ac:dyDescent="0.25">
      <c r="A556" s="1" t="s">
        <v>2613</v>
      </c>
      <c r="B556" t="s">
        <v>2614</v>
      </c>
      <c r="C556" s="1" t="s">
        <v>17</v>
      </c>
      <c r="D556" s="1" t="s">
        <v>2615</v>
      </c>
      <c r="E556" s="28" t="s">
        <v>2616</v>
      </c>
      <c r="F556" s="2" t="s">
        <v>2617</v>
      </c>
      <c r="G556" s="2" t="s">
        <v>2617</v>
      </c>
      <c r="H556" s="13">
        <v>34084.769999999997</v>
      </c>
      <c r="I556">
        <f>_xlfn.IFNA(VLOOKUP(A556,'System S'!$A$2:$H$254,8,0),0)</f>
        <v>0</v>
      </c>
      <c r="J556">
        <f t="shared" si="32"/>
        <v>34084.769999999997</v>
      </c>
      <c r="K556">
        <f t="shared" si="33"/>
        <v>0</v>
      </c>
      <c r="L556">
        <f t="shared" si="34"/>
        <v>0</v>
      </c>
      <c r="M556">
        <f t="shared" si="35"/>
        <v>0</v>
      </c>
    </row>
    <row r="557" spans="1:13" x14ac:dyDescent="0.25">
      <c r="A557" s="1" t="s">
        <v>2618</v>
      </c>
      <c r="B557" t="s">
        <v>2619</v>
      </c>
      <c r="C557" s="1" t="s">
        <v>17</v>
      </c>
      <c r="D557" s="1" t="s">
        <v>2620</v>
      </c>
      <c r="E557" s="28" t="s">
        <v>2621</v>
      </c>
      <c r="F557" s="2" t="s">
        <v>2622</v>
      </c>
      <c r="G557" s="2" t="s">
        <v>2622</v>
      </c>
      <c r="H557" s="13">
        <v>7543.43</v>
      </c>
      <c r="I557">
        <f>_xlfn.IFNA(VLOOKUP(A557,'System S'!$A$2:$H$254,8,0),0)</f>
        <v>0</v>
      </c>
      <c r="J557">
        <f t="shared" si="32"/>
        <v>7543.43</v>
      </c>
      <c r="K557">
        <f t="shared" si="33"/>
        <v>0</v>
      </c>
      <c r="L557">
        <f t="shared" si="34"/>
        <v>0</v>
      </c>
      <c r="M557">
        <f t="shared" si="35"/>
        <v>0</v>
      </c>
    </row>
    <row r="558" spans="1:13" x14ac:dyDescent="0.25">
      <c r="A558" s="1" t="s">
        <v>2623</v>
      </c>
      <c r="B558" t="s">
        <v>2624</v>
      </c>
      <c r="C558" s="1" t="s">
        <v>17</v>
      </c>
      <c r="D558" s="1" t="s">
        <v>2625</v>
      </c>
      <c r="E558" s="28" t="s">
        <v>2626</v>
      </c>
      <c r="F558" s="2" t="s">
        <v>2627</v>
      </c>
      <c r="G558" s="2" t="s">
        <v>2627</v>
      </c>
      <c r="H558" s="13">
        <v>62511.45</v>
      </c>
      <c r="I558">
        <f>_xlfn.IFNA(VLOOKUP(A558,'System S'!$A$2:$H$254,8,0),0)</f>
        <v>0</v>
      </c>
      <c r="J558">
        <f t="shared" si="32"/>
        <v>62511.45</v>
      </c>
      <c r="K558">
        <f t="shared" si="33"/>
        <v>0</v>
      </c>
      <c r="L558">
        <f t="shared" si="34"/>
        <v>0</v>
      </c>
      <c r="M558">
        <f t="shared" si="35"/>
        <v>0</v>
      </c>
    </row>
    <row r="559" spans="1:13" x14ac:dyDescent="0.25">
      <c r="A559" s="1" t="s">
        <v>2628</v>
      </c>
      <c r="B559" t="s">
        <v>2629</v>
      </c>
      <c r="C559" s="1" t="s">
        <v>17</v>
      </c>
      <c r="D559" s="1" t="s">
        <v>2630</v>
      </c>
      <c r="E559" s="28" t="s">
        <v>2631</v>
      </c>
      <c r="F559" s="2" t="s">
        <v>2632</v>
      </c>
      <c r="G559" s="2" t="s">
        <v>2632</v>
      </c>
      <c r="H559" s="13">
        <v>29848.87</v>
      </c>
      <c r="I559">
        <f>_xlfn.IFNA(VLOOKUP(A559,'System S'!$A$2:$H$254,8,0),0)</f>
        <v>0</v>
      </c>
      <c r="J559">
        <f t="shared" si="32"/>
        <v>29848.87</v>
      </c>
      <c r="K559">
        <f t="shared" si="33"/>
        <v>0</v>
      </c>
      <c r="L559">
        <f t="shared" si="34"/>
        <v>0</v>
      </c>
      <c r="M559">
        <f t="shared" si="35"/>
        <v>0</v>
      </c>
    </row>
    <row r="560" spans="1:13" x14ac:dyDescent="0.25">
      <c r="A560" s="1" t="s">
        <v>2633</v>
      </c>
      <c r="B560" t="s">
        <v>2634</v>
      </c>
      <c r="C560" s="1" t="s">
        <v>17</v>
      </c>
      <c r="D560" s="1" t="s">
        <v>2635</v>
      </c>
      <c r="E560" s="28" t="s">
        <v>2636</v>
      </c>
      <c r="F560" s="2" t="s">
        <v>2637</v>
      </c>
      <c r="G560" s="2" t="s">
        <v>2637</v>
      </c>
      <c r="H560" s="13">
        <v>84280.07</v>
      </c>
      <c r="I560">
        <f>_xlfn.IFNA(VLOOKUP(A560,'System S'!$A$2:$H$254,8,0),0)</f>
        <v>0</v>
      </c>
      <c r="J560">
        <f t="shared" si="32"/>
        <v>84280.07</v>
      </c>
      <c r="K560">
        <f t="shared" si="33"/>
        <v>0</v>
      </c>
      <c r="L560">
        <f t="shared" si="34"/>
        <v>0</v>
      </c>
      <c r="M560">
        <f t="shared" si="35"/>
        <v>0</v>
      </c>
    </row>
    <row r="561" spans="1:13" x14ac:dyDescent="0.25">
      <c r="A561" s="1" t="s">
        <v>2638</v>
      </c>
      <c r="B561" t="s">
        <v>2639</v>
      </c>
      <c r="C561" s="1" t="s">
        <v>17</v>
      </c>
      <c r="D561" s="1" t="s">
        <v>2640</v>
      </c>
      <c r="E561" s="28" t="s">
        <v>2641</v>
      </c>
      <c r="F561" s="2" t="s">
        <v>2642</v>
      </c>
      <c r="G561" s="2" t="s">
        <v>2642</v>
      </c>
      <c r="H561" s="13">
        <v>117049.54</v>
      </c>
      <c r="I561">
        <f>_xlfn.IFNA(VLOOKUP(A561,'System S'!$A$2:$H$254,8,0),0)</f>
        <v>0</v>
      </c>
      <c r="J561">
        <f t="shared" si="32"/>
        <v>117049.54</v>
      </c>
      <c r="K561">
        <f t="shared" si="33"/>
        <v>0</v>
      </c>
      <c r="L561">
        <f t="shared" si="34"/>
        <v>0</v>
      </c>
      <c r="M561">
        <f t="shared" si="35"/>
        <v>0</v>
      </c>
    </row>
    <row r="562" spans="1:13" x14ac:dyDescent="0.25">
      <c r="A562" s="1" t="s">
        <v>2643</v>
      </c>
      <c r="B562" t="s">
        <v>2644</v>
      </c>
      <c r="C562" s="1" t="s">
        <v>17</v>
      </c>
      <c r="D562" s="1" t="s">
        <v>2645</v>
      </c>
      <c r="E562" s="28" t="s">
        <v>2646</v>
      </c>
      <c r="F562" s="2" t="s">
        <v>2647</v>
      </c>
      <c r="G562" s="2" t="s">
        <v>2647</v>
      </c>
      <c r="H562" s="13">
        <v>38777.25</v>
      </c>
      <c r="I562">
        <f>_xlfn.IFNA(VLOOKUP(A562,'System S'!$A$2:$H$254,8,0),0)</f>
        <v>0</v>
      </c>
      <c r="J562">
        <f t="shared" si="32"/>
        <v>38777.25</v>
      </c>
      <c r="K562">
        <f t="shared" si="33"/>
        <v>0</v>
      </c>
      <c r="L562">
        <f t="shared" si="34"/>
        <v>0</v>
      </c>
      <c r="M562">
        <f t="shared" si="35"/>
        <v>0</v>
      </c>
    </row>
    <row r="563" spans="1:13" x14ac:dyDescent="0.25">
      <c r="A563" s="1" t="s">
        <v>2648</v>
      </c>
      <c r="B563" t="s">
        <v>2649</v>
      </c>
      <c r="C563" s="1" t="s">
        <v>17</v>
      </c>
      <c r="D563" s="1" t="s">
        <v>2650</v>
      </c>
      <c r="E563" s="28" t="s">
        <v>2651</v>
      </c>
      <c r="F563" s="2" t="s">
        <v>2652</v>
      </c>
      <c r="G563" s="2" t="s">
        <v>2652</v>
      </c>
      <c r="H563" s="13">
        <v>48019.43</v>
      </c>
      <c r="I563">
        <f>_xlfn.IFNA(VLOOKUP(A563,'System S'!$A$2:$H$254,8,0),0)</f>
        <v>0</v>
      </c>
      <c r="J563">
        <f t="shared" si="32"/>
        <v>48019.43</v>
      </c>
      <c r="K563">
        <f t="shared" si="33"/>
        <v>0</v>
      </c>
      <c r="L563">
        <f t="shared" si="34"/>
        <v>0</v>
      </c>
      <c r="M563">
        <f t="shared" si="35"/>
        <v>0</v>
      </c>
    </row>
    <row r="564" spans="1:13" x14ac:dyDescent="0.25">
      <c r="A564" s="1" t="s">
        <v>2653</v>
      </c>
      <c r="B564" t="s">
        <v>2654</v>
      </c>
      <c r="C564" s="1" t="s">
        <v>10</v>
      </c>
      <c r="D564" s="1" t="s">
        <v>2655</v>
      </c>
      <c r="E564" s="28" t="s">
        <v>763</v>
      </c>
      <c r="F564" s="2" t="s">
        <v>2656</v>
      </c>
      <c r="G564" s="2" t="s">
        <v>2657</v>
      </c>
      <c r="H564" s="13">
        <v>8851.8799999999992</v>
      </c>
      <c r="I564">
        <f>_xlfn.IFNA(VLOOKUP(A564,'System C'!$A$1:$H$137,8,0),0)</f>
        <v>0</v>
      </c>
      <c r="J564">
        <f t="shared" si="32"/>
        <v>8851.8799999999992</v>
      </c>
      <c r="K564">
        <f t="shared" si="33"/>
        <v>0</v>
      </c>
      <c r="L564">
        <f t="shared" si="34"/>
        <v>0</v>
      </c>
      <c r="M564">
        <f t="shared" si="35"/>
        <v>0</v>
      </c>
    </row>
    <row r="565" spans="1:13" x14ac:dyDescent="0.25">
      <c r="A565" s="1" t="s">
        <v>2653</v>
      </c>
      <c r="B565" t="s">
        <v>2654</v>
      </c>
      <c r="C565" s="1" t="s">
        <v>17</v>
      </c>
      <c r="D565" s="1" t="s">
        <v>2658</v>
      </c>
      <c r="E565" s="28" t="s">
        <v>2659</v>
      </c>
      <c r="F565" s="2" t="s">
        <v>2660</v>
      </c>
      <c r="G565" s="2" t="s">
        <v>2661</v>
      </c>
      <c r="H565" s="13">
        <v>17568.57</v>
      </c>
      <c r="I565">
        <f>_xlfn.IFNA(VLOOKUP(A565,'System S'!$A$2:$H$254,8,0),0)</f>
        <v>0</v>
      </c>
      <c r="J565">
        <f t="shared" si="32"/>
        <v>17568.57</v>
      </c>
      <c r="K565">
        <f t="shared" si="33"/>
        <v>0</v>
      </c>
      <c r="L565">
        <f t="shared" si="34"/>
        <v>0</v>
      </c>
      <c r="M565">
        <f t="shared" si="35"/>
        <v>0</v>
      </c>
    </row>
    <row r="566" spans="1:13" x14ac:dyDescent="0.25">
      <c r="A566" s="1" t="s">
        <v>2662</v>
      </c>
      <c r="B566" t="s">
        <v>2663</v>
      </c>
      <c r="C566" s="1" t="s">
        <v>17</v>
      </c>
      <c r="D566" s="1" t="s">
        <v>2664</v>
      </c>
      <c r="E566" s="28" t="s">
        <v>2665</v>
      </c>
      <c r="F566" s="2" t="s">
        <v>2666</v>
      </c>
      <c r="G566" s="2" t="s">
        <v>2666</v>
      </c>
      <c r="H566" s="13">
        <v>71802.37</v>
      </c>
      <c r="I566">
        <f>_xlfn.IFNA(VLOOKUP(A566,'System S'!$A$2:$H$254,8,0),0)</f>
        <v>0</v>
      </c>
      <c r="J566">
        <f t="shared" si="32"/>
        <v>71802.37</v>
      </c>
      <c r="K566">
        <f t="shared" si="33"/>
        <v>0</v>
      </c>
      <c r="L566">
        <f t="shared" si="34"/>
        <v>0</v>
      </c>
      <c r="M566">
        <f t="shared" si="35"/>
        <v>0</v>
      </c>
    </row>
    <row r="567" spans="1:13" x14ac:dyDescent="0.25">
      <c r="A567" s="1" t="s">
        <v>2667</v>
      </c>
      <c r="B567" t="s">
        <v>2668</v>
      </c>
      <c r="C567" s="1" t="s">
        <v>17</v>
      </c>
      <c r="D567" s="1" t="s">
        <v>2669</v>
      </c>
      <c r="E567" s="28" t="s">
        <v>2670</v>
      </c>
      <c r="F567" s="2" t="s">
        <v>2671</v>
      </c>
      <c r="G567" s="2" t="s">
        <v>2671</v>
      </c>
      <c r="H567" s="13">
        <v>16318.68</v>
      </c>
      <c r="I567">
        <f>_xlfn.IFNA(VLOOKUP(A567,'System S'!$A$2:$H$254,8,0),0)</f>
        <v>0</v>
      </c>
      <c r="J567">
        <f t="shared" si="32"/>
        <v>16318.68</v>
      </c>
      <c r="K567">
        <f t="shared" si="33"/>
        <v>0</v>
      </c>
      <c r="L567">
        <f t="shared" si="34"/>
        <v>0</v>
      </c>
      <c r="M567">
        <f t="shared" si="35"/>
        <v>0</v>
      </c>
    </row>
    <row r="568" spans="1:13" x14ac:dyDescent="0.25">
      <c r="A568" s="1" t="s">
        <v>2672</v>
      </c>
      <c r="B568" t="s">
        <v>2673</v>
      </c>
      <c r="C568" s="1" t="s">
        <v>17</v>
      </c>
      <c r="D568" s="1" t="s">
        <v>2674</v>
      </c>
      <c r="E568" s="28" t="s">
        <v>2675</v>
      </c>
      <c r="F568" s="2" t="s">
        <v>2676</v>
      </c>
      <c r="G568" s="2" t="s">
        <v>2676</v>
      </c>
      <c r="H568" s="2">
        <v>357.56</v>
      </c>
      <c r="I568">
        <f>_xlfn.IFNA(VLOOKUP(A568,'System S'!$A$2:$H$254,8,0),0)</f>
        <v>0</v>
      </c>
      <c r="J568">
        <f t="shared" si="32"/>
        <v>357.56</v>
      </c>
      <c r="K568">
        <f t="shared" si="33"/>
        <v>0</v>
      </c>
      <c r="L568">
        <f t="shared" si="34"/>
        <v>0</v>
      </c>
      <c r="M568">
        <f t="shared" si="35"/>
        <v>0</v>
      </c>
    </row>
    <row r="569" spans="1:13" x14ac:dyDescent="0.25">
      <c r="A569" s="1" t="s">
        <v>2677</v>
      </c>
      <c r="B569" t="s">
        <v>2678</v>
      </c>
      <c r="C569" s="1" t="s">
        <v>17</v>
      </c>
      <c r="D569" s="1" t="s">
        <v>2679</v>
      </c>
      <c r="E569" s="28" t="s">
        <v>2588</v>
      </c>
      <c r="F569" s="2" t="s">
        <v>2680</v>
      </c>
      <c r="G569" s="2" t="s">
        <v>2680</v>
      </c>
      <c r="H569" s="13">
        <v>6675.8</v>
      </c>
      <c r="I569">
        <f>_xlfn.IFNA(VLOOKUP(A569,'System S'!$A$2:$H$254,8,0),0)</f>
        <v>0</v>
      </c>
      <c r="J569">
        <f t="shared" si="32"/>
        <v>6675.8</v>
      </c>
      <c r="K569">
        <f t="shared" si="33"/>
        <v>0</v>
      </c>
      <c r="L569">
        <f t="shared" si="34"/>
        <v>0</v>
      </c>
      <c r="M569">
        <f t="shared" si="35"/>
        <v>0</v>
      </c>
    </row>
    <row r="570" spans="1:13" x14ac:dyDescent="0.25">
      <c r="A570" s="1" t="s">
        <v>2681</v>
      </c>
      <c r="B570" t="s">
        <v>2682</v>
      </c>
      <c r="C570" s="1" t="s">
        <v>17</v>
      </c>
      <c r="D570" s="1" t="s">
        <v>2683</v>
      </c>
      <c r="E570" s="28" t="s">
        <v>444</v>
      </c>
      <c r="F570" s="2" t="s">
        <v>2684</v>
      </c>
      <c r="G570" s="2" t="s">
        <v>2685</v>
      </c>
      <c r="H570" s="13">
        <v>32998.58</v>
      </c>
      <c r="I570">
        <f>_xlfn.IFNA(VLOOKUP(A570,'System S'!$A$2:$H$254,8,0),0)</f>
        <v>0</v>
      </c>
      <c r="J570">
        <f t="shared" si="32"/>
        <v>32998.58</v>
      </c>
      <c r="K570">
        <f t="shared" si="33"/>
        <v>0</v>
      </c>
      <c r="L570">
        <f t="shared" si="34"/>
        <v>0</v>
      </c>
      <c r="M570">
        <f t="shared" si="35"/>
        <v>0</v>
      </c>
    </row>
    <row r="571" spans="1:13" x14ac:dyDescent="0.25">
      <c r="A571" s="1" t="s">
        <v>2686</v>
      </c>
      <c r="B571" t="s">
        <v>2687</v>
      </c>
      <c r="C571" s="1" t="s">
        <v>10</v>
      </c>
      <c r="D571" s="1" t="s">
        <v>2688</v>
      </c>
      <c r="E571" s="28" t="s">
        <v>1225</v>
      </c>
      <c r="F571" s="2" t="s">
        <v>1861</v>
      </c>
      <c r="G571" s="2" t="s">
        <v>1862</v>
      </c>
      <c r="H571" s="13">
        <v>13369.4</v>
      </c>
      <c r="I571">
        <f>_xlfn.IFNA(VLOOKUP(A571,'System C'!$A$1:$H$137,8,0),0)</f>
        <v>0</v>
      </c>
      <c r="J571">
        <f t="shared" si="32"/>
        <v>13369.4</v>
      </c>
      <c r="K571">
        <f t="shared" si="33"/>
        <v>0</v>
      </c>
      <c r="L571">
        <f t="shared" si="34"/>
        <v>0</v>
      </c>
      <c r="M571">
        <f t="shared" si="35"/>
        <v>0</v>
      </c>
    </row>
    <row r="572" spans="1:13" x14ac:dyDescent="0.25">
      <c r="A572" s="1" t="s">
        <v>2686</v>
      </c>
      <c r="B572" t="s">
        <v>2687</v>
      </c>
      <c r="C572" s="1" t="s">
        <v>17</v>
      </c>
      <c r="D572" s="1" t="s">
        <v>2689</v>
      </c>
      <c r="E572" s="28" t="s">
        <v>2690</v>
      </c>
      <c r="F572" s="2" t="s">
        <v>2691</v>
      </c>
      <c r="G572" s="2" t="s">
        <v>2691</v>
      </c>
      <c r="H572" s="13">
        <v>34830.449999999997</v>
      </c>
      <c r="I572">
        <f>_xlfn.IFNA(VLOOKUP(A572,'System S'!$A$2:$H$254,8,0),0)</f>
        <v>0</v>
      </c>
      <c r="J572">
        <f t="shared" si="32"/>
        <v>34830.449999999997</v>
      </c>
      <c r="K572">
        <f t="shared" si="33"/>
        <v>0</v>
      </c>
      <c r="L572">
        <f t="shared" si="34"/>
        <v>0</v>
      </c>
      <c r="M572">
        <f t="shared" si="35"/>
        <v>0</v>
      </c>
    </row>
    <row r="573" spans="1:13" x14ac:dyDescent="0.25">
      <c r="A573" s="1" t="s">
        <v>2692</v>
      </c>
      <c r="B573" t="s">
        <v>2693</v>
      </c>
      <c r="C573" s="1" t="s">
        <v>17</v>
      </c>
      <c r="D573" s="1" t="s">
        <v>2694</v>
      </c>
      <c r="E573" s="28" t="s">
        <v>2695</v>
      </c>
      <c r="F573" s="2" t="s">
        <v>2696</v>
      </c>
      <c r="G573" s="2" t="s">
        <v>2696</v>
      </c>
      <c r="H573" s="13">
        <v>21884.32</v>
      </c>
      <c r="I573">
        <f>_xlfn.IFNA(VLOOKUP(A573,'System S'!$A$2:$H$254,8,0),0)</f>
        <v>0</v>
      </c>
      <c r="J573">
        <f t="shared" si="32"/>
        <v>21884.32</v>
      </c>
      <c r="K573">
        <f t="shared" si="33"/>
        <v>0</v>
      </c>
      <c r="L573">
        <f t="shared" si="34"/>
        <v>0</v>
      </c>
      <c r="M573">
        <f t="shared" si="35"/>
        <v>0</v>
      </c>
    </row>
    <row r="574" spans="1:13" x14ac:dyDescent="0.25">
      <c r="A574" s="1" t="s">
        <v>2697</v>
      </c>
      <c r="B574" t="s">
        <v>2698</v>
      </c>
      <c r="C574" s="1" t="s">
        <v>17</v>
      </c>
      <c r="D574" s="1" t="s">
        <v>2699</v>
      </c>
      <c r="E574" s="28" t="s">
        <v>2700</v>
      </c>
      <c r="F574" s="2" t="s">
        <v>2701</v>
      </c>
      <c r="G574" s="2" t="s">
        <v>2701</v>
      </c>
      <c r="H574" s="13">
        <v>38973.56</v>
      </c>
      <c r="I574">
        <f>_xlfn.IFNA(VLOOKUP(A574,'System S'!$A$2:$H$254,8,0),0)</f>
        <v>0</v>
      </c>
      <c r="J574">
        <f t="shared" si="32"/>
        <v>38973.56</v>
      </c>
      <c r="K574">
        <f t="shared" si="33"/>
        <v>0</v>
      </c>
      <c r="L574">
        <f t="shared" si="34"/>
        <v>0</v>
      </c>
      <c r="M574">
        <f t="shared" si="35"/>
        <v>0</v>
      </c>
    </row>
    <row r="575" spans="1:13" x14ac:dyDescent="0.25">
      <c r="A575" s="1" t="s">
        <v>2093</v>
      </c>
      <c r="B575" t="s">
        <v>2094</v>
      </c>
      <c r="C575" s="1" t="s">
        <v>17</v>
      </c>
      <c r="D575" s="1" t="s">
        <v>2702</v>
      </c>
      <c r="E575" s="28" t="s">
        <v>2703</v>
      </c>
      <c r="F575" s="2" t="s">
        <v>2704</v>
      </c>
      <c r="G575" s="2" t="s">
        <v>2704</v>
      </c>
      <c r="H575" s="13">
        <v>21262.67</v>
      </c>
      <c r="I575">
        <f>_xlfn.IFNA(VLOOKUP(A575,'System S'!$A$2:$H$254,8,0),0)</f>
        <v>0</v>
      </c>
      <c r="J575">
        <f t="shared" si="32"/>
        <v>21262.67</v>
      </c>
      <c r="K575">
        <f t="shared" si="33"/>
        <v>0</v>
      </c>
      <c r="L575">
        <f t="shared" si="34"/>
        <v>0</v>
      </c>
      <c r="M575">
        <f t="shared" si="35"/>
        <v>0</v>
      </c>
    </row>
    <row r="576" spans="1:13" x14ac:dyDescent="0.25">
      <c r="A576" s="1" t="s">
        <v>2705</v>
      </c>
      <c r="B576" t="s">
        <v>2706</v>
      </c>
      <c r="C576" s="1" t="s">
        <v>17</v>
      </c>
      <c r="D576" s="1" t="s">
        <v>2707</v>
      </c>
      <c r="E576" s="28" t="s">
        <v>2708</v>
      </c>
      <c r="F576" s="2" t="s">
        <v>2709</v>
      </c>
      <c r="G576" s="2" t="s">
        <v>2709</v>
      </c>
      <c r="H576" s="13">
        <v>47275.64</v>
      </c>
      <c r="I576">
        <f>_xlfn.IFNA(VLOOKUP(A576,'System S'!$A$2:$H$254,8,0),0)</f>
        <v>0</v>
      </c>
      <c r="J576">
        <f t="shared" si="32"/>
        <v>47275.64</v>
      </c>
      <c r="K576">
        <f t="shared" si="33"/>
        <v>0</v>
      </c>
      <c r="L576">
        <f t="shared" si="34"/>
        <v>0</v>
      </c>
      <c r="M576">
        <f t="shared" si="35"/>
        <v>0</v>
      </c>
    </row>
    <row r="577" spans="1:13" x14ac:dyDescent="0.25">
      <c r="A577" s="1" t="s">
        <v>2710</v>
      </c>
      <c r="B577" t="s">
        <v>2711</v>
      </c>
      <c r="C577" s="1" t="s">
        <v>10</v>
      </c>
      <c r="D577" s="1" t="s">
        <v>2712</v>
      </c>
      <c r="E577" s="28" t="s">
        <v>12</v>
      </c>
      <c r="F577" s="2" t="s">
        <v>353</v>
      </c>
      <c r="G577" s="2" t="s">
        <v>354</v>
      </c>
      <c r="H577" s="13">
        <v>13457.45</v>
      </c>
      <c r="I577">
        <f>_xlfn.IFNA(VLOOKUP(A577,'System C'!$A$1:$H$137,8,0),0)</f>
        <v>0</v>
      </c>
      <c r="J577">
        <f t="shared" si="32"/>
        <v>13457.45</v>
      </c>
      <c r="K577">
        <f t="shared" si="33"/>
        <v>0</v>
      </c>
      <c r="L577">
        <f t="shared" si="34"/>
        <v>0</v>
      </c>
      <c r="M577">
        <f t="shared" si="35"/>
        <v>0</v>
      </c>
    </row>
    <row r="578" spans="1:13" x14ac:dyDescent="0.25">
      <c r="A578" s="1" t="s">
        <v>2710</v>
      </c>
      <c r="B578" t="s">
        <v>2711</v>
      </c>
      <c r="C578" s="1" t="s">
        <v>17</v>
      </c>
      <c r="D578" s="1" t="s">
        <v>2713</v>
      </c>
      <c r="E578" s="28" t="s">
        <v>2714</v>
      </c>
      <c r="F578" s="2" t="s">
        <v>2715</v>
      </c>
      <c r="G578" s="2" t="s">
        <v>2715</v>
      </c>
      <c r="H578" s="13">
        <v>42132.51</v>
      </c>
      <c r="I578">
        <f>_xlfn.IFNA(VLOOKUP(A578,'System S'!$A$2:$H$254,8,0),0)</f>
        <v>0</v>
      </c>
      <c r="J578">
        <f t="shared" ref="J578:J641" si="36">_xlfn.IFNA(H578-I578,0)</f>
        <v>42132.51</v>
      </c>
      <c r="K578">
        <f t="shared" si="33"/>
        <v>0</v>
      </c>
      <c r="L578">
        <f t="shared" si="34"/>
        <v>0</v>
      </c>
      <c r="M578">
        <f t="shared" si="35"/>
        <v>0</v>
      </c>
    </row>
    <row r="579" spans="1:13" x14ac:dyDescent="0.25">
      <c r="A579" s="1" t="s">
        <v>2096</v>
      </c>
      <c r="B579" t="s">
        <v>2097</v>
      </c>
      <c r="C579" s="1" t="s">
        <v>17</v>
      </c>
      <c r="D579" s="1" t="s">
        <v>2716</v>
      </c>
      <c r="E579" s="28" t="s">
        <v>2717</v>
      </c>
      <c r="F579" s="2" t="s">
        <v>2718</v>
      </c>
      <c r="G579" s="2" t="s">
        <v>2719</v>
      </c>
      <c r="H579" s="13">
        <v>17937.46</v>
      </c>
      <c r="I579">
        <f>_xlfn.IFNA(VLOOKUP(A579,'System S'!$A$2:$H$254,8,0),0)</f>
        <v>1753.52</v>
      </c>
      <c r="J579">
        <f t="shared" si="36"/>
        <v>16183.939999999999</v>
      </c>
      <c r="K579">
        <f t="shared" ref="K579:K642" si="37">IF(I579=0,0,IF(H579&gt;I579,I579,IF(H579&lt;I579,H579,H579)))</f>
        <v>1753.52</v>
      </c>
      <c r="L579">
        <f t="shared" ref="L579:L642" si="38">IF(H579=K579,0,I579)</f>
        <v>1753.52</v>
      </c>
      <c r="M579">
        <f t="shared" ref="M579:M642" si="39">IF(I579=0,0,IF(F579&gt;I579,I579,IF(F579&lt;I579,H579,0)))</f>
        <v>1753.52</v>
      </c>
    </row>
    <row r="580" spans="1:13" x14ac:dyDescent="0.25">
      <c r="A580" s="1" t="s">
        <v>2720</v>
      </c>
      <c r="B580" t="s">
        <v>2721</v>
      </c>
      <c r="C580" s="1" t="s">
        <v>17</v>
      </c>
      <c r="D580" s="1" t="s">
        <v>2722</v>
      </c>
      <c r="E580" s="28" t="s">
        <v>2555</v>
      </c>
      <c r="F580" s="2" t="s">
        <v>2723</v>
      </c>
      <c r="G580" s="2" t="s">
        <v>2724</v>
      </c>
      <c r="H580" s="13">
        <v>6348.14</v>
      </c>
      <c r="I580">
        <f>_xlfn.IFNA(VLOOKUP(A580,'System S'!$A$2:$H$254,8,0),0)</f>
        <v>0</v>
      </c>
      <c r="J580">
        <f t="shared" si="36"/>
        <v>6348.14</v>
      </c>
      <c r="K580">
        <f t="shared" si="37"/>
        <v>0</v>
      </c>
      <c r="L580">
        <f t="shared" si="38"/>
        <v>0</v>
      </c>
      <c r="M580">
        <f t="shared" si="39"/>
        <v>0</v>
      </c>
    </row>
    <row r="581" spans="1:13" x14ac:dyDescent="0.25">
      <c r="A581" s="1" t="s">
        <v>2725</v>
      </c>
      <c r="B581" t="s">
        <v>2726</v>
      </c>
      <c r="C581" s="1" t="s">
        <v>2265</v>
      </c>
      <c r="D581" s="1" t="s">
        <v>2727</v>
      </c>
      <c r="E581" s="28" t="s">
        <v>2728</v>
      </c>
      <c r="F581" s="2" t="s">
        <v>2729</v>
      </c>
      <c r="G581" s="2" t="s">
        <v>2729</v>
      </c>
      <c r="H581" s="13">
        <v>16792.63</v>
      </c>
      <c r="I581">
        <v>0</v>
      </c>
      <c r="J581">
        <f t="shared" si="36"/>
        <v>16792.63</v>
      </c>
      <c r="K581">
        <f t="shared" si="37"/>
        <v>0</v>
      </c>
      <c r="L581">
        <f t="shared" si="38"/>
        <v>0</v>
      </c>
      <c r="M581">
        <f t="shared" si="39"/>
        <v>0</v>
      </c>
    </row>
    <row r="582" spans="1:13" x14ac:dyDescent="0.25">
      <c r="A582" s="1" t="s">
        <v>2730</v>
      </c>
      <c r="B582" t="s">
        <v>2731</v>
      </c>
      <c r="C582" s="1" t="s">
        <v>10</v>
      </c>
      <c r="D582" s="1" t="s">
        <v>2732</v>
      </c>
      <c r="E582" s="28" t="s">
        <v>550</v>
      </c>
      <c r="F582" s="2" t="s">
        <v>2733</v>
      </c>
      <c r="G582" s="2" t="s">
        <v>2734</v>
      </c>
      <c r="H582" s="13">
        <v>9521.2900000000009</v>
      </c>
      <c r="I582">
        <f>_xlfn.IFNA(VLOOKUP(A582,'System C'!$A$1:$H$137,8,0),0)</f>
        <v>0</v>
      </c>
      <c r="J582">
        <f t="shared" si="36"/>
        <v>9521.2900000000009</v>
      </c>
      <c r="K582">
        <f t="shared" si="37"/>
        <v>0</v>
      </c>
      <c r="L582">
        <f t="shared" si="38"/>
        <v>0</v>
      </c>
      <c r="M582">
        <f t="shared" si="39"/>
        <v>0</v>
      </c>
    </row>
    <row r="583" spans="1:13" x14ac:dyDescent="0.25">
      <c r="A583" s="1" t="s">
        <v>2730</v>
      </c>
      <c r="B583" t="s">
        <v>2731</v>
      </c>
      <c r="C583" s="1" t="s">
        <v>17</v>
      </c>
      <c r="D583" s="1" t="s">
        <v>2735</v>
      </c>
      <c r="E583" s="28" t="s">
        <v>2736</v>
      </c>
      <c r="F583" s="2" t="s">
        <v>2737</v>
      </c>
      <c r="G583" s="2" t="s">
        <v>2737</v>
      </c>
      <c r="H583" s="13">
        <v>30950.35</v>
      </c>
      <c r="I583">
        <f>_xlfn.IFNA(VLOOKUP(A583,'System S'!$A$2:$H$254,8,0),0)</f>
        <v>0</v>
      </c>
      <c r="J583">
        <f t="shared" si="36"/>
        <v>30950.35</v>
      </c>
      <c r="K583">
        <f t="shared" si="37"/>
        <v>0</v>
      </c>
      <c r="L583">
        <f t="shared" si="38"/>
        <v>0</v>
      </c>
      <c r="M583">
        <f t="shared" si="39"/>
        <v>0</v>
      </c>
    </row>
    <row r="584" spans="1:13" x14ac:dyDescent="0.25">
      <c r="A584" s="1" t="s">
        <v>2107</v>
      </c>
      <c r="B584" t="s">
        <v>2108</v>
      </c>
      <c r="C584" s="1" t="s">
        <v>17</v>
      </c>
      <c r="D584" s="1" t="s">
        <v>2738</v>
      </c>
      <c r="E584" s="28" t="s">
        <v>2739</v>
      </c>
      <c r="F584" s="2" t="s">
        <v>2740</v>
      </c>
      <c r="G584" s="2" t="s">
        <v>2740</v>
      </c>
      <c r="H584" s="13">
        <v>52098.98</v>
      </c>
      <c r="I584">
        <f>_xlfn.IFNA(VLOOKUP(A584,'System S'!$A$2:$H$254,8,0),0)</f>
        <v>3000</v>
      </c>
      <c r="J584">
        <f t="shared" si="36"/>
        <v>49098.98</v>
      </c>
      <c r="K584">
        <f t="shared" si="37"/>
        <v>3000</v>
      </c>
      <c r="L584">
        <f t="shared" si="38"/>
        <v>3000</v>
      </c>
      <c r="M584">
        <f t="shared" si="39"/>
        <v>3000</v>
      </c>
    </row>
    <row r="585" spans="1:13" x14ac:dyDescent="0.25">
      <c r="A585" s="1" t="s">
        <v>2741</v>
      </c>
      <c r="B585" t="s">
        <v>2742</v>
      </c>
      <c r="C585" s="1" t="s">
        <v>17</v>
      </c>
      <c r="D585" s="1" t="s">
        <v>2743</v>
      </c>
      <c r="E585" s="28" t="s">
        <v>2744</v>
      </c>
      <c r="F585" s="2" t="s">
        <v>2745</v>
      </c>
      <c r="G585" s="2" t="s">
        <v>2745</v>
      </c>
      <c r="H585" s="13">
        <v>31118.05</v>
      </c>
      <c r="I585">
        <f>_xlfn.IFNA(VLOOKUP(A585,'System S'!$A$2:$H$254,8,0),0)</f>
        <v>0</v>
      </c>
      <c r="J585">
        <f t="shared" si="36"/>
        <v>31118.05</v>
      </c>
      <c r="K585">
        <f t="shared" si="37"/>
        <v>0</v>
      </c>
      <c r="L585">
        <f t="shared" si="38"/>
        <v>0</v>
      </c>
      <c r="M585">
        <f t="shared" si="39"/>
        <v>0</v>
      </c>
    </row>
    <row r="586" spans="1:13" x14ac:dyDescent="0.25">
      <c r="A586" s="1" t="s">
        <v>2746</v>
      </c>
      <c r="B586" t="s">
        <v>2747</v>
      </c>
      <c r="C586" s="1" t="s">
        <v>17</v>
      </c>
      <c r="D586" s="1" t="s">
        <v>2748</v>
      </c>
      <c r="E586" s="28" t="s">
        <v>2749</v>
      </c>
      <c r="F586" s="2" t="s">
        <v>2750</v>
      </c>
      <c r="G586" s="2" t="s">
        <v>2750</v>
      </c>
      <c r="H586" s="13">
        <v>8255.76</v>
      </c>
      <c r="I586">
        <f>_xlfn.IFNA(VLOOKUP(A586,'System S'!$A$2:$H$254,8,0),0)</f>
        <v>0</v>
      </c>
      <c r="J586">
        <f t="shared" si="36"/>
        <v>8255.76</v>
      </c>
      <c r="K586">
        <f t="shared" si="37"/>
        <v>0</v>
      </c>
      <c r="L586">
        <f t="shared" si="38"/>
        <v>0</v>
      </c>
      <c r="M586">
        <f t="shared" si="39"/>
        <v>0</v>
      </c>
    </row>
    <row r="587" spans="1:13" x14ac:dyDescent="0.25">
      <c r="A587" s="1" t="s">
        <v>2751</v>
      </c>
      <c r="B587" t="s">
        <v>2752</v>
      </c>
      <c r="C587" s="1" t="s">
        <v>17</v>
      </c>
      <c r="D587" s="1" t="s">
        <v>2753</v>
      </c>
      <c r="E587" s="28" t="s">
        <v>2754</v>
      </c>
      <c r="F587" s="2" t="s">
        <v>2755</v>
      </c>
      <c r="G587" s="2" t="s">
        <v>2755</v>
      </c>
      <c r="H587" s="13">
        <v>67473.47</v>
      </c>
      <c r="I587">
        <f>_xlfn.IFNA(VLOOKUP(A587,'System S'!$A$2:$H$254,8,0),0)</f>
        <v>0</v>
      </c>
      <c r="J587">
        <f t="shared" si="36"/>
        <v>67473.47</v>
      </c>
      <c r="K587">
        <f t="shared" si="37"/>
        <v>0</v>
      </c>
      <c r="L587">
        <f t="shared" si="38"/>
        <v>0</v>
      </c>
      <c r="M587">
        <f t="shared" si="39"/>
        <v>0</v>
      </c>
    </row>
    <row r="588" spans="1:13" x14ac:dyDescent="0.25">
      <c r="A588" s="1" t="s">
        <v>2756</v>
      </c>
      <c r="B588" t="s">
        <v>2757</v>
      </c>
      <c r="C588" s="1" t="s">
        <v>17</v>
      </c>
      <c r="D588" s="1" t="s">
        <v>2758</v>
      </c>
      <c r="E588" s="28" t="s">
        <v>2759</v>
      </c>
      <c r="F588" s="2" t="s">
        <v>2760</v>
      </c>
      <c r="G588" s="2" t="s">
        <v>2760</v>
      </c>
      <c r="H588" s="13">
        <v>27782.87</v>
      </c>
      <c r="I588">
        <f>_xlfn.IFNA(VLOOKUP(A588,'System S'!$A$2:$H$254,8,0),0)</f>
        <v>0</v>
      </c>
      <c r="J588">
        <f t="shared" si="36"/>
        <v>27782.87</v>
      </c>
      <c r="K588">
        <f t="shared" si="37"/>
        <v>0</v>
      </c>
      <c r="L588">
        <f t="shared" si="38"/>
        <v>0</v>
      </c>
      <c r="M588">
        <f t="shared" si="39"/>
        <v>0</v>
      </c>
    </row>
    <row r="589" spans="1:13" x14ac:dyDescent="0.25">
      <c r="A589" s="1" t="s">
        <v>2761</v>
      </c>
      <c r="B589" t="s">
        <v>2762</v>
      </c>
      <c r="C589" s="1" t="s">
        <v>17</v>
      </c>
      <c r="D589" s="1" t="s">
        <v>2763</v>
      </c>
      <c r="E589" s="28" t="s">
        <v>2764</v>
      </c>
      <c r="F589" s="2" t="s">
        <v>2765</v>
      </c>
      <c r="G589" s="2" t="s">
        <v>2765</v>
      </c>
      <c r="H589" s="13">
        <v>20729.59</v>
      </c>
      <c r="I589">
        <f>_xlfn.IFNA(VLOOKUP(A589,'System S'!$A$2:$H$254,8,0),0)</f>
        <v>0</v>
      </c>
      <c r="J589">
        <f t="shared" si="36"/>
        <v>20729.59</v>
      </c>
      <c r="K589">
        <f t="shared" si="37"/>
        <v>0</v>
      </c>
      <c r="L589">
        <f t="shared" si="38"/>
        <v>0</v>
      </c>
      <c r="M589">
        <f t="shared" si="39"/>
        <v>0</v>
      </c>
    </row>
    <row r="590" spans="1:13" x14ac:dyDescent="0.25">
      <c r="A590" s="1" t="s">
        <v>2761</v>
      </c>
      <c r="B590" t="s">
        <v>2762</v>
      </c>
      <c r="C590" s="1" t="s">
        <v>17</v>
      </c>
      <c r="D590" s="1" t="s">
        <v>2766</v>
      </c>
      <c r="E590" s="28" t="s">
        <v>2767</v>
      </c>
      <c r="F590" s="2" t="s">
        <v>2768</v>
      </c>
      <c r="G590" s="2" t="s">
        <v>2768</v>
      </c>
      <c r="H590" s="13">
        <v>46382.95</v>
      </c>
      <c r="I590">
        <f>_xlfn.IFNA(VLOOKUP(A590,'System S'!$A$2:$H$254,8,0),0)</f>
        <v>0</v>
      </c>
      <c r="J590">
        <f t="shared" si="36"/>
        <v>46382.95</v>
      </c>
      <c r="K590">
        <f t="shared" si="37"/>
        <v>0</v>
      </c>
      <c r="L590">
        <f t="shared" si="38"/>
        <v>0</v>
      </c>
      <c r="M590">
        <f t="shared" si="39"/>
        <v>0</v>
      </c>
    </row>
    <row r="591" spans="1:13" x14ac:dyDescent="0.25">
      <c r="A591" s="1" t="s">
        <v>2769</v>
      </c>
      <c r="B591" t="s">
        <v>2770</v>
      </c>
      <c r="C591" s="1" t="s">
        <v>10</v>
      </c>
      <c r="D591" s="1" t="s">
        <v>2771</v>
      </c>
      <c r="E591" s="28" t="s">
        <v>308</v>
      </c>
      <c r="F591" s="2" t="s">
        <v>2772</v>
      </c>
      <c r="G591" s="2" t="s">
        <v>2773</v>
      </c>
      <c r="H591" s="13">
        <v>10934.24</v>
      </c>
      <c r="I591">
        <f>_xlfn.IFNA(VLOOKUP(A591,'System C'!$A$1:$H$137,8,0),0)</f>
        <v>0</v>
      </c>
      <c r="J591">
        <f t="shared" si="36"/>
        <v>10934.24</v>
      </c>
      <c r="K591">
        <f t="shared" si="37"/>
        <v>0</v>
      </c>
      <c r="L591">
        <f t="shared" si="38"/>
        <v>0</v>
      </c>
      <c r="M591">
        <f t="shared" si="39"/>
        <v>0</v>
      </c>
    </row>
    <row r="592" spans="1:13" x14ac:dyDescent="0.25">
      <c r="A592" s="1" t="s">
        <v>2769</v>
      </c>
      <c r="B592" t="s">
        <v>2770</v>
      </c>
      <c r="C592" s="1" t="s">
        <v>17</v>
      </c>
      <c r="D592" s="1" t="s">
        <v>2774</v>
      </c>
      <c r="E592" s="28" t="s">
        <v>2775</v>
      </c>
      <c r="F592" s="2" t="s">
        <v>2776</v>
      </c>
      <c r="G592" s="2" t="s">
        <v>2776</v>
      </c>
      <c r="H592" s="13">
        <v>31030.46</v>
      </c>
      <c r="I592">
        <f>_xlfn.IFNA(VLOOKUP(A592,'System S'!$A$2:$H$254,8,0),0)</f>
        <v>0</v>
      </c>
      <c r="J592">
        <f t="shared" si="36"/>
        <v>31030.46</v>
      </c>
      <c r="K592">
        <f t="shared" si="37"/>
        <v>0</v>
      </c>
      <c r="L592">
        <f t="shared" si="38"/>
        <v>0</v>
      </c>
      <c r="M592">
        <f t="shared" si="39"/>
        <v>0</v>
      </c>
    </row>
    <row r="593" spans="1:13" x14ac:dyDescent="0.25">
      <c r="A593" s="1" t="s">
        <v>2777</v>
      </c>
      <c r="B593" t="s">
        <v>2778</v>
      </c>
      <c r="C593" s="1" t="s">
        <v>17</v>
      </c>
      <c r="D593" s="1" t="s">
        <v>2779</v>
      </c>
      <c r="E593" s="28" t="s">
        <v>2780</v>
      </c>
      <c r="F593" s="2" t="s">
        <v>2781</v>
      </c>
      <c r="G593" s="2" t="s">
        <v>2782</v>
      </c>
      <c r="H593" s="13">
        <v>43738.79</v>
      </c>
      <c r="I593">
        <f>_xlfn.IFNA(VLOOKUP(A593,'System S'!$A$2:$H$254,8,0),0)</f>
        <v>0</v>
      </c>
      <c r="J593">
        <f t="shared" si="36"/>
        <v>43738.79</v>
      </c>
      <c r="K593">
        <f t="shared" si="37"/>
        <v>0</v>
      </c>
      <c r="L593">
        <f t="shared" si="38"/>
        <v>0</v>
      </c>
      <c r="M593">
        <f t="shared" si="39"/>
        <v>0</v>
      </c>
    </row>
    <row r="594" spans="1:13" x14ac:dyDescent="0.25">
      <c r="A594" s="1" t="s">
        <v>2783</v>
      </c>
      <c r="B594" t="s">
        <v>2784</v>
      </c>
      <c r="C594" s="1" t="s">
        <v>10</v>
      </c>
      <c r="D594" s="1" t="s">
        <v>2785</v>
      </c>
      <c r="E594" s="28" t="s">
        <v>2332</v>
      </c>
      <c r="F594" s="2" t="s">
        <v>915</v>
      </c>
      <c r="G594" s="2" t="s">
        <v>916</v>
      </c>
      <c r="H594" s="13">
        <v>16821.78</v>
      </c>
      <c r="I594">
        <f>_xlfn.IFNA(VLOOKUP(A594,'System C'!$A$1:$H$137,8,0),0)</f>
        <v>0</v>
      </c>
      <c r="J594">
        <f t="shared" si="36"/>
        <v>16821.78</v>
      </c>
      <c r="K594">
        <f t="shared" si="37"/>
        <v>0</v>
      </c>
      <c r="L594">
        <f t="shared" si="38"/>
        <v>0</v>
      </c>
      <c r="M594">
        <f t="shared" si="39"/>
        <v>0</v>
      </c>
    </row>
    <row r="595" spans="1:13" x14ac:dyDescent="0.25">
      <c r="A595" s="1" t="s">
        <v>2783</v>
      </c>
      <c r="B595" t="s">
        <v>2784</v>
      </c>
      <c r="C595" s="1" t="s">
        <v>17</v>
      </c>
      <c r="D595" s="1" t="s">
        <v>2786</v>
      </c>
      <c r="E595" s="28" t="s">
        <v>2787</v>
      </c>
      <c r="F595" s="2" t="s">
        <v>2788</v>
      </c>
      <c r="G595" s="2" t="s">
        <v>2788</v>
      </c>
      <c r="H595" s="13">
        <v>58658.27</v>
      </c>
      <c r="I595">
        <f>_xlfn.IFNA(VLOOKUP(A595,'System S'!$A$2:$H$254,8,0),0)</f>
        <v>0</v>
      </c>
      <c r="J595">
        <f t="shared" si="36"/>
        <v>58658.27</v>
      </c>
      <c r="K595">
        <f t="shared" si="37"/>
        <v>0</v>
      </c>
      <c r="L595">
        <f t="shared" si="38"/>
        <v>0</v>
      </c>
      <c r="M595">
        <f t="shared" si="39"/>
        <v>0</v>
      </c>
    </row>
    <row r="596" spans="1:13" x14ac:dyDescent="0.25">
      <c r="A596" s="1" t="s">
        <v>2789</v>
      </c>
      <c r="B596" t="s">
        <v>2790</v>
      </c>
      <c r="C596" s="1" t="s">
        <v>10</v>
      </c>
      <c r="D596" s="1" t="s">
        <v>2791</v>
      </c>
      <c r="E596" s="28" t="s">
        <v>1860</v>
      </c>
      <c r="F596" s="2" t="s">
        <v>2792</v>
      </c>
      <c r="G596" s="2" t="s">
        <v>2793</v>
      </c>
      <c r="H596" s="13">
        <v>8849.6</v>
      </c>
      <c r="I596">
        <f>_xlfn.IFNA(VLOOKUP(A596,'System C'!$A$1:$H$137,8,0),0)</f>
        <v>0</v>
      </c>
      <c r="J596">
        <f t="shared" si="36"/>
        <v>8849.6</v>
      </c>
      <c r="K596">
        <f t="shared" si="37"/>
        <v>0</v>
      </c>
      <c r="L596">
        <f t="shared" si="38"/>
        <v>0</v>
      </c>
      <c r="M596">
        <f t="shared" si="39"/>
        <v>0</v>
      </c>
    </row>
    <row r="597" spans="1:13" x14ac:dyDescent="0.25">
      <c r="A597" s="1" t="s">
        <v>2789</v>
      </c>
      <c r="B597" t="s">
        <v>2790</v>
      </c>
      <c r="C597" s="1" t="s">
        <v>17</v>
      </c>
      <c r="D597" s="1" t="s">
        <v>2794</v>
      </c>
      <c r="E597" s="28" t="s">
        <v>2795</v>
      </c>
      <c r="F597" s="2" t="s">
        <v>2796</v>
      </c>
      <c r="G597" s="2" t="s">
        <v>2796</v>
      </c>
      <c r="H597" s="13">
        <v>56457.84</v>
      </c>
      <c r="I597">
        <f>_xlfn.IFNA(VLOOKUP(A597,'System S'!$A$2:$H$254,8,0),0)</f>
        <v>0</v>
      </c>
      <c r="J597">
        <f t="shared" si="36"/>
        <v>56457.84</v>
      </c>
      <c r="K597">
        <f t="shared" si="37"/>
        <v>0</v>
      </c>
      <c r="L597">
        <f t="shared" si="38"/>
        <v>0</v>
      </c>
      <c r="M597">
        <f t="shared" si="39"/>
        <v>0</v>
      </c>
    </row>
    <row r="598" spans="1:13" x14ac:dyDescent="0.25">
      <c r="A598" s="1" t="s">
        <v>2797</v>
      </c>
      <c r="B598" t="s">
        <v>2798</v>
      </c>
      <c r="C598" s="1" t="s">
        <v>10</v>
      </c>
      <c r="D598" s="1" t="s">
        <v>2799</v>
      </c>
      <c r="E598" s="28" t="s">
        <v>1001</v>
      </c>
      <c r="F598" s="2" t="s">
        <v>490</v>
      </c>
      <c r="G598" s="2" t="s">
        <v>215</v>
      </c>
      <c r="H598" s="13">
        <v>14298.52</v>
      </c>
      <c r="I598">
        <f>_xlfn.IFNA(VLOOKUP(A598,'System C'!$A$1:$H$137,8,0),0)</f>
        <v>0</v>
      </c>
      <c r="J598">
        <f t="shared" si="36"/>
        <v>14298.52</v>
      </c>
      <c r="K598">
        <f t="shared" si="37"/>
        <v>0</v>
      </c>
      <c r="L598">
        <f t="shared" si="38"/>
        <v>0</v>
      </c>
      <c r="M598">
        <f t="shared" si="39"/>
        <v>0</v>
      </c>
    </row>
    <row r="599" spans="1:13" x14ac:dyDescent="0.25">
      <c r="A599" s="1" t="s">
        <v>2797</v>
      </c>
      <c r="B599" t="s">
        <v>2798</v>
      </c>
      <c r="C599" s="1" t="s">
        <v>17</v>
      </c>
      <c r="D599" s="1" t="s">
        <v>2800</v>
      </c>
      <c r="E599" s="28" t="s">
        <v>2801</v>
      </c>
      <c r="F599" s="2" t="s">
        <v>2802</v>
      </c>
      <c r="G599" s="2" t="s">
        <v>2802</v>
      </c>
      <c r="H599" s="13">
        <v>41584.31</v>
      </c>
      <c r="I599">
        <f>_xlfn.IFNA(VLOOKUP(A599,'System S'!$A$2:$H$254,8,0),0)</f>
        <v>0</v>
      </c>
      <c r="J599">
        <f t="shared" si="36"/>
        <v>41584.31</v>
      </c>
      <c r="K599">
        <f t="shared" si="37"/>
        <v>0</v>
      </c>
      <c r="L599">
        <f t="shared" si="38"/>
        <v>0</v>
      </c>
      <c r="M599">
        <f t="shared" si="39"/>
        <v>0</v>
      </c>
    </row>
    <row r="600" spans="1:13" x14ac:dyDescent="0.25">
      <c r="A600" s="1" t="s">
        <v>2803</v>
      </c>
      <c r="B600" t="s">
        <v>2804</v>
      </c>
      <c r="C600" s="1" t="s">
        <v>10</v>
      </c>
      <c r="D600" s="1" t="s">
        <v>2805</v>
      </c>
      <c r="E600" s="28" t="s">
        <v>1489</v>
      </c>
      <c r="F600" s="2" t="s">
        <v>2806</v>
      </c>
      <c r="G600" s="2" t="s">
        <v>2807</v>
      </c>
      <c r="H600" s="13">
        <v>14701.45</v>
      </c>
      <c r="I600">
        <f>_xlfn.IFNA(VLOOKUP(A600,'System C'!$A$1:$H$137,8,0),0)</f>
        <v>0</v>
      </c>
      <c r="J600">
        <f t="shared" si="36"/>
        <v>14701.45</v>
      </c>
      <c r="K600">
        <f t="shared" si="37"/>
        <v>0</v>
      </c>
      <c r="L600">
        <f t="shared" si="38"/>
        <v>0</v>
      </c>
      <c r="M600">
        <f t="shared" si="39"/>
        <v>0</v>
      </c>
    </row>
    <row r="601" spans="1:13" x14ac:dyDescent="0.25">
      <c r="A601" s="1" t="s">
        <v>2803</v>
      </c>
      <c r="B601" t="s">
        <v>2804</v>
      </c>
      <c r="C601" s="1" t="s">
        <v>17</v>
      </c>
      <c r="D601" s="1" t="s">
        <v>2808</v>
      </c>
      <c r="E601" s="28" t="s">
        <v>2809</v>
      </c>
      <c r="F601" s="2" t="s">
        <v>2810</v>
      </c>
      <c r="G601" s="2" t="s">
        <v>2810</v>
      </c>
      <c r="H601" s="13">
        <v>24483.599999999999</v>
      </c>
      <c r="I601">
        <f>_xlfn.IFNA(VLOOKUP(A601,'System S'!$A$2:$H$254,8,0),0)</f>
        <v>0</v>
      </c>
      <c r="J601">
        <f t="shared" si="36"/>
        <v>24483.599999999999</v>
      </c>
      <c r="K601">
        <f t="shared" si="37"/>
        <v>0</v>
      </c>
      <c r="L601">
        <f t="shared" si="38"/>
        <v>0</v>
      </c>
      <c r="M601">
        <f t="shared" si="39"/>
        <v>0</v>
      </c>
    </row>
    <row r="602" spans="1:13" x14ac:dyDescent="0.25">
      <c r="A602" s="1" t="s">
        <v>2811</v>
      </c>
      <c r="B602" t="s">
        <v>2812</v>
      </c>
      <c r="C602" s="1" t="s">
        <v>17</v>
      </c>
      <c r="D602" s="1" t="s">
        <v>2813</v>
      </c>
      <c r="E602" s="28" t="s">
        <v>2814</v>
      </c>
      <c r="F602" s="2" t="s">
        <v>2815</v>
      </c>
      <c r="G602" s="2" t="s">
        <v>2815</v>
      </c>
      <c r="H602" s="13">
        <v>43191.96</v>
      </c>
      <c r="I602">
        <f>_xlfn.IFNA(VLOOKUP(A602,'System S'!$A$2:$H$254,8,0),0)</f>
        <v>0</v>
      </c>
      <c r="J602">
        <f t="shared" si="36"/>
        <v>43191.96</v>
      </c>
      <c r="K602">
        <f t="shared" si="37"/>
        <v>0</v>
      </c>
      <c r="L602">
        <f t="shared" si="38"/>
        <v>0</v>
      </c>
      <c r="M602">
        <f t="shared" si="39"/>
        <v>0</v>
      </c>
    </row>
    <row r="603" spans="1:13" x14ac:dyDescent="0.25">
      <c r="A603" s="1" t="s">
        <v>2816</v>
      </c>
      <c r="B603" t="s">
        <v>2817</v>
      </c>
      <c r="C603" s="1" t="s">
        <v>17</v>
      </c>
      <c r="D603" s="1" t="s">
        <v>2818</v>
      </c>
      <c r="E603" s="28" t="s">
        <v>2819</v>
      </c>
      <c r="F603" s="2" t="s">
        <v>2820</v>
      </c>
      <c r="G603" s="2" t="s">
        <v>2820</v>
      </c>
      <c r="H603" s="13">
        <v>19581.25</v>
      </c>
      <c r="I603">
        <f>_xlfn.IFNA(VLOOKUP(A603,'System S'!$A$2:$H$254,8,0),0)</f>
        <v>0</v>
      </c>
      <c r="J603">
        <f t="shared" si="36"/>
        <v>19581.25</v>
      </c>
      <c r="K603">
        <f t="shared" si="37"/>
        <v>0</v>
      </c>
      <c r="L603">
        <f t="shared" si="38"/>
        <v>0</v>
      </c>
      <c r="M603">
        <f t="shared" si="39"/>
        <v>0</v>
      </c>
    </row>
    <row r="604" spans="1:13" x14ac:dyDescent="0.25">
      <c r="A604" s="1" t="s">
        <v>2821</v>
      </c>
      <c r="B604" t="s">
        <v>2822</v>
      </c>
      <c r="C604" s="1" t="s">
        <v>17</v>
      </c>
      <c r="D604" s="1" t="s">
        <v>2823</v>
      </c>
      <c r="E604" s="28" t="s">
        <v>2824</v>
      </c>
      <c r="F604" s="2" t="s">
        <v>2825</v>
      </c>
      <c r="G604" s="2" t="s">
        <v>2825</v>
      </c>
      <c r="H604" s="2">
        <v>55.18</v>
      </c>
      <c r="I604">
        <f>_xlfn.IFNA(VLOOKUP(A604,'System S'!$A$2:$H$254,8,0),0)</f>
        <v>0</v>
      </c>
      <c r="J604">
        <f t="shared" si="36"/>
        <v>55.18</v>
      </c>
      <c r="K604">
        <f t="shared" si="37"/>
        <v>0</v>
      </c>
      <c r="L604">
        <f t="shared" si="38"/>
        <v>0</v>
      </c>
      <c r="M604">
        <f t="shared" si="39"/>
        <v>0</v>
      </c>
    </row>
    <row r="605" spans="1:13" x14ac:dyDescent="0.25">
      <c r="A605" s="1" t="s">
        <v>2826</v>
      </c>
      <c r="B605" t="s">
        <v>2827</v>
      </c>
      <c r="C605" s="1" t="s">
        <v>17</v>
      </c>
      <c r="D605" s="1" t="s">
        <v>2828</v>
      </c>
      <c r="E605" s="28" t="s">
        <v>2829</v>
      </c>
      <c r="F605" s="2" t="s">
        <v>2830</v>
      </c>
      <c r="G605" s="2" t="s">
        <v>2831</v>
      </c>
      <c r="H605" s="13">
        <v>26192.34</v>
      </c>
      <c r="I605">
        <f>_xlfn.IFNA(VLOOKUP(A605,'System S'!$A$2:$H$254,8,0),0)</f>
        <v>0</v>
      </c>
      <c r="J605">
        <f t="shared" si="36"/>
        <v>26192.34</v>
      </c>
      <c r="K605">
        <f t="shared" si="37"/>
        <v>0</v>
      </c>
      <c r="L605">
        <f t="shared" si="38"/>
        <v>0</v>
      </c>
      <c r="M605">
        <f t="shared" si="39"/>
        <v>0</v>
      </c>
    </row>
    <row r="606" spans="1:13" x14ac:dyDescent="0.25">
      <c r="A606" s="1" t="s">
        <v>2832</v>
      </c>
      <c r="B606" t="s">
        <v>2833</v>
      </c>
      <c r="C606" s="1" t="s">
        <v>10</v>
      </c>
      <c r="D606" s="1" t="s">
        <v>2834</v>
      </c>
      <c r="E606" s="28" t="s">
        <v>139</v>
      </c>
      <c r="F606" s="2" t="s">
        <v>2835</v>
      </c>
      <c r="G606" s="2" t="s">
        <v>2836</v>
      </c>
      <c r="H606" s="13">
        <v>2927.06</v>
      </c>
      <c r="I606">
        <f>_xlfn.IFNA(VLOOKUP(A606,'System C'!$A$1:$H$137,8,0),0)</f>
        <v>0</v>
      </c>
      <c r="J606">
        <f t="shared" si="36"/>
        <v>2927.06</v>
      </c>
      <c r="K606">
        <f t="shared" si="37"/>
        <v>0</v>
      </c>
      <c r="L606">
        <f t="shared" si="38"/>
        <v>0</v>
      </c>
      <c r="M606">
        <f t="shared" si="39"/>
        <v>0</v>
      </c>
    </row>
    <row r="607" spans="1:13" x14ac:dyDescent="0.25">
      <c r="A607" s="1" t="s">
        <v>2832</v>
      </c>
      <c r="B607" t="s">
        <v>2833</v>
      </c>
      <c r="C607" s="1" t="s">
        <v>17</v>
      </c>
      <c r="D607" s="1" t="s">
        <v>2837</v>
      </c>
      <c r="E607" s="28" t="s">
        <v>2838</v>
      </c>
      <c r="F607" s="2" t="s">
        <v>2839</v>
      </c>
      <c r="G607" s="2" t="s">
        <v>2839</v>
      </c>
      <c r="H607" s="13">
        <v>92569.45</v>
      </c>
      <c r="I607">
        <f>_xlfn.IFNA(VLOOKUP(A607,'System S'!$A$2:$H$254,8,0),0)</f>
        <v>0</v>
      </c>
      <c r="J607">
        <f t="shared" si="36"/>
        <v>92569.45</v>
      </c>
      <c r="K607">
        <f t="shared" si="37"/>
        <v>0</v>
      </c>
      <c r="L607">
        <f t="shared" si="38"/>
        <v>0</v>
      </c>
      <c r="M607">
        <f t="shared" si="39"/>
        <v>0</v>
      </c>
    </row>
    <row r="608" spans="1:13" x14ac:dyDescent="0.25">
      <c r="A608" s="1" t="s">
        <v>2840</v>
      </c>
      <c r="B608" t="s">
        <v>2841</v>
      </c>
      <c r="C608" s="1" t="s">
        <v>10</v>
      </c>
      <c r="D608" s="1" t="s">
        <v>2842</v>
      </c>
      <c r="E608" s="28" t="s">
        <v>1515</v>
      </c>
      <c r="F608" s="2" t="s">
        <v>2843</v>
      </c>
      <c r="G608" s="2" t="s">
        <v>2316</v>
      </c>
      <c r="H608" s="13">
        <v>10093.129999999999</v>
      </c>
      <c r="I608">
        <f>_xlfn.IFNA(VLOOKUP(A608,'System C'!$A$1:$H$137,8,0),0)</f>
        <v>0</v>
      </c>
      <c r="J608">
        <f t="shared" si="36"/>
        <v>10093.129999999999</v>
      </c>
      <c r="K608">
        <f t="shared" si="37"/>
        <v>0</v>
      </c>
      <c r="L608">
        <f t="shared" si="38"/>
        <v>0</v>
      </c>
      <c r="M608">
        <f t="shared" si="39"/>
        <v>0</v>
      </c>
    </row>
    <row r="609" spans="1:13" x14ac:dyDescent="0.25">
      <c r="A609" s="1" t="s">
        <v>2840</v>
      </c>
      <c r="B609" t="s">
        <v>2841</v>
      </c>
      <c r="C609" s="1" t="s">
        <v>17</v>
      </c>
      <c r="D609" s="1" t="s">
        <v>2844</v>
      </c>
      <c r="E609" s="28" t="s">
        <v>2845</v>
      </c>
      <c r="F609" s="2" t="s">
        <v>2846</v>
      </c>
      <c r="G609" s="2" t="s">
        <v>2846</v>
      </c>
      <c r="H609" s="13">
        <v>29628.92</v>
      </c>
      <c r="I609">
        <f>_xlfn.IFNA(VLOOKUP(A609,'System S'!$A$2:$H$254,8,0),0)</f>
        <v>0</v>
      </c>
      <c r="J609">
        <f t="shared" si="36"/>
        <v>29628.92</v>
      </c>
      <c r="K609">
        <f t="shared" si="37"/>
        <v>0</v>
      </c>
      <c r="L609">
        <f t="shared" si="38"/>
        <v>0</v>
      </c>
      <c r="M609">
        <f t="shared" si="39"/>
        <v>0</v>
      </c>
    </row>
    <row r="610" spans="1:13" x14ac:dyDescent="0.25">
      <c r="A610" s="1" t="s">
        <v>2847</v>
      </c>
      <c r="B610" t="s">
        <v>2848</v>
      </c>
      <c r="C610" s="1" t="s">
        <v>17</v>
      </c>
      <c r="D610" s="1" t="s">
        <v>2849</v>
      </c>
      <c r="E610" s="28" t="s">
        <v>2850</v>
      </c>
      <c r="F610" s="2" t="s">
        <v>2851</v>
      </c>
      <c r="G610" s="2" t="s">
        <v>2851</v>
      </c>
      <c r="H610" s="13">
        <v>23171.58</v>
      </c>
      <c r="I610">
        <f>_xlfn.IFNA(VLOOKUP(A610,'System S'!$A$2:$H$254,8,0),0)</f>
        <v>0</v>
      </c>
      <c r="J610">
        <f t="shared" si="36"/>
        <v>23171.58</v>
      </c>
      <c r="K610">
        <f t="shared" si="37"/>
        <v>0</v>
      </c>
      <c r="L610">
        <f t="shared" si="38"/>
        <v>0</v>
      </c>
      <c r="M610">
        <f t="shared" si="39"/>
        <v>0</v>
      </c>
    </row>
    <row r="611" spans="1:13" x14ac:dyDescent="0.25">
      <c r="A611" s="1" t="s">
        <v>2140</v>
      </c>
      <c r="B611" t="s">
        <v>2141</v>
      </c>
      <c r="C611" s="1" t="s">
        <v>17</v>
      </c>
      <c r="D611" s="1" t="s">
        <v>2852</v>
      </c>
      <c r="E611" s="28" t="s">
        <v>2853</v>
      </c>
      <c r="F611" s="2" t="s">
        <v>2854</v>
      </c>
      <c r="G611" s="2" t="s">
        <v>2854</v>
      </c>
      <c r="H611" s="13">
        <v>24973.61</v>
      </c>
      <c r="I611">
        <f>_xlfn.IFNA(VLOOKUP(A611,'System S'!$A$2:$H$254,8,0),0)</f>
        <v>0</v>
      </c>
      <c r="J611">
        <f t="shared" si="36"/>
        <v>24973.61</v>
      </c>
      <c r="K611">
        <f t="shared" si="37"/>
        <v>0</v>
      </c>
      <c r="L611">
        <f t="shared" si="38"/>
        <v>0</v>
      </c>
      <c r="M611">
        <f t="shared" si="39"/>
        <v>0</v>
      </c>
    </row>
    <row r="612" spans="1:13" x14ac:dyDescent="0.25">
      <c r="A612" s="1" t="s">
        <v>2855</v>
      </c>
      <c r="B612" t="s">
        <v>2856</v>
      </c>
      <c r="C612" s="1" t="s">
        <v>17</v>
      </c>
      <c r="D612" s="1" t="s">
        <v>2857</v>
      </c>
      <c r="E612" s="28" t="s">
        <v>2858</v>
      </c>
      <c r="F612" s="2" t="s">
        <v>2859</v>
      </c>
      <c r="G612" s="2" t="s">
        <v>2859</v>
      </c>
      <c r="H612" s="13">
        <v>46703.02</v>
      </c>
      <c r="I612">
        <f>_xlfn.IFNA(VLOOKUP(A612,'System S'!$A$2:$H$254,8,0),0)</f>
        <v>0</v>
      </c>
      <c r="J612">
        <f t="shared" si="36"/>
        <v>46703.02</v>
      </c>
      <c r="K612">
        <f t="shared" si="37"/>
        <v>0</v>
      </c>
      <c r="L612">
        <f t="shared" si="38"/>
        <v>0</v>
      </c>
      <c r="M612">
        <f t="shared" si="39"/>
        <v>0</v>
      </c>
    </row>
    <row r="613" spans="1:13" x14ac:dyDescent="0.25">
      <c r="A613" s="1" t="s">
        <v>2860</v>
      </c>
      <c r="B613" t="s">
        <v>2861</v>
      </c>
      <c r="C613" s="1" t="s">
        <v>17</v>
      </c>
      <c r="D613" s="1" t="s">
        <v>2862</v>
      </c>
      <c r="E613" s="28" t="s">
        <v>2863</v>
      </c>
      <c r="F613" s="2" t="s">
        <v>2864</v>
      </c>
      <c r="G613" s="2" t="s">
        <v>2864</v>
      </c>
      <c r="H613" s="13">
        <v>47899.7</v>
      </c>
      <c r="I613">
        <f>_xlfn.IFNA(VLOOKUP(A613,'System S'!$A$2:$H$254,8,0),0)</f>
        <v>0</v>
      </c>
      <c r="J613">
        <f t="shared" si="36"/>
        <v>47899.7</v>
      </c>
      <c r="K613">
        <f t="shared" si="37"/>
        <v>0</v>
      </c>
      <c r="L613">
        <f t="shared" si="38"/>
        <v>0</v>
      </c>
      <c r="M613">
        <f t="shared" si="39"/>
        <v>0</v>
      </c>
    </row>
    <row r="614" spans="1:13" x14ac:dyDescent="0.25">
      <c r="A614" s="1" t="s">
        <v>2865</v>
      </c>
      <c r="B614" t="s">
        <v>2866</v>
      </c>
      <c r="C614" s="1" t="s">
        <v>17</v>
      </c>
      <c r="D614" s="1" t="s">
        <v>2867</v>
      </c>
      <c r="E614" s="28" t="s">
        <v>2868</v>
      </c>
      <c r="F614" s="2" t="s">
        <v>2869</v>
      </c>
      <c r="G614" s="2" t="s">
        <v>2869</v>
      </c>
      <c r="H614" s="13">
        <v>31674.14</v>
      </c>
      <c r="I614">
        <f>_xlfn.IFNA(VLOOKUP(A614,'System S'!$A$2:$H$254,8,0),0)</f>
        <v>0</v>
      </c>
      <c r="J614">
        <f t="shared" si="36"/>
        <v>31674.14</v>
      </c>
      <c r="K614">
        <f t="shared" si="37"/>
        <v>0</v>
      </c>
      <c r="L614">
        <f t="shared" si="38"/>
        <v>0</v>
      </c>
      <c r="M614">
        <f t="shared" si="39"/>
        <v>0</v>
      </c>
    </row>
    <row r="615" spans="1:13" x14ac:dyDescent="0.25">
      <c r="A615" s="1" t="s">
        <v>2870</v>
      </c>
      <c r="B615" t="s">
        <v>2871</v>
      </c>
      <c r="C615" s="1" t="s">
        <v>17</v>
      </c>
      <c r="D615" s="1" t="s">
        <v>2872</v>
      </c>
      <c r="E615" s="28" t="s">
        <v>2873</v>
      </c>
      <c r="F615" s="2" t="s">
        <v>2874</v>
      </c>
      <c r="G615" s="2" t="s">
        <v>2874</v>
      </c>
      <c r="H615" s="13">
        <v>29493.42</v>
      </c>
      <c r="I615">
        <f>_xlfn.IFNA(VLOOKUP(A615,'System S'!$A$2:$H$254,8,0),0)</f>
        <v>0</v>
      </c>
      <c r="J615">
        <f t="shared" si="36"/>
        <v>29493.42</v>
      </c>
      <c r="K615">
        <f t="shared" si="37"/>
        <v>0</v>
      </c>
      <c r="L615">
        <f t="shared" si="38"/>
        <v>0</v>
      </c>
      <c r="M615">
        <f t="shared" si="39"/>
        <v>0</v>
      </c>
    </row>
    <row r="616" spans="1:13" x14ac:dyDescent="0.25">
      <c r="A616" s="1" t="s">
        <v>2875</v>
      </c>
      <c r="B616" t="s">
        <v>2876</v>
      </c>
      <c r="C616" s="1" t="s">
        <v>10</v>
      </c>
      <c r="D616" s="1" t="s">
        <v>2877</v>
      </c>
      <c r="E616" s="28" t="s">
        <v>1225</v>
      </c>
      <c r="F616" s="2" t="s">
        <v>1861</v>
      </c>
      <c r="G616" s="2" t="s">
        <v>1862</v>
      </c>
      <c r="H616" s="13">
        <v>13369.4</v>
      </c>
      <c r="I616">
        <f>_xlfn.IFNA(VLOOKUP(A616,'System C'!$A$1:$H$137,8,0),0)</f>
        <v>0</v>
      </c>
      <c r="J616">
        <f t="shared" si="36"/>
        <v>13369.4</v>
      </c>
      <c r="K616">
        <f t="shared" si="37"/>
        <v>0</v>
      </c>
      <c r="L616">
        <f t="shared" si="38"/>
        <v>0</v>
      </c>
      <c r="M616">
        <f t="shared" si="39"/>
        <v>0</v>
      </c>
    </row>
    <row r="617" spans="1:13" x14ac:dyDescent="0.25">
      <c r="A617" s="1" t="s">
        <v>2878</v>
      </c>
      <c r="B617" t="s">
        <v>2879</v>
      </c>
      <c r="C617" s="1" t="s">
        <v>17</v>
      </c>
      <c r="D617" s="1" t="s">
        <v>2880</v>
      </c>
      <c r="E617" s="28" t="s">
        <v>1624</v>
      </c>
      <c r="F617" s="2" t="s">
        <v>2881</v>
      </c>
      <c r="G617" s="2" t="s">
        <v>2882</v>
      </c>
      <c r="H617" s="2">
        <v>226.78</v>
      </c>
      <c r="I617">
        <f>_xlfn.IFNA(VLOOKUP(A617,'System S'!$A$2:$H$254,8,0),0)</f>
        <v>0</v>
      </c>
      <c r="J617">
        <f t="shared" si="36"/>
        <v>226.78</v>
      </c>
      <c r="K617">
        <f t="shared" si="37"/>
        <v>0</v>
      </c>
      <c r="L617">
        <f t="shared" si="38"/>
        <v>0</v>
      </c>
      <c r="M617">
        <f t="shared" si="39"/>
        <v>0</v>
      </c>
    </row>
    <row r="618" spans="1:13" x14ac:dyDescent="0.25">
      <c r="A618" s="1" t="s">
        <v>2883</v>
      </c>
      <c r="B618" t="s">
        <v>2884</v>
      </c>
      <c r="C618" s="1" t="s">
        <v>17</v>
      </c>
      <c r="D618" s="1" t="s">
        <v>2885</v>
      </c>
      <c r="E618" s="28" t="s">
        <v>2886</v>
      </c>
      <c r="F618" s="2" t="s">
        <v>2887</v>
      </c>
      <c r="G618" s="2" t="s">
        <v>2887</v>
      </c>
      <c r="H618" s="13">
        <v>23788.7</v>
      </c>
      <c r="I618">
        <f>_xlfn.IFNA(VLOOKUP(A618,'System S'!$A$2:$H$254,8,0),0)</f>
        <v>0</v>
      </c>
      <c r="J618">
        <f t="shared" si="36"/>
        <v>23788.7</v>
      </c>
      <c r="K618">
        <f t="shared" si="37"/>
        <v>0</v>
      </c>
      <c r="L618">
        <f t="shared" si="38"/>
        <v>0</v>
      </c>
      <c r="M618">
        <f t="shared" si="39"/>
        <v>0</v>
      </c>
    </row>
    <row r="619" spans="1:13" x14ac:dyDescent="0.25">
      <c r="A619" s="1" t="s">
        <v>2883</v>
      </c>
      <c r="B619" t="s">
        <v>2884</v>
      </c>
      <c r="C619" s="1" t="s">
        <v>17</v>
      </c>
      <c r="D619" s="1" t="s">
        <v>2888</v>
      </c>
      <c r="E619" s="28" t="s">
        <v>2889</v>
      </c>
      <c r="F619" s="2" t="s">
        <v>2890</v>
      </c>
      <c r="G619" s="2" t="s">
        <v>2890</v>
      </c>
      <c r="H619" s="13">
        <v>9593.4</v>
      </c>
      <c r="I619">
        <f>_xlfn.IFNA(VLOOKUP(A619,'System S'!$A$2:$H$254,8,0),0)</f>
        <v>0</v>
      </c>
      <c r="J619">
        <f t="shared" si="36"/>
        <v>9593.4</v>
      </c>
      <c r="K619">
        <f t="shared" si="37"/>
        <v>0</v>
      </c>
      <c r="L619">
        <f t="shared" si="38"/>
        <v>0</v>
      </c>
      <c r="M619">
        <f t="shared" si="39"/>
        <v>0</v>
      </c>
    </row>
    <row r="620" spans="1:13" x14ac:dyDescent="0.25">
      <c r="A620" s="1" t="s">
        <v>2891</v>
      </c>
      <c r="B620" t="s">
        <v>2892</v>
      </c>
      <c r="C620" s="1" t="s">
        <v>10</v>
      </c>
      <c r="D620" s="1" t="s">
        <v>2893</v>
      </c>
      <c r="E620" s="28" t="s">
        <v>31</v>
      </c>
      <c r="F620" s="2" t="s">
        <v>2894</v>
      </c>
      <c r="G620" s="2" t="s">
        <v>2895</v>
      </c>
      <c r="H620" s="13">
        <v>14484.55</v>
      </c>
      <c r="I620">
        <f>_xlfn.IFNA(VLOOKUP(A620,'System C'!$A$1:$H$137,8,0),0)</f>
        <v>0</v>
      </c>
      <c r="J620">
        <f t="shared" si="36"/>
        <v>14484.55</v>
      </c>
      <c r="K620">
        <f t="shared" si="37"/>
        <v>0</v>
      </c>
      <c r="L620">
        <f t="shared" si="38"/>
        <v>0</v>
      </c>
      <c r="M620">
        <f t="shared" si="39"/>
        <v>0</v>
      </c>
    </row>
    <row r="621" spans="1:13" x14ac:dyDescent="0.25">
      <c r="A621" s="1" t="s">
        <v>2896</v>
      </c>
      <c r="B621" t="s">
        <v>2897</v>
      </c>
      <c r="C621" s="1" t="s">
        <v>10</v>
      </c>
      <c r="D621" s="1" t="s">
        <v>2898</v>
      </c>
      <c r="E621" s="28" t="s">
        <v>778</v>
      </c>
      <c r="F621" s="2" t="s">
        <v>146</v>
      </c>
      <c r="G621" s="2" t="s">
        <v>147</v>
      </c>
      <c r="H621" s="13">
        <v>15980.67</v>
      </c>
      <c r="I621">
        <f>_xlfn.IFNA(VLOOKUP(A621,'System C'!$A$1:$H$137,8,0),0)</f>
        <v>0</v>
      </c>
      <c r="J621">
        <f t="shared" si="36"/>
        <v>15980.67</v>
      </c>
      <c r="K621">
        <f t="shared" si="37"/>
        <v>0</v>
      </c>
      <c r="L621">
        <f t="shared" si="38"/>
        <v>0</v>
      </c>
      <c r="M621">
        <f t="shared" si="39"/>
        <v>0</v>
      </c>
    </row>
    <row r="622" spans="1:13" x14ac:dyDescent="0.25">
      <c r="A622" s="1" t="s">
        <v>2896</v>
      </c>
      <c r="B622" t="s">
        <v>2897</v>
      </c>
      <c r="C622" s="1" t="s">
        <v>17</v>
      </c>
      <c r="D622" s="1" t="s">
        <v>2899</v>
      </c>
      <c r="E622" s="28" t="s">
        <v>2900</v>
      </c>
      <c r="F622" s="2" t="s">
        <v>2901</v>
      </c>
      <c r="G622" s="2" t="s">
        <v>2901</v>
      </c>
      <c r="H622" s="13">
        <v>17468.21</v>
      </c>
      <c r="I622">
        <f>_xlfn.IFNA(VLOOKUP(A622,'System S'!$A$2:$H$254,8,0),0)</f>
        <v>0</v>
      </c>
      <c r="J622">
        <f t="shared" si="36"/>
        <v>17468.21</v>
      </c>
      <c r="K622">
        <f t="shared" si="37"/>
        <v>0</v>
      </c>
      <c r="L622">
        <f t="shared" si="38"/>
        <v>0</v>
      </c>
      <c r="M622">
        <f t="shared" si="39"/>
        <v>0</v>
      </c>
    </row>
    <row r="623" spans="1:13" x14ac:dyDescent="0.25">
      <c r="A623" s="1" t="s">
        <v>2902</v>
      </c>
      <c r="B623" t="s">
        <v>2903</v>
      </c>
      <c r="C623" s="1" t="s">
        <v>17</v>
      </c>
      <c r="D623" s="1" t="s">
        <v>2904</v>
      </c>
      <c r="E623" s="28" t="s">
        <v>2905</v>
      </c>
      <c r="F623" s="2" t="s">
        <v>2906</v>
      </c>
      <c r="G623" s="2" t="s">
        <v>2906</v>
      </c>
      <c r="H623" s="13">
        <v>30720.49</v>
      </c>
      <c r="I623">
        <f>_xlfn.IFNA(VLOOKUP(A623,'System S'!$A$2:$H$254,8,0),0)</f>
        <v>0</v>
      </c>
      <c r="J623">
        <f t="shared" si="36"/>
        <v>30720.49</v>
      </c>
      <c r="K623">
        <f t="shared" si="37"/>
        <v>0</v>
      </c>
      <c r="L623">
        <f t="shared" si="38"/>
        <v>0</v>
      </c>
      <c r="M623">
        <f t="shared" si="39"/>
        <v>0</v>
      </c>
    </row>
    <row r="624" spans="1:13" x14ac:dyDescent="0.25">
      <c r="A624" s="1" t="s">
        <v>2907</v>
      </c>
      <c r="B624" t="s">
        <v>2908</v>
      </c>
      <c r="C624" s="1" t="s">
        <v>2265</v>
      </c>
      <c r="D624" s="1" t="s">
        <v>2909</v>
      </c>
      <c r="E624" s="28" t="s">
        <v>2910</v>
      </c>
      <c r="F624" s="2" t="s">
        <v>2911</v>
      </c>
      <c r="G624" s="2" t="s">
        <v>2911</v>
      </c>
      <c r="H624" s="13">
        <v>25513.53</v>
      </c>
      <c r="I624">
        <v>0</v>
      </c>
      <c r="J624">
        <f t="shared" si="36"/>
        <v>25513.53</v>
      </c>
      <c r="K624">
        <f t="shared" si="37"/>
        <v>0</v>
      </c>
      <c r="L624">
        <f t="shared" si="38"/>
        <v>0</v>
      </c>
      <c r="M624">
        <f t="shared" si="39"/>
        <v>0</v>
      </c>
    </row>
    <row r="625" spans="1:13" x14ac:dyDescent="0.25">
      <c r="A625" s="1" t="s">
        <v>2912</v>
      </c>
      <c r="B625" t="s">
        <v>2913</v>
      </c>
      <c r="C625" s="1" t="s">
        <v>17</v>
      </c>
      <c r="D625" s="1" t="s">
        <v>2914</v>
      </c>
      <c r="E625" s="28" t="s">
        <v>2915</v>
      </c>
      <c r="F625" s="2" t="s">
        <v>2916</v>
      </c>
      <c r="G625" s="2" t="s">
        <v>2916</v>
      </c>
      <c r="H625" s="13">
        <v>14635.39</v>
      </c>
      <c r="I625">
        <f>_xlfn.IFNA(VLOOKUP(A625,'System S'!$A$2:$H$254,8,0),0)</f>
        <v>0</v>
      </c>
      <c r="J625">
        <f t="shared" si="36"/>
        <v>14635.39</v>
      </c>
      <c r="K625">
        <f t="shared" si="37"/>
        <v>0</v>
      </c>
      <c r="L625">
        <f t="shared" si="38"/>
        <v>0</v>
      </c>
      <c r="M625">
        <f t="shared" si="39"/>
        <v>0</v>
      </c>
    </row>
    <row r="626" spans="1:13" x14ac:dyDescent="0.25">
      <c r="A626" s="1" t="s">
        <v>2917</v>
      </c>
      <c r="B626" t="s">
        <v>2918</v>
      </c>
      <c r="C626" s="1" t="s">
        <v>17</v>
      </c>
      <c r="D626" s="1" t="s">
        <v>2919</v>
      </c>
      <c r="E626" s="28" t="s">
        <v>2920</v>
      </c>
      <c r="F626" s="2" t="s">
        <v>2921</v>
      </c>
      <c r="G626" s="2" t="s">
        <v>2922</v>
      </c>
      <c r="H626" s="13">
        <v>20824.53</v>
      </c>
      <c r="I626">
        <f>_xlfn.IFNA(VLOOKUP(A626,'System S'!$A$2:$H$254,8,0),0)</f>
        <v>0</v>
      </c>
      <c r="J626">
        <f t="shared" si="36"/>
        <v>20824.53</v>
      </c>
      <c r="K626">
        <f t="shared" si="37"/>
        <v>0</v>
      </c>
      <c r="L626">
        <f t="shared" si="38"/>
        <v>0</v>
      </c>
      <c r="M626">
        <f t="shared" si="39"/>
        <v>0</v>
      </c>
    </row>
    <row r="627" spans="1:13" x14ac:dyDescent="0.25">
      <c r="A627" s="1" t="s">
        <v>2923</v>
      </c>
      <c r="B627" t="s">
        <v>2924</v>
      </c>
      <c r="C627" s="1" t="s">
        <v>17</v>
      </c>
      <c r="D627" s="1" t="s">
        <v>2925</v>
      </c>
      <c r="E627" s="28" t="s">
        <v>2926</v>
      </c>
      <c r="F627" s="2" t="s">
        <v>2927</v>
      </c>
      <c r="G627" s="2" t="s">
        <v>2927</v>
      </c>
      <c r="H627" s="13">
        <v>27365.43</v>
      </c>
      <c r="I627">
        <f>_xlfn.IFNA(VLOOKUP(A627,'System S'!$A$2:$H$254,8,0),0)</f>
        <v>0</v>
      </c>
      <c r="J627">
        <f t="shared" si="36"/>
        <v>27365.43</v>
      </c>
      <c r="K627">
        <f t="shared" si="37"/>
        <v>0</v>
      </c>
      <c r="L627">
        <f t="shared" si="38"/>
        <v>0</v>
      </c>
      <c r="M627">
        <f t="shared" si="39"/>
        <v>0</v>
      </c>
    </row>
    <row r="628" spans="1:13" x14ac:dyDescent="0.25">
      <c r="A628" s="1" t="s">
        <v>2928</v>
      </c>
      <c r="B628" t="s">
        <v>2929</v>
      </c>
      <c r="C628" s="1" t="s">
        <v>17</v>
      </c>
      <c r="D628" s="1" t="s">
        <v>2930</v>
      </c>
      <c r="E628" s="28" t="s">
        <v>2931</v>
      </c>
      <c r="F628" s="2" t="s">
        <v>2932</v>
      </c>
      <c r="G628" s="2" t="s">
        <v>2932</v>
      </c>
      <c r="H628" s="13">
        <v>50921.04</v>
      </c>
      <c r="I628">
        <f>_xlfn.IFNA(VLOOKUP(A628,'System S'!$A$2:$H$254,8,0),0)</f>
        <v>1794.62</v>
      </c>
      <c r="J628">
        <f t="shared" si="36"/>
        <v>49126.42</v>
      </c>
      <c r="K628">
        <f t="shared" si="37"/>
        <v>1794.62</v>
      </c>
      <c r="L628">
        <f t="shared" si="38"/>
        <v>1794.62</v>
      </c>
      <c r="M628">
        <f t="shared" si="39"/>
        <v>1794.62</v>
      </c>
    </row>
    <row r="629" spans="1:13" x14ac:dyDescent="0.25">
      <c r="A629" s="1" t="s">
        <v>2928</v>
      </c>
      <c r="B629" t="s">
        <v>2929</v>
      </c>
      <c r="C629" s="1" t="s">
        <v>17</v>
      </c>
      <c r="D629" s="1" t="s">
        <v>2933</v>
      </c>
      <c r="E629" s="28" t="s">
        <v>2934</v>
      </c>
      <c r="F629" s="2" t="s">
        <v>2935</v>
      </c>
      <c r="G629" s="2" t="s">
        <v>2935</v>
      </c>
      <c r="H629" s="13">
        <v>17994.3</v>
      </c>
      <c r="I629">
        <v>0</v>
      </c>
      <c r="J629">
        <f t="shared" si="36"/>
        <v>17994.3</v>
      </c>
      <c r="K629">
        <f t="shared" si="37"/>
        <v>0</v>
      </c>
      <c r="L629">
        <f t="shared" si="38"/>
        <v>0</v>
      </c>
      <c r="M629">
        <f t="shared" si="39"/>
        <v>0</v>
      </c>
    </row>
    <row r="630" spans="1:13" x14ac:dyDescent="0.25">
      <c r="A630" s="1" t="s">
        <v>2936</v>
      </c>
      <c r="B630" t="s">
        <v>2937</v>
      </c>
      <c r="C630" s="1" t="s">
        <v>17</v>
      </c>
      <c r="D630" s="1" t="s">
        <v>2938</v>
      </c>
      <c r="E630" s="28" t="s">
        <v>2939</v>
      </c>
      <c r="F630" s="2" t="s">
        <v>2940</v>
      </c>
      <c r="G630" s="2" t="s">
        <v>2940</v>
      </c>
      <c r="H630" s="13">
        <v>48491.68</v>
      </c>
      <c r="I630">
        <f>_xlfn.IFNA(VLOOKUP(A630,'System S'!$A$2:$H$254,8,0),0)</f>
        <v>0</v>
      </c>
      <c r="J630">
        <f t="shared" si="36"/>
        <v>48491.68</v>
      </c>
      <c r="K630">
        <f t="shared" si="37"/>
        <v>0</v>
      </c>
      <c r="L630">
        <f t="shared" si="38"/>
        <v>0</v>
      </c>
      <c r="M630">
        <f t="shared" si="39"/>
        <v>0</v>
      </c>
    </row>
    <row r="631" spans="1:13" x14ac:dyDescent="0.25">
      <c r="A631" s="1" t="s">
        <v>2941</v>
      </c>
      <c r="B631" t="s">
        <v>2942</v>
      </c>
      <c r="C631" s="1" t="s">
        <v>10</v>
      </c>
      <c r="D631" s="1" t="s">
        <v>2943</v>
      </c>
      <c r="E631" s="28" t="s">
        <v>1860</v>
      </c>
      <c r="F631" s="2" t="s">
        <v>1300</v>
      </c>
      <c r="G631" s="2" t="s">
        <v>1301</v>
      </c>
      <c r="H631" s="13">
        <v>12582.99</v>
      </c>
      <c r="I631">
        <f>_xlfn.IFNA(VLOOKUP(A631,'System C'!$A$1:$H$137,8,0),0)</f>
        <v>0</v>
      </c>
      <c r="J631">
        <f t="shared" si="36"/>
        <v>12582.99</v>
      </c>
      <c r="K631">
        <f t="shared" si="37"/>
        <v>0</v>
      </c>
      <c r="L631">
        <f t="shared" si="38"/>
        <v>0</v>
      </c>
      <c r="M631">
        <f t="shared" si="39"/>
        <v>0</v>
      </c>
    </row>
    <row r="632" spans="1:13" x14ac:dyDescent="0.25">
      <c r="A632" s="1" t="s">
        <v>2941</v>
      </c>
      <c r="B632" t="s">
        <v>2942</v>
      </c>
      <c r="C632" s="1" t="s">
        <v>17</v>
      </c>
      <c r="D632" s="1" t="s">
        <v>2944</v>
      </c>
      <c r="E632" s="28" t="s">
        <v>2945</v>
      </c>
      <c r="F632" s="2" t="s">
        <v>2946</v>
      </c>
      <c r="G632" s="2" t="s">
        <v>2946</v>
      </c>
      <c r="H632" s="13">
        <v>46162.19</v>
      </c>
      <c r="I632">
        <f>_xlfn.IFNA(VLOOKUP(A632,'System S'!$A$2:$H$254,8,0),0)</f>
        <v>0</v>
      </c>
      <c r="J632">
        <f t="shared" si="36"/>
        <v>46162.19</v>
      </c>
      <c r="K632">
        <f t="shared" si="37"/>
        <v>0</v>
      </c>
      <c r="L632">
        <f t="shared" si="38"/>
        <v>0</v>
      </c>
      <c r="M632">
        <f t="shared" si="39"/>
        <v>0</v>
      </c>
    </row>
    <row r="633" spans="1:13" x14ac:dyDescent="0.25">
      <c r="A633" s="1" t="s">
        <v>2947</v>
      </c>
      <c r="B633" t="s">
        <v>2948</v>
      </c>
      <c r="C633" s="1" t="s">
        <v>10</v>
      </c>
      <c r="D633" s="1" t="s">
        <v>2949</v>
      </c>
      <c r="E633" s="28" t="s">
        <v>682</v>
      </c>
      <c r="F633" s="2" t="s">
        <v>2950</v>
      </c>
      <c r="G633" s="2" t="s">
        <v>2951</v>
      </c>
      <c r="H633" s="13">
        <v>13677.56</v>
      </c>
      <c r="I633">
        <f>_xlfn.IFNA(VLOOKUP(A633,'System C'!$A$1:$H$137,8,0),0)</f>
        <v>0</v>
      </c>
      <c r="J633">
        <f t="shared" si="36"/>
        <v>13677.56</v>
      </c>
      <c r="K633">
        <f t="shared" si="37"/>
        <v>0</v>
      </c>
      <c r="L633">
        <f t="shared" si="38"/>
        <v>0</v>
      </c>
      <c r="M633">
        <f t="shared" si="39"/>
        <v>0</v>
      </c>
    </row>
    <row r="634" spans="1:13" x14ac:dyDescent="0.25">
      <c r="A634" s="1" t="s">
        <v>2947</v>
      </c>
      <c r="B634" t="s">
        <v>2948</v>
      </c>
      <c r="C634" s="1" t="s">
        <v>17</v>
      </c>
      <c r="D634" s="1" t="s">
        <v>2952</v>
      </c>
      <c r="E634" s="28" t="s">
        <v>2953</v>
      </c>
      <c r="F634" s="2" t="s">
        <v>2954</v>
      </c>
      <c r="G634" s="2" t="s">
        <v>2954</v>
      </c>
      <c r="H634" s="13">
        <v>7200.2</v>
      </c>
      <c r="I634">
        <f>_xlfn.IFNA(VLOOKUP(A634,'System S'!$A$2:$H$254,8,0),0)</f>
        <v>0</v>
      </c>
      <c r="J634">
        <f t="shared" si="36"/>
        <v>7200.2</v>
      </c>
      <c r="K634">
        <f t="shared" si="37"/>
        <v>0</v>
      </c>
      <c r="L634">
        <f t="shared" si="38"/>
        <v>0</v>
      </c>
      <c r="M634">
        <f t="shared" si="39"/>
        <v>0</v>
      </c>
    </row>
    <row r="635" spans="1:13" x14ac:dyDescent="0.25">
      <c r="A635" s="1" t="s">
        <v>2955</v>
      </c>
      <c r="B635" t="s">
        <v>2956</v>
      </c>
      <c r="C635" s="1" t="s">
        <v>17</v>
      </c>
      <c r="D635" s="1" t="s">
        <v>2957</v>
      </c>
      <c r="E635" s="28" t="s">
        <v>2958</v>
      </c>
      <c r="F635" s="2" t="s">
        <v>2959</v>
      </c>
      <c r="G635" s="2" t="s">
        <v>2959</v>
      </c>
      <c r="H635" s="13">
        <v>38235.82</v>
      </c>
      <c r="I635">
        <f>_xlfn.IFNA(VLOOKUP(A635,'System S'!$A$2:$H$254,8,0),0)</f>
        <v>0</v>
      </c>
      <c r="J635">
        <f t="shared" si="36"/>
        <v>38235.82</v>
      </c>
      <c r="K635">
        <f t="shared" si="37"/>
        <v>0</v>
      </c>
      <c r="L635">
        <f t="shared" si="38"/>
        <v>0</v>
      </c>
      <c r="M635">
        <f t="shared" si="39"/>
        <v>0</v>
      </c>
    </row>
    <row r="636" spans="1:13" x14ac:dyDescent="0.25">
      <c r="A636" s="1" t="s">
        <v>2960</v>
      </c>
      <c r="B636" t="s">
        <v>2961</v>
      </c>
      <c r="C636" s="1" t="s">
        <v>17</v>
      </c>
      <c r="D636" s="1" t="s">
        <v>2962</v>
      </c>
      <c r="E636" s="28" t="s">
        <v>2963</v>
      </c>
      <c r="F636" s="2" t="s">
        <v>2964</v>
      </c>
      <c r="G636" s="2" t="s">
        <v>2964</v>
      </c>
      <c r="H636" s="13">
        <v>39213.81</v>
      </c>
      <c r="I636">
        <f>_xlfn.IFNA(VLOOKUP(A636,'System S'!$A$2:$H$254,8,0),0)</f>
        <v>0</v>
      </c>
      <c r="J636">
        <f t="shared" si="36"/>
        <v>39213.81</v>
      </c>
      <c r="K636">
        <f t="shared" si="37"/>
        <v>0</v>
      </c>
      <c r="L636">
        <f t="shared" si="38"/>
        <v>0</v>
      </c>
      <c r="M636">
        <f t="shared" si="39"/>
        <v>0</v>
      </c>
    </row>
    <row r="637" spans="1:13" x14ac:dyDescent="0.25">
      <c r="A637" s="1" t="s">
        <v>2965</v>
      </c>
      <c r="B637" t="s">
        <v>2966</v>
      </c>
      <c r="C637" s="1" t="s">
        <v>17</v>
      </c>
      <c r="D637" s="1" t="s">
        <v>2967</v>
      </c>
      <c r="E637" s="28" t="s">
        <v>202</v>
      </c>
      <c r="F637" s="2" t="s">
        <v>2968</v>
      </c>
      <c r="G637" s="2" t="s">
        <v>2969</v>
      </c>
      <c r="H637" s="2">
        <v>728.01</v>
      </c>
      <c r="I637">
        <f>_xlfn.IFNA(VLOOKUP(A637,'System S'!$A$2:$H$254,8,0),0)</f>
        <v>510.2</v>
      </c>
      <c r="J637">
        <f t="shared" si="36"/>
        <v>217.81</v>
      </c>
      <c r="K637">
        <f t="shared" si="37"/>
        <v>510.2</v>
      </c>
      <c r="L637">
        <f t="shared" si="38"/>
        <v>510.2</v>
      </c>
      <c r="M637">
        <f t="shared" si="39"/>
        <v>510.2</v>
      </c>
    </row>
    <row r="638" spans="1:13" x14ac:dyDescent="0.25">
      <c r="A638" s="1" t="s">
        <v>2970</v>
      </c>
      <c r="B638" t="s">
        <v>2971</v>
      </c>
      <c r="C638" s="1" t="s">
        <v>17</v>
      </c>
      <c r="D638" s="1" t="s">
        <v>2972</v>
      </c>
      <c r="E638" s="28" t="s">
        <v>2973</v>
      </c>
      <c r="F638" s="2" t="s">
        <v>2974</v>
      </c>
      <c r="G638" s="2" t="s">
        <v>2974</v>
      </c>
      <c r="H638" s="13">
        <v>48860.46</v>
      </c>
      <c r="I638">
        <f>_xlfn.IFNA(VLOOKUP(A638,'System S'!$A$2:$H$254,8,0),0)</f>
        <v>0</v>
      </c>
      <c r="J638">
        <f t="shared" si="36"/>
        <v>48860.46</v>
      </c>
      <c r="K638">
        <f t="shared" si="37"/>
        <v>0</v>
      </c>
      <c r="L638">
        <f t="shared" si="38"/>
        <v>0</v>
      </c>
      <c r="M638">
        <f t="shared" si="39"/>
        <v>0</v>
      </c>
    </row>
    <row r="639" spans="1:13" x14ac:dyDescent="0.25">
      <c r="A639" s="1" t="s">
        <v>2975</v>
      </c>
      <c r="B639" t="s">
        <v>2976</v>
      </c>
      <c r="C639" s="1" t="s">
        <v>17</v>
      </c>
      <c r="D639" s="1" t="s">
        <v>2977</v>
      </c>
      <c r="E639" s="28" t="s">
        <v>2978</v>
      </c>
      <c r="F639" s="2" t="s">
        <v>2979</v>
      </c>
      <c r="G639" s="2" t="s">
        <v>2979</v>
      </c>
      <c r="H639" s="13">
        <v>13509.99</v>
      </c>
      <c r="I639">
        <f>_xlfn.IFNA(VLOOKUP(A639,'System S'!$A$2:$H$254,8,0),0)</f>
        <v>1750</v>
      </c>
      <c r="J639">
        <f t="shared" si="36"/>
        <v>11759.99</v>
      </c>
      <c r="K639">
        <f t="shared" si="37"/>
        <v>1750</v>
      </c>
      <c r="L639">
        <f t="shared" si="38"/>
        <v>1750</v>
      </c>
      <c r="M639">
        <f t="shared" si="39"/>
        <v>1750</v>
      </c>
    </row>
    <row r="640" spans="1:13" x14ac:dyDescent="0.25">
      <c r="A640" s="1" t="s">
        <v>2175</v>
      </c>
      <c r="B640" t="s">
        <v>2176</v>
      </c>
      <c r="C640" s="1" t="s">
        <v>17</v>
      </c>
      <c r="D640" s="1" t="s">
        <v>2980</v>
      </c>
      <c r="E640" s="28" t="s">
        <v>2981</v>
      </c>
      <c r="F640" s="2" t="s">
        <v>2982</v>
      </c>
      <c r="G640" s="2" t="s">
        <v>2983</v>
      </c>
      <c r="H640" s="13">
        <v>14628</v>
      </c>
      <c r="I640">
        <f>_xlfn.IFNA(VLOOKUP(A640,'System S'!$A$2:$H$254,8,0),0)</f>
        <v>0</v>
      </c>
      <c r="J640">
        <f t="shared" si="36"/>
        <v>14628</v>
      </c>
      <c r="K640">
        <f t="shared" si="37"/>
        <v>0</v>
      </c>
      <c r="L640">
        <f t="shared" si="38"/>
        <v>0</v>
      </c>
      <c r="M640">
        <f t="shared" si="39"/>
        <v>0</v>
      </c>
    </row>
    <row r="641" spans="1:13" x14ac:dyDescent="0.25">
      <c r="A641" s="1" t="s">
        <v>2178</v>
      </c>
      <c r="B641" t="s">
        <v>2179</v>
      </c>
      <c r="C641" s="1" t="s">
        <v>17</v>
      </c>
      <c r="D641" s="1" t="s">
        <v>2984</v>
      </c>
      <c r="E641" s="28" t="s">
        <v>2985</v>
      </c>
      <c r="F641" s="2" t="s">
        <v>2986</v>
      </c>
      <c r="G641" s="2" t="s">
        <v>2986</v>
      </c>
      <c r="H641" s="13">
        <v>24274.65</v>
      </c>
      <c r="I641">
        <f>_xlfn.IFNA(VLOOKUP(A641,'System S'!$A$2:$H$254,8,0),0)</f>
        <v>0</v>
      </c>
      <c r="J641">
        <f t="shared" si="36"/>
        <v>24274.65</v>
      </c>
      <c r="K641">
        <f t="shared" si="37"/>
        <v>0</v>
      </c>
      <c r="L641">
        <f t="shared" si="38"/>
        <v>0</v>
      </c>
      <c r="M641">
        <f t="shared" si="39"/>
        <v>0</v>
      </c>
    </row>
    <row r="642" spans="1:13" x14ac:dyDescent="0.25">
      <c r="A642" s="1" t="s">
        <v>2987</v>
      </c>
      <c r="B642" t="s">
        <v>2988</v>
      </c>
      <c r="C642" s="1" t="s">
        <v>17</v>
      </c>
      <c r="D642" s="1" t="s">
        <v>2989</v>
      </c>
      <c r="E642" s="28" t="s">
        <v>2990</v>
      </c>
      <c r="F642" s="2" t="s">
        <v>2991</v>
      </c>
      <c r="G642" s="2" t="s">
        <v>2991</v>
      </c>
      <c r="H642" s="13">
        <v>26205.72</v>
      </c>
      <c r="I642">
        <f>_xlfn.IFNA(VLOOKUP(A642,'System S'!$A$2:$H$254,8,0),0)</f>
        <v>0</v>
      </c>
      <c r="J642">
        <f t="shared" ref="J642:J705" si="40">_xlfn.IFNA(H642-I642,0)</f>
        <v>26205.72</v>
      </c>
      <c r="K642">
        <f t="shared" si="37"/>
        <v>0</v>
      </c>
      <c r="L642">
        <f t="shared" si="38"/>
        <v>0</v>
      </c>
      <c r="M642">
        <f t="shared" si="39"/>
        <v>0</v>
      </c>
    </row>
    <row r="643" spans="1:13" x14ac:dyDescent="0.25">
      <c r="A643" s="1" t="s">
        <v>2992</v>
      </c>
      <c r="B643" t="s">
        <v>2993</v>
      </c>
      <c r="C643" s="1" t="s">
        <v>17</v>
      </c>
      <c r="D643" s="1" t="s">
        <v>2994</v>
      </c>
      <c r="E643" s="28" t="s">
        <v>2995</v>
      </c>
      <c r="F643" s="2" t="s">
        <v>2996</v>
      </c>
      <c r="G643" s="2" t="s">
        <v>2997</v>
      </c>
      <c r="H643" s="13">
        <v>11807.82</v>
      </c>
      <c r="I643">
        <f>_xlfn.IFNA(VLOOKUP(A643,'System S'!$A$2:$H$254,8,0),0)</f>
        <v>1667.08</v>
      </c>
      <c r="J643">
        <f t="shared" si="40"/>
        <v>10140.74</v>
      </c>
      <c r="K643">
        <f t="shared" ref="K643:K706" si="41">IF(I643=0,0,IF(H643&gt;I643,I643,IF(H643&lt;I643,H643,H643)))</f>
        <v>1667.08</v>
      </c>
      <c r="L643">
        <f t="shared" ref="L643:L706" si="42">IF(H643=K643,0,I643)</f>
        <v>1667.08</v>
      </c>
      <c r="M643">
        <f t="shared" ref="M643:M706" si="43">IF(I643=0,0,IF(F643&gt;I643,I643,IF(F643&lt;I643,H643,0)))</f>
        <v>1667.08</v>
      </c>
    </row>
    <row r="644" spans="1:13" x14ac:dyDescent="0.25">
      <c r="A644" s="1" t="s">
        <v>2998</v>
      </c>
      <c r="B644" t="s">
        <v>2999</v>
      </c>
      <c r="C644" s="1" t="s">
        <v>10</v>
      </c>
      <c r="D644" s="1" t="s">
        <v>3000</v>
      </c>
      <c r="E644" s="28" t="s">
        <v>240</v>
      </c>
      <c r="F644" s="2" t="s">
        <v>256</v>
      </c>
      <c r="G644" s="2" t="s">
        <v>257</v>
      </c>
      <c r="H644" s="13">
        <v>15139.61</v>
      </c>
      <c r="I644">
        <f>_xlfn.IFNA(VLOOKUP(A644,'System C'!$A$1:$H$137,8,0),0)</f>
        <v>0</v>
      </c>
      <c r="J644">
        <f t="shared" si="40"/>
        <v>15139.61</v>
      </c>
      <c r="K644">
        <f t="shared" si="41"/>
        <v>0</v>
      </c>
      <c r="L644">
        <f t="shared" si="42"/>
        <v>0</v>
      </c>
      <c r="M644">
        <f t="shared" si="43"/>
        <v>0</v>
      </c>
    </row>
    <row r="645" spans="1:13" x14ac:dyDescent="0.25">
      <c r="A645" s="1" t="s">
        <v>2998</v>
      </c>
      <c r="B645" t="s">
        <v>2999</v>
      </c>
      <c r="C645" s="1" t="s">
        <v>17</v>
      </c>
      <c r="D645" s="1" t="s">
        <v>3001</v>
      </c>
      <c r="E645" s="28" t="s">
        <v>3002</v>
      </c>
      <c r="F645" s="2" t="s">
        <v>3003</v>
      </c>
      <c r="G645" s="2" t="s">
        <v>3004</v>
      </c>
      <c r="H645" s="13">
        <v>43598.080000000002</v>
      </c>
      <c r="I645">
        <f>_xlfn.IFNA(VLOOKUP(A645,'System S'!$A$2:$H$254,8,0),0)</f>
        <v>0</v>
      </c>
      <c r="J645">
        <f t="shared" si="40"/>
        <v>43598.080000000002</v>
      </c>
      <c r="K645">
        <f t="shared" si="41"/>
        <v>0</v>
      </c>
      <c r="L645">
        <f t="shared" si="42"/>
        <v>0</v>
      </c>
      <c r="M645">
        <f t="shared" si="43"/>
        <v>0</v>
      </c>
    </row>
    <row r="646" spans="1:13" x14ac:dyDescent="0.25">
      <c r="A646" s="1" t="s">
        <v>3005</v>
      </c>
      <c r="B646" t="s">
        <v>3006</v>
      </c>
      <c r="C646" s="1" t="s">
        <v>10</v>
      </c>
      <c r="D646" s="1" t="s">
        <v>3007</v>
      </c>
      <c r="E646" s="28" t="s">
        <v>1178</v>
      </c>
      <c r="F646" s="2" t="s">
        <v>3008</v>
      </c>
      <c r="G646" s="2" t="s">
        <v>3009</v>
      </c>
      <c r="H646" s="13">
        <v>11775.3</v>
      </c>
      <c r="I646">
        <f>_xlfn.IFNA(VLOOKUP(A646,'System C'!$A$1:$H$137,8,0),0)</f>
        <v>0</v>
      </c>
      <c r="J646">
        <f t="shared" si="40"/>
        <v>11775.3</v>
      </c>
      <c r="K646">
        <f t="shared" si="41"/>
        <v>0</v>
      </c>
      <c r="L646">
        <f t="shared" si="42"/>
        <v>0</v>
      </c>
      <c r="M646">
        <f t="shared" si="43"/>
        <v>0</v>
      </c>
    </row>
    <row r="647" spans="1:13" x14ac:dyDescent="0.25">
      <c r="A647" s="1" t="s">
        <v>3005</v>
      </c>
      <c r="B647" t="s">
        <v>3006</v>
      </c>
      <c r="C647" s="1" t="s">
        <v>17</v>
      </c>
      <c r="D647" s="1" t="s">
        <v>3010</v>
      </c>
      <c r="E647" s="28" t="s">
        <v>3011</v>
      </c>
      <c r="F647" s="2" t="s">
        <v>3012</v>
      </c>
      <c r="G647" s="2" t="s">
        <v>3012</v>
      </c>
      <c r="H647" s="13">
        <v>54660.73</v>
      </c>
      <c r="I647">
        <f>_xlfn.IFNA(VLOOKUP(A647,'System S'!$A$2:$H$254,8,0),0)</f>
        <v>0</v>
      </c>
      <c r="J647">
        <f t="shared" si="40"/>
        <v>54660.73</v>
      </c>
      <c r="K647">
        <f t="shared" si="41"/>
        <v>0</v>
      </c>
      <c r="L647">
        <f t="shared" si="42"/>
        <v>0</v>
      </c>
      <c r="M647">
        <f t="shared" si="43"/>
        <v>0</v>
      </c>
    </row>
    <row r="648" spans="1:13" x14ac:dyDescent="0.25">
      <c r="A648" s="1" t="s">
        <v>3013</v>
      </c>
      <c r="B648" t="s">
        <v>3014</v>
      </c>
      <c r="C648" s="1" t="s">
        <v>10</v>
      </c>
      <c r="D648" s="1" t="s">
        <v>3015</v>
      </c>
      <c r="E648" s="28" t="s">
        <v>647</v>
      </c>
      <c r="F648" s="2" t="s">
        <v>3016</v>
      </c>
      <c r="G648" s="2" t="s">
        <v>3017</v>
      </c>
      <c r="H648" s="13">
        <v>1354.04</v>
      </c>
      <c r="I648">
        <f>_xlfn.IFNA(VLOOKUP(A648,'System C'!$A$1:$H$137,8,0),0)</f>
        <v>664.82</v>
      </c>
      <c r="J648">
        <f t="shared" si="40"/>
        <v>689.21999999999991</v>
      </c>
      <c r="K648">
        <f t="shared" si="41"/>
        <v>664.82</v>
      </c>
      <c r="L648">
        <f t="shared" si="42"/>
        <v>664.82</v>
      </c>
      <c r="M648">
        <f t="shared" si="43"/>
        <v>664.82</v>
      </c>
    </row>
    <row r="649" spans="1:13" x14ac:dyDescent="0.25">
      <c r="A649" s="1" t="s">
        <v>3013</v>
      </c>
      <c r="B649" t="s">
        <v>3014</v>
      </c>
      <c r="C649" s="1" t="s">
        <v>17</v>
      </c>
      <c r="D649" s="1" t="s">
        <v>3018</v>
      </c>
      <c r="E649" s="28" t="s">
        <v>3019</v>
      </c>
      <c r="F649" s="2" t="s">
        <v>3020</v>
      </c>
      <c r="G649" s="2" t="s">
        <v>3020</v>
      </c>
      <c r="H649" s="13">
        <v>1693.81</v>
      </c>
      <c r="I649">
        <f>_xlfn.IFNA(VLOOKUP(A649,'System S'!$A$2:$H$254,8,0),0)</f>
        <v>772.3</v>
      </c>
      <c r="J649">
        <f t="shared" si="40"/>
        <v>921.51</v>
      </c>
      <c r="K649">
        <f t="shared" si="41"/>
        <v>772.3</v>
      </c>
      <c r="L649">
        <f t="shared" si="42"/>
        <v>772.3</v>
      </c>
      <c r="M649">
        <f t="shared" si="43"/>
        <v>772.3</v>
      </c>
    </row>
    <row r="650" spans="1:13" x14ac:dyDescent="0.25">
      <c r="A650" s="1" t="s">
        <v>2188</v>
      </c>
      <c r="B650" t="s">
        <v>2189</v>
      </c>
      <c r="C650" s="1" t="s">
        <v>17</v>
      </c>
      <c r="D650" s="1" t="s">
        <v>3021</v>
      </c>
      <c r="E650" s="28" t="s">
        <v>3022</v>
      </c>
      <c r="F650" s="2" t="s">
        <v>3023</v>
      </c>
      <c r="G650" s="2" t="s">
        <v>3023</v>
      </c>
      <c r="H650" s="13">
        <v>45041</v>
      </c>
      <c r="I650">
        <f>_xlfn.IFNA(VLOOKUP(A650,'System S'!$A$2:$H$254,8,0),0)</f>
        <v>0</v>
      </c>
      <c r="J650">
        <f t="shared" si="40"/>
        <v>45041</v>
      </c>
      <c r="K650">
        <f t="shared" si="41"/>
        <v>0</v>
      </c>
      <c r="L650">
        <f t="shared" si="42"/>
        <v>0</v>
      </c>
      <c r="M650">
        <f t="shared" si="43"/>
        <v>0</v>
      </c>
    </row>
    <row r="651" spans="1:13" x14ac:dyDescent="0.25">
      <c r="A651" s="1" t="s">
        <v>2194</v>
      </c>
      <c r="B651" t="s">
        <v>2195</v>
      </c>
      <c r="C651" s="1" t="s">
        <v>17</v>
      </c>
      <c r="D651" s="1" t="s">
        <v>3024</v>
      </c>
      <c r="E651" s="28" t="s">
        <v>3025</v>
      </c>
      <c r="F651" s="2" t="s">
        <v>3026</v>
      </c>
      <c r="G651" s="2" t="s">
        <v>3026</v>
      </c>
      <c r="H651" s="13">
        <v>15723.45</v>
      </c>
      <c r="I651">
        <f>_xlfn.IFNA(VLOOKUP(A651,'System S'!$A$2:$H$254,8,0),0)</f>
        <v>0</v>
      </c>
      <c r="J651">
        <f t="shared" si="40"/>
        <v>15723.45</v>
      </c>
      <c r="K651">
        <f t="shared" si="41"/>
        <v>0</v>
      </c>
      <c r="L651">
        <f t="shared" si="42"/>
        <v>0</v>
      </c>
      <c r="M651">
        <f t="shared" si="43"/>
        <v>0</v>
      </c>
    </row>
    <row r="652" spans="1:13" x14ac:dyDescent="0.25">
      <c r="A652" s="1" t="s">
        <v>3027</v>
      </c>
      <c r="B652" t="s">
        <v>3028</v>
      </c>
      <c r="C652" s="1" t="s">
        <v>17</v>
      </c>
      <c r="D652" s="1" t="s">
        <v>3029</v>
      </c>
      <c r="E652" s="28" t="s">
        <v>3030</v>
      </c>
      <c r="F652" s="2" t="s">
        <v>3031</v>
      </c>
      <c r="G652" s="2" t="s">
        <v>3031</v>
      </c>
      <c r="H652" s="13">
        <v>21284.37</v>
      </c>
      <c r="I652">
        <f>_xlfn.IFNA(VLOOKUP(A652,'System S'!$A$2:$H$254,8,0),0)</f>
        <v>0</v>
      </c>
      <c r="J652">
        <f t="shared" si="40"/>
        <v>21284.37</v>
      </c>
      <c r="K652">
        <f t="shared" si="41"/>
        <v>0</v>
      </c>
      <c r="L652">
        <f t="shared" si="42"/>
        <v>0</v>
      </c>
      <c r="M652">
        <f t="shared" si="43"/>
        <v>0</v>
      </c>
    </row>
    <row r="653" spans="1:13" x14ac:dyDescent="0.25">
      <c r="A653" s="1" t="s">
        <v>2210</v>
      </c>
      <c r="B653" t="s">
        <v>2211</v>
      </c>
      <c r="C653" s="1" t="s">
        <v>17</v>
      </c>
      <c r="D653" s="1" t="s">
        <v>3032</v>
      </c>
      <c r="E653" s="28" t="s">
        <v>3033</v>
      </c>
      <c r="F653" s="2" t="s">
        <v>3034</v>
      </c>
      <c r="G653" s="2" t="s">
        <v>3034</v>
      </c>
      <c r="H653" s="13">
        <v>30279.91</v>
      </c>
      <c r="I653">
        <f>_xlfn.IFNA(VLOOKUP(A653,'System S'!$A$2:$H$254,8,0),0)</f>
        <v>0</v>
      </c>
      <c r="J653">
        <f t="shared" si="40"/>
        <v>30279.91</v>
      </c>
      <c r="K653">
        <f t="shared" si="41"/>
        <v>0</v>
      </c>
      <c r="L653">
        <f t="shared" si="42"/>
        <v>0</v>
      </c>
      <c r="M653">
        <f t="shared" si="43"/>
        <v>0</v>
      </c>
    </row>
    <row r="654" spans="1:13" x14ac:dyDescent="0.25">
      <c r="A654" s="1" t="s">
        <v>3035</v>
      </c>
      <c r="B654" t="s">
        <v>3036</v>
      </c>
      <c r="C654" s="1" t="s">
        <v>17</v>
      </c>
      <c r="D654" s="1" t="s">
        <v>3037</v>
      </c>
      <c r="E654" s="28" t="s">
        <v>3038</v>
      </c>
      <c r="F654" s="2" t="s">
        <v>3039</v>
      </c>
      <c r="G654" s="2" t="s">
        <v>3040</v>
      </c>
      <c r="H654" s="13">
        <v>22027.42</v>
      </c>
      <c r="I654">
        <f>_xlfn.IFNA(VLOOKUP(A654,'System S'!$A$2:$H$254,8,0),0)</f>
        <v>0</v>
      </c>
      <c r="J654">
        <f t="shared" si="40"/>
        <v>22027.42</v>
      </c>
      <c r="K654">
        <f t="shared" si="41"/>
        <v>0</v>
      </c>
      <c r="L654">
        <f t="shared" si="42"/>
        <v>0</v>
      </c>
      <c r="M654">
        <f t="shared" si="43"/>
        <v>0</v>
      </c>
    </row>
    <row r="655" spans="1:13" x14ac:dyDescent="0.25">
      <c r="A655" s="1" t="s">
        <v>2215</v>
      </c>
      <c r="B655" t="s">
        <v>2216</v>
      </c>
      <c r="C655" s="1" t="s">
        <v>17</v>
      </c>
      <c r="D655" s="1" t="s">
        <v>3041</v>
      </c>
      <c r="E655" s="28" t="s">
        <v>3042</v>
      </c>
      <c r="F655" s="2" t="s">
        <v>3043</v>
      </c>
      <c r="G655" s="2" t="s">
        <v>3044</v>
      </c>
      <c r="H655" s="13">
        <v>21193.45</v>
      </c>
      <c r="I655">
        <f>_xlfn.IFNA(VLOOKUP(A655,'System S'!$A$2:$H$254,8,0),0)</f>
        <v>0</v>
      </c>
      <c r="J655">
        <f t="shared" si="40"/>
        <v>21193.45</v>
      </c>
      <c r="K655">
        <f t="shared" si="41"/>
        <v>0</v>
      </c>
      <c r="L655">
        <f t="shared" si="42"/>
        <v>0</v>
      </c>
      <c r="M655">
        <f t="shared" si="43"/>
        <v>0</v>
      </c>
    </row>
    <row r="656" spans="1:13" x14ac:dyDescent="0.25">
      <c r="A656" s="1" t="s">
        <v>3045</v>
      </c>
      <c r="B656" t="s">
        <v>3046</v>
      </c>
      <c r="C656" s="1" t="s">
        <v>17</v>
      </c>
      <c r="D656" s="1" t="s">
        <v>3047</v>
      </c>
      <c r="E656" s="28" t="s">
        <v>3048</v>
      </c>
      <c r="F656" s="2" t="s">
        <v>3049</v>
      </c>
      <c r="G656" s="2" t="s">
        <v>3049</v>
      </c>
      <c r="H656" s="13">
        <v>22499.35</v>
      </c>
      <c r="I656">
        <f>_xlfn.IFNA(VLOOKUP(A656,'System S'!$A$2:$H$254,8,0),0)</f>
        <v>0</v>
      </c>
      <c r="J656">
        <f t="shared" si="40"/>
        <v>22499.35</v>
      </c>
      <c r="K656">
        <f t="shared" si="41"/>
        <v>0</v>
      </c>
      <c r="L656">
        <f t="shared" si="42"/>
        <v>0</v>
      </c>
      <c r="M656">
        <f t="shared" si="43"/>
        <v>0</v>
      </c>
    </row>
    <row r="657" spans="1:13" x14ac:dyDescent="0.25">
      <c r="A657" s="1" t="s">
        <v>3050</v>
      </c>
      <c r="B657" t="s">
        <v>3051</v>
      </c>
      <c r="C657" s="1" t="s">
        <v>17</v>
      </c>
      <c r="D657" s="1" t="s">
        <v>3052</v>
      </c>
      <c r="E657" s="28" t="s">
        <v>3053</v>
      </c>
      <c r="F657" s="2" t="s">
        <v>3054</v>
      </c>
      <c r="G657" s="2" t="s">
        <v>3054</v>
      </c>
      <c r="H657" s="13">
        <v>34126.639999999999</v>
      </c>
      <c r="I657">
        <f>_xlfn.IFNA(VLOOKUP(A657,'System S'!$A$2:$H$254,8,0),0)</f>
        <v>0</v>
      </c>
      <c r="J657">
        <f t="shared" si="40"/>
        <v>34126.639999999999</v>
      </c>
      <c r="K657">
        <f t="shared" si="41"/>
        <v>0</v>
      </c>
      <c r="L657">
        <f t="shared" si="42"/>
        <v>0</v>
      </c>
      <c r="M657">
        <f t="shared" si="43"/>
        <v>0</v>
      </c>
    </row>
    <row r="658" spans="1:13" x14ac:dyDescent="0.25">
      <c r="A658" s="1" t="s">
        <v>3055</v>
      </c>
      <c r="B658" t="s">
        <v>3056</v>
      </c>
      <c r="C658" s="1" t="s">
        <v>10</v>
      </c>
      <c r="D658" s="1" t="s">
        <v>3057</v>
      </c>
      <c r="E658" s="28" t="s">
        <v>139</v>
      </c>
      <c r="F658" s="2" t="s">
        <v>3058</v>
      </c>
      <c r="G658" s="2" t="s">
        <v>3059</v>
      </c>
      <c r="H658" s="13">
        <v>8488.11</v>
      </c>
      <c r="I658">
        <f>_xlfn.IFNA(VLOOKUP(A658,'System C'!$A$1:$H$137,8,0),0)</f>
        <v>0</v>
      </c>
      <c r="J658">
        <f t="shared" si="40"/>
        <v>8488.11</v>
      </c>
      <c r="K658">
        <f t="shared" si="41"/>
        <v>0</v>
      </c>
      <c r="L658">
        <f t="shared" si="42"/>
        <v>0</v>
      </c>
      <c r="M658">
        <f t="shared" si="43"/>
        <v>0</v>
      </c>
    </row>
    <row r="659" spans="1:13" x14ac:dyDescent="0.25">
      <c r="A659" s="1" t="s">
        <v>3055</v>
      </c>
      <c r="B659" t="s">
        <v>3056</v>
      </c>
      <c r="C659" s="1" t="s">
        <v>17</v>
      </c>
      <c r="D659" s="1" t="s">
        <v>3060</v>
      </c>
      <c r="E659" s="28" t="s">
        <v>3061</v>
      </c>
      <c r="F659" s="2" t="s">
        <v>3062</v>
      </c>
      <c r="G659" s="2" t="s">
        <v>3062</v>
      </c>
      <c r="H659" s="13">
        <v>10230.58</v>
      </c>
      <c r="I659">
        <f>_xlfn.IFNA(VLOOKUP(A659,'System S'!$A$2:$H$254,8,0),0)</f>
        <v>0</v>
      </c>
      <c r="J659">
        <f t="shared" si="40"/>
        <v>10230.58</v>
      </c>
      <c r="K659">
        <f t="shared" si="41"/>
        <v>0</v>
      </c>
      <c r="L659">
        <f t="shared" si="42"/>
        <v>0</v>
      </c>
      <c r="M659">
        <f t="shared" si="43"/>
        <v>0</v>
      </c>
    </row>
    <row r="660" spans="1:13" x14ac:dyDescent="0.25">
      <c r="A660" s="1" t="s">
        <v>1694</v>
      </c>
      <c r="B660" t="s">
        <v>1695</v>
      </c>
      <c r="C660" s="1" t="s">
        <v>17</v>
      </c>
      <c r="D660" s="1" t="s">
        <v>3063</v>
      </c>
      <c r="E660" s="28" t="s">
        <v>3064</v>
      </c>
      <c r="F660" s="2" t="s">
        <v>3065</v>
      </c>
      <c r="G660" s="2" t="s">
        <v>3065</v>
      </c>
      <c r="H660" s="13">
        <v>36340.44</v>
      </c>
      <c r="I660">
        <f>_xlfn.IFNA(VLOOKUP(A660,'System S'!$A$2:$H$254,8,0),0)</f>
        <v>0</v>
      </c>
      <c r="J660">
        <f t="shared" si="40"/>
        <v>36340.44</v>
      </c>
      <c r="K660">
        <f t="shared" si="41"/>
        <v>0</v>
      </c>
      <c r="L660">
        <f t="shared" si="42"/>
        <v>0</v>
      </c>
      <c r="M660">
        <f t="shared" si="43"/>
        <v>0</v>
      </c>
    </row>
    <row r="661" spans="1:13" x14ac:dyDescent="0.25">
      <c r="A661" s="1" t="s">
        <v>3066</v>
      </c>
      <c r="B661" t="s">
        <v>3067</v>
      </c>
      <c r="C661" s="1" t="s">
        <v>17</v>
      </c>
      <c r="D661" s="1" t="s">
        <v>3068</v>
      </c>
      <c r="E661" s="28" t="s">
        <v>1203</v>
      </c>
      <c r="F661" s="2" t="s">
        <v>3069</v>
      </c>
      <c r="G661" s="2" t="s">
        <v>3070</v>
      </c>
      <c r="H661" s="13">
        <v>10206.52</v>
      </c>
      <c r="I661">
        <f>_xlfn.IFNA(VLOOKUP(A661,'System S'!$A$2:$H$254,8,0),0)</f>
        <v>0</v>
      </c>
      <c r="J661">
        <f t="shared" si="40"/>
        <v>10206.52</v>
      </c>
      <c r="K661">
        <f t="shared" si="41"/>
        <v>0</v>
      </c>
      <c r="L661">
        <f t="shared" si="42"/>
        <v>0</v>
      </c>
      <c r="M661">
        <f t="shared" si="43"/>
        <v>0</v>
      </c>
    </row>
    <row r="662" spans="1:13" x14ac:dyDescent="0.25">
      <c r="A662" s="1" t="s">
        <v>3071</v>
      </c>
      <c r="B662" t="s">
        <v>3072</v>
      </c>
      <c r="C662" s="1" t="s">
        <v>10</v>
      </c>
      <c r="D662" s="1" t="s">
        <v>3073</v>
      </c>
      <c r="E662" s="28" t="s">
        <v>763</v>
      </c>
      <c r="F662" s="2" t="s">
        <v>214</v>
      </c>
      <c r="G662" s="2" t="s">
        <v>215</v>
      </c>
      <c r="H662" s="13">
        <v>14298.52</v>
      </c>
      <c r="I662">
        <f>_xlfn.IFNA(VLOOKUP(A662,'System C'!$A$1:$H$137,8,0),0)</f>
        <v>0</v>
      </c>
      <c r="J662">
        <f t="shared" si="40"/>
        <v>14298.52</v>
      </c>
      <c r="K662">
        <f t="shared" si="41"/>
        <v>0</v>
      </c>
      <c r="L662">
        <f t="shared" si="42"/>
        <v>0</v>
      </c>
      <c r="M662">
        <f t="shared" si="43"/>
        <v>0</v>
      </c>
    </row>
    <row r="663" spans="1:13" x14ac:dyDescent="0.25">
      <c r="A663" s="1" t="s">
        <v>3071</v>
      </c>
      <c r="B663" t="s">
        <v>3072</v>
      </c>
      <c r="C663" s="1" t="s">
        <v>17</v>
      </c>
      <c r="D663" s="1" t="s">
        <v>3074</v>
      </c>
      <c r="E663" s="28" t="s">
        <v>3075</v>
      </c>
      <c r="F663" s="2" t="s">
        <v>3076</v>
      </c>
      <c r="G663" s="2" t="s">
        <v>3077</v>
      </c>
      <c r="H663" s="13">
        <v>20456.28</v>
      </c>
      <c r="I663">
        <f>_xlfn.IFNA(VLOOKUP(A663,'System S'!$A$2:$H$254,8,0),0)</f>
        <v>0</v>
      </c>
      <c r="J663">
        <f t="shared" si="40"/>
        <v>20456.28</v>
      </c>
      <c r="K663">
        <f t="shared" si="41"/>
        <v>0</v>
      </c>
      <c r="L663">
        <f t="shared" si="42"/>
        <v>0</v>
      </c>
      <c r="M663">
        <f t="shared" si="43"/>
        <v>0</v>
      </c>
    </row>
    <row r="664" spans="1:13" x14ac:dyDescent="0.25">
      <c r="A664" s="1" t="s">
        <v>3078</v>
      </c>
      <c r="B664" t="s">
        <v>3079</v>
      </c>
      <c r="C664" s="1" t="s">
        <v>17</v>
      </c>
      <c r="D664" s="1" t="s">
        <v>3080</v>
      </c>
      <c r="E664" s="28" t="s">
        <v>3081</v>
      </c>
      <c r="F664" s="2" t="s">
        <v>3082</v>
      </c>
      <c r="G664" s="2" t="s">
        <v>3082</v>
      </c>
      <c r="H664" s="13">
        <v>39554.03</v>
      </c>
      <c r="I664">
        <f>_xlfn.IFNA(VLOOKUP(A664,'System S'!$A$2:$H$254,8,0),0)</f>
        <v>0</v>
      </c>
      <c r="J664">
        <f t="shared" si="40"/>
        <v>39554.03</v>
      </c>
      <c r="K664">
        <f t="shared" si="41"/>
        <v>0</v>
      </c>
      <c r="L664">
        <f t="shared" si="42"/>
        <v>0</v>
      </c>
      <c r="M664">
        <f t="shared" si="43"/>
        <v>0</v>
      </c>
    </row>
    <row r="665" spans="1:13" x14ac:dyDescent="0.25">
      <c r="A665" s="1" t="s">
        <v>3083</v>
      </c>
      <c r="B665" t="s">
        <v>3084</v>
      </c>
      <c r="C665" s="1" t="s">
        <v>17</v>
      </c>
      <c r="D665" s="1" t="s">
        <v>3085</v>
      </c>
      <c r="E665" s="28" t="s">
        <v>3086</v>
      </c>
      <c r="F665" s="2" t="s">
        <v>3087</v>
      </c>
      <c r="G665" s="2" t="s">
        <v>3087</v>
      </c>
      <c r="H665" s="13">
        <v>20685.39</v>
      </c>
      <c r="I665">
        <f>_xlfn.IFNA(VLOOKUP(A665,'System S'!$A$2:$H$254,8,0),0)</f>
        <v>0</v>
      </c>
      <c r="J665">
        <f t="shared" si="40"/>
        <v>20685.39</v>
      </c>
      <c r="K665">
        <f t="shared" si="41"/>
        <v>0</v>
      </c>
      <c r="L665">
        <f t="shared" si="42"/>
        <v>0</v>
      </c>
      <c r="M665">
        <f t="shared" si="43"/>
        <v>0</v>
      </c>
    </row>
    <row r="666" spans="1:13" x14ac:dyDescent="0.25">
      <c r="A666" s="1" t="s">
        <v>3088</v>
      </c>
      <c r="B666" t="s">
        <v>3089</v>
      </c>
      <c r="C666" s="1" t="s">
        <v>10</v>
      </c>
      <c r="D666" s="1" t="s">
        <v>3090</v>
      </c>
      <c r="E666" s="28" t="s">
        <v>1528</v>
      </c>
      <c r="F666" s="2" t="s">
        <v>3091</v>
      </c>
      <c r="G666" s="2" t="s">
        <v>3092</v>
      </c>
      <c r="H666" s="13">
        <v>9437.2800000000007</v>
      </c>
      <c r="I666">
        <f>_xlfn.IFNA(VLOOKUP(A666,'System C'!$A$1:$H$137,8,0),0)</f>
        <v>0</v>
      </c>
      <c r="J666">
        <f t="shared" si="40"/>
        <v>9437.2800000000007</v>
      </c>
      <c r="K666">
        <f t="shared" si="41"/>
        <v>0</v>
      </c>
      <c r="L666">
        <f t="shared" si="42"/>
        <v>0</v>
      </c>
      <c r="M666">
        <f t="shared" si="43"/>
        <v>0</v>
      </c>
    </row>
    <row r="667" spans="1:13" x14ac:dyDescent="0.25">
      <c r="A667" s="1" t="s">
        <v>3088</v>
      </c>
      <c r="B667" t="s">
        <v>3089</v>
      </c>
      <c r="C667" s="1" t="s">
        <v>17</v>
      </c>
      <c r="D667" s="1" t="s">
        <v>3093</v>
      </c>
      <c r="E667" s="28" t="s">
        <v>3094</v>
      </c>
      <c r="F667" s="2" t="s">
        <v>3095</v>
      </c>
      <c r="G667" s="2" t="s">
        <v>3095</v>
      </c>
      <c r="H667" s="13">
        <v>8630.93</v>
      </c>
      <c r="I667">
        <f>_xlfn.IFNA(VLOOKUP(A667,'System S'!$A$2:$H$254,8,0),0)</f>
        <v>0</v>
      </c>
      <c r="J667">
        <f t="shared" si="40"/>
        <v>8630.93</v>
      </c>
      <c r="K667">
        <f t="shared" si="41"/>
        <v>0</v>
      </c>
      <c r="L667">
        <f t="shared" si="42"/>
        <v>0</v>
      </c>
      <c r="M667">
        <f t="shared" si="43"/>
        <v>0</v>
      </c>
    </row>
    <row r="668" spans="1:13" x14ac:dyDescent="0.25">
      <c r="A668" s="1" t="s">
        <v>3096</v>
      </c>
      <c r="B668" t="s">
        <v>3097</v>
      </c>
      <c r="C668" s="1" t="s">
        <v>17</v>
      </c>
      <c r="D668" s="1" t="s">
        <v>3098</v>
      </c>
      <c r="E668" s="28" t="s">
        <v>3099</v>
      </c>
      <c r="F668" s="2" t="s">
        <v>3100</v>
      </c>
      <c r="G668" s="2" t="s">
        <v>3100</v>
      </c>
      <c r="H668" s="13">
        <v>33393.949999999997</v>
      </c>
      <c r="I668">
        <f>_xlfn.IFNA(VLOOKUP(A668,'System S'!$A$2:$H$254,8,0),0)</f>
        <v>0</v>
      </c>
      <c r="J668">
        <f t="shared" si="40"/>
        <v>33393.949999999997</v>
      </c>
      <c r="K668">
        <f t="shared" si="41"/>
        <v>0</v>
      </c>
      <c r="L668">
        <f t="shared" si="42"/>
        <v>0</v>
      </c>
      <c r="M668">
        <f t="shared" si="43"/>
        <v>0</v>
      </c>
    </row>
    <row r="669" spans="1:13" x14ac:dyDescent="0.25">
      <c r="A669" s="1" t="s">
        <v>3101</v>
      </c>
      <c r="B669" t="s">
        <v>3102</v>
      </c>
      <c r="C669" s="1" t="s">
        <v>10</v>
      </c>
      <c r="D669" s="1" t="s">
        <v>3103</v>
      </c>
      <c r="E669" s="28" t="s">
        <v>478</v>
      </c>
      <c r="F669" s="2" t="s">
        <v>901</v>
      </c>
      <c r="G669" s="2" t="s">
        <v>902</v>
      </c>
      <c r="H669" s="13">
        <v>14942.25</v>
      </c>
      <c r="I669">
        <f>_xlfn.IFNA(VLOOKUP(A669,'System C'!$A$1:$H$137,8,0),0)</f>
        <v>0</v>
      </c>
      <c r="J669">
        <f t="shared" si="40"/>
        <v>14942.25</v>
      </c>
      <c r="K669">
        <f t="shared" si="41"/>
        <v>0</v>
      </c>
      <c r="L669">
        <f t="shared" si="42"/>
        <v>0</v>
      </c>
      <c r="M669">
        <f t="shared" si="43"/>
        <v>0</v>
      </c>
    </row>
    <row r="670" spans="1:13" x14ac:dyDescent="0.25">
      <c r="A670" s="1" t="s">
        <v>3104</v>
      </c>
      <c r="B670" t="s">
        <v>3105</v>
      </c>
      <c r="C670" s="1" t="s">
        <v>17</v>
      </c>
      <c r="D670" s="1" t="s">
        <v>3106</v>
      </c>
      <c r="E670" s="28" t="s">
        <v>3107</v>
      </c>
      <c r="F670" s="2" t="s">
        <v>3108</v>
      </c>
      <c r="G670" s="2" t="s">
        <v>3108</v>
      </c>
      <c r="H670" s="13">
        <v>23015.17</v>
      </c>
      <c r="I670">
        <f>_xlfn.IFNA(VLOOKUP(A670,'System S'!$A$2:$H$254,8,0),0)</f>
        <v>0</v>
      </c>
      <c r="J670">
        <f t="shared" si="40"/>
        <v>23015.17</v>
      </c>
      <c r="K670">
        <f t="shared" si="41"/>
        <v>0</v>
      </c>
      <c r="L670">
        <f t="shared" si="42"/>
        <v>0</v>
      </c>
      <c r="M670">
        <f t="shared" si="43"/>
        <v>0</v>
      </c>
    </row>
    <row r="671" spans="1:13" x14ac:dyDescent="0.25">
      <c r="A671" s="1" t="s">
        <v>3109</v>
      </c>
      <c r="B671" t="s">
        <v>3110</v>
      </c>
      <c r="C671" s="1" t="s">
        <v>10</v>
      </c>
      <c r="D671" s="1" t="s">
        <v>3111</v>
      </c>
      <c r="E671" s="28" t="s">
        <v>639</v>
      </c>
      <c r="F671" s="2" t="s">
        <v>96</v>
      </c>
      <c r="G671" s="2" t="s">
        <v>97</v>
      </c>
      <c r="H671" s="13">
        <v>1861.52</v>
      </c>
      <c r="I671">
        <f>_xlfn.IFNA(VLOOKUP(A671,'System C'!$A$1:$H$137,8,0),0)</f>
        <v>0</v>
      </c>
      <c r="J671">
        <f t="shared" si="40"/>
        <v>1861.52</v>
      </c>
      <c r="K671">
        <f t="shared" si="41"/>
        <v>0</v>
      </c>
      <c r="L671">
        <f t="shared" si="42"/>
        <v>0</v>
      </c>
      <c r="M671">
        <f t="shared" si="43"/>
        <v>0</v>
      </c>
    </row>
    <row r="672" spans="1:13" x14ac:dyDescent="0.25">
      <c r="A672" s="1" t="s">
        <v>3109</v>
      </c>
      <c r="B672" t="s">
        <v>3110</v>
      </c>
      <c r="C672" s="1" t="s">
        <v>17</v>
      </c>
      <c r="D672" s="1" t="s">
        <v>3112</v>
      </c>
      <c r="E672" s="28" t="s">
        <v>3113</v>
      </c>
      <c r="F672" s="2" t="s">
        <v>3114</v>
      </c>
      <c r="G672" s="2" t="s">
        <v>3115</v>
      </c>
      <c r="H672" s="13">
        <v>2182.2600000000002</v>
      </c>
      <c r="I672">
        <f>_xlfn.IFNA(VLOOKUP(A672,'System S'!$A$2:$H$254,8,0),0)</f>
        <v>0</v>
      </c>
      <c r="J672">
        <f t="shared" si="40"/>
        <v>2182.2600000000002</v>
      </c>
      <c r="K672">
        <f t="shared" si="41"/>
        <v>0</v>
      </c>
      <c r="L672">
        <f t="shared" si="42"/>
        <v>0</v>
      </c>
      <c r="M672">
        <f t="shared" si="43"/>
        <v>0</v>
      </c>
    </row>
    <row r="673" spans="1:13" x14ac:dyDescent="0.25">
      <c r="A673" s="1" t="s">
        <v>3116</v>
      </c>
      <c r="B673" t="s">
        <v>3117</v>
      </c>
      <c r="C673" s="1" t="s">
        <v>10</v>
      </c>
      <c r="D673" s="1" t="s">
        <v>3118</v>
      </c>
      <c r="E673" s="28" t="s">
        <v>1184</v>
      </c>
      <c r="F673" s="2" t="s">
        <v>3119</v>
      </c>
      <c r="G673" s="2" t="s">
        <v>3120</v>
      </c>
      <c r="H673" s="13">
        <v>8411</v>
      </c>
      <c r="I673">
        <f>_xlfn.IFNA(VLOOKUP(A673,'System C'!$A$1:$H$137,8,0),0)</f>
        <v>0</v>
      </c>
      <c r="J673">
        <f t="shared" si="40"/>
        <v>8411</v>
      </c>
      <c r="K673">
        <f t="shared" si="41"/>
        <v>0</v>
      </c>
      <c r="L673">
        <f t="shared" si="42"/>
        <v>0</v>
      </c>
      <c r="M673">
        <f t="shared" si="43"/>
        <v>0</v>
      </c>
    </row>
    <row r="674" spans="1:13" x14ac:dyDescent="0.25">
      <c r="A674" s="1" t="s">
        <v>3116</v>
      </c>
      <c r="B674" t="s">
        <v>3117</v>
      </c>
      <c r="C674" s="1" t="s">
        <v>17</v>
      </c>
      <c r="D674" s="1" t="s">
        <v>3121</v>
      </c>
      <c r="E674" s="28" t="s">
        <v>3122</v>
      </c>
      <c r="F674" s="2" t="s">
        <v>3123</v>
      </c>
      <c r="G674" s="2" t="s">
        <v>3123</v>
      </c>
      <c r="H674" s="13">
        <v>22859.15</v>
      </c>
      <c r="I674">
        <f>_xlfn.IFNA(VLOOKUP(A674,'System S'!$A$2:$H$254,8,0),0)</f>
        <v>0</v>
      </c>
      <c r="J674">
        <f t="shared" si="40"/>
        <v>22859.15</v>
      </c>
      <c r="K674">
        <f t="shared" si="41"/>
        <v>0</v>
      </c>
      <c r="L674">
        <f t="shared" si="42"/>
        <v>0</v>
      </c>
      <c r="M674">
        <f t="shared" si="43"/>
        <v>0</v>
      </c>
    </row>
    <row r="675" spans="1:13" x14ac:dyDescent="0.25">
      <c r="A675" s="1" t="s">
        <v>3124</v>
      </c>
      <c r="B675" t="s">
        <v>3125</v>
      </c>
      <c r="C675" s="1" t="s">
        <v>10</v>
      </c>
      <c r="D675" s="1" t="s">
        <v>3126</v>
      </c>
      <c r="E675" s="28" t="s">
        <v>358</v>
      </c>
      <c r="F675" s="2" t="s">
        <v>381</v>
      </c>
      <c r="G675" s="2" t="s">
        <v>382</v>
      </c>
      <c r="H675" s="13">
        <v>1582.28</v>
      </c>
      <c r="I675">
        <f>_xlfn.IFNA(VLOOKUP(A675,'System C'!$A$1:$H$137,8,0),0)</f>
        <v>0</v>
      </c>
      <c r="J675">
        <f t="shared" si="40"/>
        <v>1582.28</v>
      </c>
      <c r="K675">
        <f t="shared" si="41"/>
        <v>0</v>
      </c>
      <c r="L675">
        <f t="shared" si="42"/>
        <v>0</v>
      </c>
      <c r="M675">
        <f t="shared" si="43"/>
        <v>0</v>
      </c>
    </row>
    <row r="676" spans="1:13" x14ac:dyDescent="0.25">
      <c r="A676" s="1" t="s">
        <v>3124</v>
      </c>
      <c r="B676" t="s">
        <v>3125</v>
      </c>
      <c r="C676" s="1" t="s">
        <v>17</v>
      </c>
      <c r="D676" s="1" t="s">
        <v>3127</v>
      </c>
      <c r="E676" s="28" t="s">
        <v>3128</v>
      </c>
      <c r="F676" s="2" t="s">
        <v>3129</v>
      </c>
      <c r="G676" s="2" t="s">
        <v>3129</v>
      </c>
      <c r="H676" s="13">
        <v>17227.3</v>
      </c>
      <c r="I676">
        <f>_xlfn.IFNA(VLOOKUP(A676,'System S'!$A$2:$H$254,8,0),0)</f>
        <v>0</v>
      </c>
      <c r="J676">
        <f t="shared" si="40"/>
        <v>17227.3</v>
      </c>
      <c r="K676">
        <f t="shared" si="41"/>
        <v>0</v>
      </c>
      <c r="L676">
        <f t="shared" si="42"/>
        <v>0</v>
      </c>
      <c r="M676">
        <f t="shared" si="43"/>
        <v>0</v>
      </c>
    </row>
    <row r="677" spans="1:13" x14ac:dyDescent="0.25">
      <c r="A677" s="1" t="s">
        <v>1723</v>
      </c>
      <c r="B677" t="s">
        <v>1724</v>
      </c>
      <c r="C677" s="1" t="s">
        <v>17</v>
      </c>
      <c r="D677" s="1" t="s">
        <v>3130</v>
      </c>
      <c r="E677" s="28" t="s">
        <v>3131</v>
      </c>
      <c r="F677" s="2" t="s">
        <v>3132</v>
      </c>
      <c r="G677" s="2" t="s">
        <v>3132</v>
      </c>
      <c r="H677" s="13">
        <v>48637.64</v>
      </c>
      <c r="I677">
        <f>_xlfn.IFNA(VLOOKUP(A677,'System S'!$A$2:$H$254,8,0),0)</f>
        <v>0</v>
      </c>
      <c r="J677">
        <f t="shared" si="40"/>
        <v>48637.64</v>
      </c>
      <c r="K677">
        <f t="shared" si="41"/>
        <v>0</v>
      </c>
      <c r="L677">
        <f t="shared" si="42"/>
        <v>0</v>
      </c>
      <c r="M677">
        <f t="shared" si="43"/>
        <v>0</v>
      </c>
    </row>
    <row r="678" spans="1:13" x14ac:dyDescent="0.25">
      <c r="A678" s="1" t="s">
        <v>3133</v>
      </c>
      <c r="B678" t="s">
        <v>3134</v>
      </c>
      <c r="C678" s="1" t="s">
        <v>17</v>
      </c>
      <c r="D678" s="1" t="s">
        <v>3135</v>
      </c>
      <c r="E678" s="28" t="s">
        <v>3136</v>
      </c>
      <c r="F678" s="2" t="s">
        <v>3137</v>
      </c>
      <c r="G678" s="2" t="s">
        <v>3137</v>
      </c>
      <c r="H678" s="13">
        <v>3817.5</v>
      </c>
      <c r="I678">
        <f>_xlfn.IFNA(VLOOKUP(A678,'System S'!$A$2:$H$254,8,0),0)</f>
        <v>0</v>
      </c>
      <c r="J678">
        <f t="shared" si="40"/>
        <v>3817.5</v>
      </c>
      <c r="K678">
        <f t="shared" si="41"/>
        <v>0</v>
      </c>
      <c r="L678">
        <f t="shared" si="42"/>
        <v>0</v>
      </c>
      <c r="M678">
        <f t="shared" si="43"/>
        <v>0</v>
      </c>
    </row>
    <row r="679" spans="1:13" x14ac:dyDescent="0.25">
      <c r="A679" s="1" t="s">
        <v>3138</v>
      </c>
      <c r="B679" t="s">
        <v>3139</v>
      </c>
      <c r="C679" s="1" t="s">
        <v>10</v>
      </c>
      <c r="D679" s="1" t="s">
        <v>3140</v>
      </c>
      <c r="E679" s="28" t="s">
        <v>639</v>
      </c>
      <c r="F679" s="2" t="s">
        <v>1132</v>
      </c>
      <c r="G679" s="2" t="s">
        <v>1133</v>
      </c>
      <c r="H679" s="13">
        <v>1675.36</v>
      </c>
      <c r="I679">
        <f>_xlfn.IFNA(VLOOKUP(A679,'System C'!$A$1:$H$137,8,0),0)</f>
        <v>0</v>
      </c>
      <c r="J679">
        <f t="shared" si="40"/>
        <v>1675.36</v>
      </c>
      <c r="K679">
        <f t="shared" si="41"/>
        <v>0</v>
      </c>
      <c r="L679">
        <f t="shared" si="42"/>
        <v>0</v>
      </c>
      <c r="M679">
        <f t="shared" si="43"/>
        <v>0</v>
      </c>
    </row>
    <row r="680" spans="1:13" x14ac:dyDescent="0.25">
      <c r="A680" s="1" t="s">
        <v>3138</v>
      </c>
      <c r="B680" t="s">
        <v>3139</v>
      </c>
      <c r="C680" s="1" t="s">
        <v>17</v>
      </c>
      <c r="D680" s="1" t="s">
        <v>3141</v>
      </c>
      <c r="E680" s="28" t="s">
        <v>3142</v>
      </c>
      <c r="F680" s="2" t="s">
        <v>3143</v>
      </c>
      <c r="G680" s="2" t="s">
        <v>3144</v>
      </c>
      <c r="H680" s="13">
        <v>4685.3</v>
      </c>
      <c r="I680">
        <f>_xlfn.IFNA(VLOOKUP(A680,'System S'!$A$2:$H$254,8,0),0)</f>
        <v>0</v>
      </c>
      <c r="J680">
        <f t="shared" si="40"/>
        <v>4685.3</v>
      </c>
      <c r="K680">
        <f t="shared" si="41"/>
        <v>0</v>
      </c>
      <c r="L680">
        <f t="shared" si="42"/>
        <v>0</v>
      </c>
      <c r="M680">
        <f t="shared" si="43"/>
        <v>0</v>
      </c>
    </row>
    <row r="681" spans="1:13" x14ac:dyDescent="0.25">
      <c r="A681" s="1" t="s">
        <v>3145</v>
      </c>
      <c r="B681" t="s">
        <v>3146</v>
      </c>
      <c r="C681" s="1" t="s">
        <v>17</v>
      </c>
      <c r="D681" s="1" t="s">
        <v>3147</v>
      </c>
      <c r="E681" s="28" t="s">
        <v>3148</v>
      </c>
      <c r="F681" s="2" t="s">
        <v>3149</v>
      </c>
      <c r="G681" s="2" t="s">
        <v>3150</v>
      </c>
      <c r="H681" s="13">
        <v>14868.47</v>
      </c>
      <c r="I681">
        <f>_xlfn.IFNA(VLOOKUP(A681,'System S'!$A$2:$H$254,8,0),0)</f>
        <v>0</v>
      </c>
      <c r="J681">
        <f t="shared" si="40"/>
        <v>14868.47</v>
      </c>
      <c r="K681">
        <f t="shared" si="41"/>
        <v>0</v>
      </c>
      <c r="L681">
        <f t="shared" si="42"/>
        <v>0</v>
      </c>
      <c r="M681">
        <f t="shared" si="43"/>
        <v>0</v>
      </c>
    </row>
    <row r="682" spans="1:13" x14ac:dyDescent="0.25">
      <c r="A682" s="1" t="s">
        <v>3151</v>
      </c>
      <c r="B682" t="s">
        <v>3152</v>
      </c>
      <c r="C682" s="1" t="s">
        <v>10</v>
      </c>
      <c r="D682" s="1" t="s">
        <v>3153</v>
      </c>
      <c r="E682" s="28" t="s">
        <v>970</v>
      </c>
      <c r="F682" s="2" t="s">
        <v>3154</v>
      </c>
      <c r="G682" s="2" t="s">
        <v>3155</v>
      </c>
      <c r="H682" s="13">
        <v>12450.82</v>
      </c>
      <c r="I682">
        <f>_xlfn.IFNA(VLOOKUP(A682,'System C'!$A$1:$H$137,8,0),0)</f>
        <v>0</v>
      </c>
      <c r="J682">
        <f t="shared" si="40"/>
        <v>12450.82</v>
      </c>
      <c r="K682">
        <f t="shared" si="41"/>
        <v>0</v>
      </c>
      <c r="L682">
        <f t="shared" si="42"/>
        <v>0</v>
      </c>
      <c r="M682">
        <f t="shared" si="43"/>
        <v>0</v>
      </c>
    </row>
    <row r="683" spans="1:13" x14ac:dyDescent="0.25">
      <c r="A683" s="1" t="s">
        <v>3156</v>
      </c>
      <c r="B683" t="s">
        <v>3157</v>
      </c>
      <c r="C683" s="1" t="s">
        <v>17</v>
      </c>
      <c r="D683" s="1" t="s">
        <v>3158</v>
      </c>
      <c r="E683" s="28" t="s">
        <v>1951</v>
      </c>
      <c r="F683" s="2" t="s">
        <v>3159</v>
      </c>
      <c r="G683" s="2" t="s">
        <v>3160</v>
      </c>
      <c r="H683" s="13">
        <v>13560.67</v>
      </c>
      <c r="I683">
        <f>_xlfn.IFNA(VLOOKUP(A683,'System S'!$A$2:$H$254,8,0),0)</f>
        <v>0</v>
      </c>
      <c r="J683">
        <f t="shared" si="40"/>
        <v>13560.67</v>
      </c>
      <c r="K683">
        <f t="shared" si="41"/>
        <v>0</v>
      </c>
      <c r="L683">
        <f t="shared" si="42"/>
        <v>0</v>
      </c>
      <c r="M683">
        <f t="shared" si="43"/>
        <v>0</v>
      </c>
    </row>
    <row r="684" spans="1:13" x14ac:dyDescent="0.25">
      <c r="A684" s="1" t="s">
        <v>3161</v>
      </c>
      <c r="B684" t="s">
        <v>3162</v>
      </c>
      <c r="C684" s="1" t="s">
        <v>17</v>
      </c>
      <c r="D684" s="1" t="s">
        <v>3163</v>
      </c>
      <c r="E684" s="28" t="s">
        <v>3164</v>
      </c>
      <c r="F684" s="2" t="s">
        <v>3165</v>
      </c>
      <c r="G684" s="2" t="s">
        <v>3165</v>
      </c>
      <c r="H684" s="13">
        <v>25843.05</v>
      </c>
      <c r="I684">
        <f>_xlfn.IFNA(VLOOKUP(A684,'System S'!$A$2:$H$254,8,0),0)</f>
        <v>0</v>
      </c>
      <c r="J684">
        <f t="shared" si="40"/>
        <v>25843.05</v>
      </c>
      <c r="K684">
        <f t="shared" si="41"/>
        <v>0</v>
      </c>
      <c r="L684">
        <f t="shared" si="42"/>
        <v>0</v>
      </c>
      <c r="M684">
        <f t="shared" si="43"/>
        <v>0</v>
      </c>
    </row>
    <row r="685" spans="1:13" x14ac:dyDescent="0.25">
      <c r="A685" s="1" t="s">
        <v>3166</v>
      </c>
      <c r="B685" t="s">
        <v>3167</v>
      </c>
      <c r="C685" s="1" t="s">
        <v>17</v>
      </c>
      <c r="D685" s="1" t="s">
        <v>3168</v>
      </c>
      <c r="E685" s="28" t="s">
        <v>3169</v>
      </c>
      <c r="F685" s="2" t="s">
        <v>3170</v>
      </c>
      <c r="G685" s="2" t="s">
        <v>3170</v>
      </c>
      <c r="H685" s="13">
        <v>20559.71</v>
      </c>
      <c r="I685">
        <f>_xlfn.IFNA(VLOOKUP(A685,'System S'!$A$2:$H$254,8,0),0)</f>
        <v>0</v>
      </c>
      <c r="J685">
        <f t="shared" si="40"/>
        <v>20559.71</v>
      </c>
      <c r="K685">
        <f t="shared" si="41"/>
        <v>0</v>
      </c>
      <c r="L685">
        <f t="shared" si="42"/>
        <v>0</v>
      </c>
      <c r="M685">
        <f t="shared" si="43"/>
        <v>0</v>
      </c>
    </row>
    <row r="686" spans="1:13" x14ac:dyDescent="0.25">
      <c r="A686" s="1" t="s">
        <v>3171</v>
      </c>
      <c r="B686" t="s">
        <v>3172</v>
      </c>
      <c r="C686" s="1" t="s">
        <v>17</v>
      </c>
      <c r="D686" s="1" t="s">
        <v>3173</v>
      </c>
      <c r="E686" s="28" t="s">
        <v>3174</v>
      </c>
      <c r="F686" s="2" t="s">
        <v>3175</v>
      </c>
      <c r="G686" s="2" t="s">
        <v>3175</v>
      </c>
      <c r="H686" s="13">
        <v>14938.46</v>
      </c>
      <c r="I686">
        <f>_xlfn.IFNA(VLOOKUP(A686,'System S'!$A$2:$H$254,8,0),0)</f>
        <v>0</v>
      </c>
      <c r="J686">
        <f t="shared" si="40"/>
        <v>14938.46</v>
      </c>
      <c r="K686">
        <f t="shared" si="41"/>
        <v>0</v>
      </c>
      <c r="L686">
        <f t="shared" si="42"/>
        <v>0</v>
      </c>
      <c r="M686">
        <f t="shared" si="43"/>
        <v>0</v>
      </c>
    </row>
    <row r="687" spans="1:13" x14ac:dyDescent="0.25">
      <c r="A687" s="1" t="s">
        <v>3176</v>
      </c>
      <c r="B687" t="s">
        <v>3177</v>
      </c>
      <c r="C687" s="1" t="s">
        <v>17</v>
      </c>
      <c r="D687" s="1" t="s">
        <v>3178</v>
      </c>
      <c r="E687" s="28" t="s">
        <v>3179</v>
      </c>
      <c r="F687" s="2" t="s">
        <v>3180</v>
      </c>
      <c r="G687" s="2" t="s">
        <v>3180</v>
      </c>
      <c r="H687" s="13">
        <v>3942.99</v>
      </c>
      <c r="I687">
        <f>_xlfn.IFNA(VLOOKUP(A687,'System S'!$A$2:$H$254,8,0),0)</f>
        <v>0</v>
      </c>
      <c r="J687">
        <f t="shared" si="40"/>
        <v>3942.99</v>
      </c>
      <c r="K687">
        <f t="shared" si="41"/>
        <v>0</v>
      </c>
      <c r="L687">
        <f t="shared" si="42"/>
        <v>0</v>
      </c>
      <c r="M687">
        <f t="shared" si="43"/>
        <v>0</v>
      </c>
    </row>
    <row r="688" spans="1:13" x14ac:dyDescent="0.25">
      <c r="A688" s="1" t="s">
        <v>1770</v>
      </c>
      <c r="B688" t="s">
        <v>1771</v>
      </c>
      <c r="C688" s="1" t="s">
        <v>17</v>
      </c>
      <c r="D688" s="1" t="s">
        <v>3181</v>
      </c>
      <c r="E688" s="28" t="s">
        <v>3182</v>
      </c>
      <c r="F688" s="2" t="s">
        <v>3183</v>
      </c>
      <c r="G688" s="2" t="s">
        <v>3183</v>
      </c>
      <c r="H688" s="13">
        <v>15492.32</v>
      </c>
      <c r="I688">
        <f>_xlfn.IFNA(VLOOKUP(A688,'System S'!$A$2:$H$254,8,0),0)</f>
        <v>0</v>
      </c>
      <c r="J688">
        <f t="shared" si="40"/>
        <v>15492.32</v>
      </c>
      <c r="K688">
        <f t="shared" si="41"/>
        <v>0</v>
      </c>
      <c r="L688">
        <f t="shared" si="42"/>
        <v>0</v>
      </c>
      <c r="M688">
        <f t="shared" si="43"/>
        <v>0</v>
      </c>
    </row>
    <row r="689" spans="1:13" x14ac:dyDescent="0.25">
      <c r="A689" s="1" t="s">
        <v>3184</v>
      </c>
      <c r="B689" t="s">
        <v>3185</v>
      </c>
      <c r="C689" s="1" t="s">
        <v>10</v>
      </c>
      <c r="D689" s="1" t="s">
        <v>3186</v>
      </c>
      <c r="E689" s="28" t="s">
        <v>352</v>
      </c>
      <c r="F689" s="2" t="s">
        <v>3187</v>
      </c>
      <c r="G689" s="2" t="s">
        <v>3188</v>
      </c>
      <c r="H689" s="13">
        <v>7941.21</v>
      </c>
      <c r="I689">
        <f>_xlfn.IFNA(VLOOKUP(A689,'System C'!$A$1:$H$137,8,0),0)</f>
        <v>0</v>
      </c>
      <c r="J689">
        <f t="shared" si="40"/>
        <v>7941.21</v>
      </c>
      <c r="K689">
        <f t="shared" si="41"/>
        <v>0</v>
      </c>
      <c r="L689">
        <f t="shared" si="42"/>
        <v>0</v>
      </c>
      <c r="M689">
        <f t="shared" si="43"/>
        <v>0</v>
      </c>
    </row>
    <row r="690" spans="1:13" x14ac:dyDescent="0.25">
      <c r="A690" s="1" t="s">
        <v>3184</v>
      </c>
      <c r="B690" t="s">
        <v>3185</v>
      </c>
      <c r="C690" s="1" t="s">
        <v>17</v>
      </c>
      <c r="D690" s="1" t="s">
        <v>3189</v>
      </c>
      <c r="E690" s="28" t="s">
        <v>3048</v>
      </c>
      <c r="F690" s="2" t="s">
        <v>3190</v>
      </c>
      <c r="G690" s="2" t="s">
        <v>3190</v>
      </c>
      <c r="H690" s="13">
        <v>17681.009999999998</v>
      </c>
      <c r="I690">
        <f>_xlfn.IFNA(VLOOKUP(A690,'System S'!$A$2:$H$254,8,0),0)</f>
        <v>0</v>
      </c>
      <c r="J690">
        <f t="shared" si="40"/>
        <v>17681.009999999998</v>
      </c>
      <c r="K690">
        <f t="shared" si="41"/>
        <v>0</v>
      </c>
      <c r="L690">
        <f t="shared" si="42"/>
        <v>0</v>
      </c>
      <c r="M690">
        <f t="shared" si="43"/>
        <v>0</v>
      </c>
    </row>
    <row r="691" spans="1:13" x14ac:dyDescent="0.25">
      <c r="A691" s="1" t="s">
        <v>1775</v>
      </c>
      <c r="B691" t="s">
        <v>1776</v>
      </c>
      <c r="C691" s="1" t="s">
        <v>17</v>
      </c>
      <c r="D691" s="1" t="s">
        <v>3191</v>
      </c>
      <c r="E691" s="28" t="s">
        <v>3192</v>
      </c>
      <c r="F691" s="2" t="s">
        <v>3193</v>
      </c>
      <c r="G691" s="2" t="s">
        <v>3193</v>
      </c>
      <c r="H691" s="13">
        <v>6379.03</v>
      </c>
      <c r="I691">
        <f>_xlfn.IFNA(VLOOKUP(A691,'System S'!$A$2:$H$254,8,0),0)</f>
        <v>0</v>
      </c>
      <c r="J691">
        <f t="shared" si="40"/>
        <v>6379.03</v>
      </c>
      <c r="K691">
        <f t="shared" si="41"/>
        <v>0</v>
      </c>
      <c r="L691">
        <f t="shared" si="42"/>
        <v>0</v>
      </c>
      <c r="M691">
        <f t="shared" si="43"/>
        <v>0</v>
      </c>
    </row>
    <row r="692" spans="1:13" x14ac:dyDescent="0.25">
      <c r="A692" s="1" t="s">
        <v>3194</v>
      </c>
      <c r="B692" t="s">
        <v>3195</v>
      </c>
      <c r="C692" s="1" t="s">
        <v>17</v>
      </c>
      <c r="D692" s="1" t="s">
        <v>3196</v>
      </c>
      <c r="E692" s="28" t="s">
        <v>3197</v>
      </c>
      <c r="F692" s="2" t="s">
        <v>3198</v>
      </c>
      <c r="G692" s="2" t="s">
        <v>3199</v>
      </c>
      <c r="H692" s="13">
        <v>9298.73</v>
      </c>
      <c r="I692">
        <f>_xlfn.IFNA(VLOOKUP(A692,'System S'!$A$2:$H$254,8,0),0)</f>
        <v>0</v>
      </c>
      <c r="J692">
        <f t="shared" si="40"/>
        <v>9298.73</v>
      </c>
      <c r="K692">
        <f t="shared" si="41"/>
        <v>0</v>
      </c>
      <c r="L692">
        <f t="shared" si="42"/>
        <v>0</v>
      </c>
      <c r="M692">
        <f t="shared" si="43"/>
        <v>0</v>
      </c>
    </row>
    <row r="693" spans="1:13" x14ac:dyDescent="0.25">
      <c r="A693" s="1" t="s">
        <v>3200</v>
      </c>
      <c r="B693" t="s">
        <v>3201</v>
      </c>
      <c r="C693" s="1" t="s">
        <v>17</v>
      </c>
      <c r="D693" s="1" t="s">
        <v>3202</v>
      </c>
      <c r="E693" s="28" t="s">
        <v>3203</v>
      </c>
      <c r="F693" s="2" t="s">
        <v>3204</v>
      </c>
      <c r="G693" s="2" t="s">
        <v>3204</v>
      </c>
      <c r="H693" s="13">
        <v>17917.7</v>
      </c>
      <c r="I693">
        <f>_xlfn.IFNA(VLOOKUP(A693,'System S'!$A$2:$H$254,8,0),0)</f>
        <v>0</v>
      </c>
      <c r="J693">
        <f t="shared" si="40"/>
        <v>17917.7</v>
      </c>
      <c r="K693">
        <f t="shared" si="41"/>
        <v>0</v>
      </c>
      <c r="L693">
        <f t="shared" si="42"/>
        <v>0</v>
      </c>
      <c r="M693">
        <f t="shared" si="43"/>
        <v>0</v>
      </c>
    </row>
    <row r="694" spans="1:13" x14ac:dyDescent="0.25">
      <c r="A694" s="1" t="s">
        <v>1788</v>
      </c>
      <c r="B694" t="s">
        <v>1789</v>
      </c>
      <c r="C694" s="1" t="s">
        <v>17</v>
      </c>
      <c r="D694" s="1" t="s">
        <v>3205</v>
      </c>
      <c r="E694" s="28" t="s">
        <v>3206</v>
      </c>
      <c r="F694" s="2" t="s">
        <v>3207</v>
      </c>
      <c r="G694" s="2" t="s">
        <v>3208</v>
      </c>
      <c r="H694" s="13">
        <v>12547.38</v>
      </c>
      <c r="I694">
        <f>_xlfn.IFNA(VLOOKUP(A694,'System S'!$A$2:$H$254,8,0),0)</f>
        <v>0</v>
      </c>
      <c r="J694">
        <f t="shared" si="40"/>
        <v>12547.38</v>
      </c>
      <c r="K694">
        <f t="shared" si="41"/>
        <v>0</v>
      </c>
      <c r="L694">
        <f t="shared" si="42"/>
        <v>0</v>
      </c>
      <c r="M694">
        <f t="shared" si="43"/>
        <v>0</v>
      </c>
    </row>
    <row r="695" spans="1:13" x14ac:dyDescent="0.25">
      <c r="A695" s="1" t="s">
        <v>1793</v>
      </c>
      <c r="B695" t="s">
        <v>1794</v>
      </c>
      <c r="C695" s="1" t="s">
        <v>17</v>
      </c>
      <c r="D695" s="1" t="s">
        <v>3209</v>
      </c>
      <c r="E695" s="28" t="s">
        <v>3210</v>
      </c>
      <c r="F695" s="2" t="s">
        <v>3211</v>
      </c>
      <c r="G695" s="2" t="s">
        <v>3211</v>
      </c>
      <c r="H695" s="13">
        <v>31874.3</v>
      </c>
      <c r="I695">
        <f>_xlfn.IFNA(VLOOKUP(A695,'System S'!$A$2:$H$254,8,0),0)</f>
        <v>0</v>
      </c>
      <c r="J695">
        <f t="shared" si="40"/>
        <v>31874.3</v>
      </c>
      <c r="K695">
        <f t="shared" si="41"/>
        <v>0</v>
      </c>
      <c r="L695">
        <f t="shared" si="42"/>
        <v>0</v>
      </c>
      <c r="M695">
        <f t="shared" si="43"/>
        <v>0</v>
      </c>
    </row>
    <row r="696" spans="1:13" x14ac:dyDescent="0.25">
      <c r="A696" s="1" t="s">
        <v>3212</v>
      </c>
      <c r="B696" t="s">
        <v>3213</v>
      </c>
      <c r="C696" s="1" t="s">
        <v>17</v>
      </c>
      <c r="D696" s="1" t="s">
        <v>3214</v>
      </c>
      <c r="E696" s="28" t="s">
        <v>450</v>
      </c>
      <c r="F696" s="2" t="s">
        <v>3215</v>
      </c>
      <c r="G696" s="2" t="s">
        <v>3216</v>
      </c>
      <c r="H696" s="13">
        <v>6023.37</v>
      </c>
      <c r="I696">
        <f>_xlfn.IFNA(VLOOKUP(A696,'System S'!$A$2:$H$254,8,0),0)</f>
        <v>977.12</v>
      </c>
      <c r="J696">
        <f t="shared" si="40"/>
        <v>5046.25</v>
      </c>
      <c r="K696">
        <f t="shared" si="41"/>
        <v>977.12</v>
      </c>
      <c r="L696">
        <f t="shared" si="42"/>
        <v>977.12</v>
      </c>
      <c r="M696">
        <f t="shared" si="43"/>
        <v>977.12</v>
      </c>
    </row>
    <row r="697" spans="1:13" x14ac:dyDescent="0.25">
      <c r="A697" s="1" t="s">
        <v>3217</v>
      </c>
      <c r="B697" t="s">
        <v>3218</v>
      </c>
      <c r="C697" s="1" t="s">
        <v>10</v>
      </c>
      <c r="D697" s="1" t="s">
        <v>3219</v>
      </c>
      <c r="E697" s="28" t="s">
        <v>3220</v>
      </c>
      <c r="F697" s="2" t="s">
        <v>490</v>
      </c>
      <c r="G697" s="2" t="s">
        <v>215</v>
      </c>
      <c r="H697" s="13">
        <v>14298.52</v>
      </c>
      <c r="I697">
        <f>_xlfn.IFNA(VLOOKUP(A697,'System C'!$A$1:$H$137,8,0),0)</f>
        <v>0</v>
      </c>
      <c r="J697">
        <f t="shared" si="40"/>
        <v>14298.52</v>
      </c>
      <c r="K697">
        <f t="shared" si="41"/>
        <v>0</v>
      </c>
      <c r="L697">
        <f t="shared" si="42"/>
        <v>0</v>
      </c>
      <c r="M697">
        <f t="shared" si="43"/>
        <v>0</v>
      </c>
    </row>
    <row r="698" spans="1:13" x14ac:dyDescent="0.25">
      <c r="A698" s="1" t="s">
        <v>3217</v>
      </c>
      <c r="B698" t="s">
        <v>3218</v>
      </c>
      <c r="C698" s="1" t="s">
        <v>17</v>
      </c>
      <c r="D698" s="1" t="s">
        <v>3221</v>
      </c>
      <c r="E698" s="28" t="s">
        <v>3222</v>
      </c>
      <c r="F698" s="2" t="s">
        <v>3223</v>
      </c>
      <c r="G698" s="2" t="s">
        <v>3223</v>
      </c>
      <c r="H698" s="13">
        <v>22700.04</v>
      </c>
      <c r="I698">
        <f>_xlfn.IFNA(VLOOKUP(A698,'System S'!$A$2:$H$254,8,0),0)</f>
        <v>0</v>
      </c>
      <c r="J698">
        <f t="shared" si="40"/>
        <v>22700.04</v>
      </c>
      <c r="K698">
        <f t="shared" si="41"/>
        <v>0</v>
      </c>
      <c r="L698">
        <f t="shared" si="42"/>
        <v>0</v>
      </c>
      <c r="M698">
        <f t="shared" si="43"/>
        <v>0</v>
      </c>
    </row>
    <row r="699" spans="1:13" x14ac:dyDescent="0.25">
      <c r="A699" s="1" t="s">
        <v>3224</v>
      </c>
      <c r="B699" t="s">
        <v>3225</v>
      </c>
      <c r="C699" s="1" t="s">
        <v>17</v>
      </c>
      <c r="D699" s="1" t="s">
        <v>3226</v>
      </c>
      <c r="E699" s="28" t="s">
        <v>3227</v>
      </c>
      <c r="F699" s="2" t="s">
        <v>3228</v>
      </c>
      <c r="G699" s="2" t="s">
        <v>3228</v>
      </c>
      <c r="H699" s="13">
        <v>21066.38</v>
      </c>
      <c r="I699">
        <f>_xlfn.IFNA(VLOOKUP(A699,'System S'!$A$2:$H$254,8,0),0)</f>
        <v>0</v>
      </c>
      <c r="J699">
        <f t="shared" si="40"/>
        <v>21066.38</v>
      </c>
      <c r="K699">
        <f t="shared" si="41"/>
        <v>0</v>
      </c>
      <c r="L699">
        <f t="shared" si="42"/>
        <v>0</v>
      </c>
      <c r="M699">
        <f t="shared" si="43"/>
        <v>0</v>
      </c>
    </row>
    <row r="700" spans="1:13" x14ac:dyDescent="0.25">
      <c r="A700" s="1" t="s">
        <v>3229</v>
      </c>
      <c r="B700" t="s">
        <v>3230</v>
      </c>
      <c r="C700" s="1" t="s">
        <v>17</v>
      </c>
      <c r="D700" s="1" t="s">
        <v>3231</v>
      </c>
      <c r="E700" s="28" t="s">
        <v>3232</v>
      </c>
      <c r="F700" s="2" t="s">
        <v>3233</v>
      </c>
      <c r="G700" s="2" t="s">
        <v>3234</v>
      </c>
      <c r="H700" s="13">
        <v>27487.27</v>
      </c>
      <c r="I700">
        <f>_xlfn.IFNA(VLOOKUP(A700,'System S'!$A$2:$H$254,8,0),0)</f>
        <v>0</v>
      </c>
      <c r="J700">
        <f t="shared" si="40"/>
        <v>27487.27</v>
      </c>
      <c r="K700">
        <f t="shared" si="41"/>
        <v>0</v>
      </c>
      <c r="L700">
        <f t="shared" si="42"/>
        <v>0</v>
      </c>
      <c r="M700">
        <f t="shared" si="43"/>
        <v>0</v>
      </c>
    </row>
    <row r="701" spans="1:13" x14ac:dyDescent="0.25">
      <c r="A701" s="1" t="s">
        <v>3235</v>
      </c>
      <c r="B701" t="s">
        <v>3236</v>
      </c>
      <c r="C701" s="1" t="s">
        <v>10</v>
      </c>
      <c r="D701" s="1" t="s">
        <v>3237</v>
      </c>
      <c r="E701" s="28" t="s">
        <v>647</v>
      </c>
      <c r="F701" s="2" t="s">
        <v>830</v>
      </c>
      <c r="G701" s="2" t="s">
        <v>354</v>
      </c>
      <c r="H701" s="13">
        <v>13457.45</v>
      </c>
      <c r="I701">
        <f>_xlfn.IFNA(VLOOKUP(A701,'System C'!$A$1:$H$137,8,0),0)</f>
        <v>0</v>
      </c>
      <c r="J701">
        <f t="shared" si="40"/>
        <v>13457.45</v>
      </c>
      <c r="K701">
        <f t="shared" si="41"/>
        <v>0</v>
      </c>
      <c r="L701">
        <f t="shared" si="42"/>
        <v>0</v>
      </c>
      <c r="M701">
        <f t="shared" si="43"/>
        <v>0</v>
      </c>
    </row>
    <row r="702" spans="1:13" x14ac:dyDescent="0.25">
      <c r="A702" s="1" t="s">
        <v>3238</v>
      </c>
      <c r="B702" t="s">
        <v>3239</v>
      </c>
      <c r="C702" s="1" t="s">
        <v>10</v>
      </c>
      <c r="D702" s="1" t="s">
        <v>3240</v>
      </c>
      <c r="E702" s="28" t="s">
        <v>3241</v>
      </c>
      <c r="F702" s="2" t="s">
        <v>536</v>
      </c>
      <c r="G702" s="2" t="s">
        <v>257</v>
      </c>
      <c r="H702" s="13">
        <v>15139.61</v>
      </c>
      <c r="I702">
        <f>_xlfn.IFNA(VLOOKUP(A702,'System C'!$A$1:$H$137,8,0),0)</f>
        <v>0</v>
      </c>
      <c r="J702">
        <f t="shared" si="40"/>
        <v>15139.61</v>
      </c>
      <c r="K702">
        <f t="shared" si="41"/>
        <v>0</v>
      </c>
      <c r="L702">
        <f t="shared" si="42"/>
        <v>0</v>
      </c>
      <c r="M702">
        <f t="shared" si="43"/>
        <v>0</v>
      </c>
    </row>
    <row r="703" spans="1:13" x14ac:dyDescent="0.25">
      <c r="A703" s="1" t="s">
        <v>3238</v>
      </c>
      <c r="B703" t="s">
        <v>3239</v>
      </c>
      <c r="C703" s="1" t="s">
        <v>17</v>
      </c>
      <c r="D703" s="1" t="s">
        <v>3242</v>
      </c>
      <c r="E703" s="28" t="s">
        <v>3243</v>
      </c>
      <c r="F703" s="2" t="s">
        <v>3244</v>
      </c>
      <c r="G703" s="2" t="s">
        <v>3245</v>
      </c>
      <c r="H703" s="13">
        <v>21057.96</v>
      </c>
      <c r="I703">
        <f>_xlfn.IFNA(VLOOKUP(A703,'System S'!$A$2:$H$254,8,0),0)</f>
        <v>0</v>
      </c>
      <c r="J703">
        <f t="shared" si="40"/>
        <v>21057.96</v>
      </c>
      <c r="K703">
        <f t="shared" si="41"/>
        <v>0</v>
      </c>
      <c r="L703">
        <f t="shared" si="42"/>
        <v>0</v>
      </c>
      <c r="M703">
        <f t="shared" si="43"/>
        <v>0</v>
      </c>
    </row>
    <row r="704" spans="1:13" x14ac:dyDescent="0.25">
      <c r="A704" s="1" t="s">
        <v>3246</v>
      </c>
      <c r="B704" t="s">
        <v>3247</v>
      </c>
      <c r="C704" s="1" t="s">
        <v>10</v>
      </c>
      <c r="D704" s="1" t="s">
        <v>3248</v>
      </c>
      <c r="E704" s="28" t="s">
        <v>25</v>
      </c>
      <c r="F704" s="2" t="s">
        <v>168</v>
      </c>
      <c r="G704" s="2" t="s">
        <v>169</v>
      </c>
      <c r="H704" s="13">
        <v>13183.22</v>
      </c>
      <c r="I704">
        <f>_xlfn.IFNA(VLOOKUP(A704,'System C'!$A$1:$H$137,8,0),0)</f>
        <v>0</v>
      </c>
      <c r="J704">
        <f t="shared" si="40"/>
        <v>13183.22</v>
      </c>
      <c r="K704">
        <f t="shared" si="41"/>
        <v>0</v>
      </c>
      <c r="L704">
        <f t="shared" si="42"/>
        <v>0</v>
      </c>
      <c r="M704">
        <f t="shared" si="43"/>
        <v>0</v>
      </c>
    </row>
    <row r="705" spans="1:13" x14ac:dyDescent="0.25">
      <c r="A705" s="1" t="s">
        <v>3246</v>
      </c>
      <c r="B705" t="s">
        <v>3247</v>
      </c>
      <c r="C705" s="1" t="s">
        <v>17</v>
      </c>
      <c r="D705" s="1" t="s">
        <v>3249</v>
      </c>
      <c r="E705" s="28" t="s">
        <v>3250</v>
      </c>
      <c r="F705" s="2" t="s">
        <v>3251</v>
      </c>
      <c r="G705" s="2" t="s">
        <v>3251</v>
      </c>
      <c r="H705" s="13">
        <v>25516.25</v>
      </c>
      <c r="I705">
        <f>_xlfn.IFNA(VLOOKUP(A705,'System S'!$A$2:$H$254,8,0),0)</f>
        <v>0</v>
      </c>
      <c r="J705">
        <f t="shared" si="40"/>
        <v>25516.25</v>
      </c>
      <c r="K705">
        <f t="shared" si="41"/>
        <v>0</v>
      </c>
      <c r="L705">
        <f t="shared" si="42"/>
        <v>0</v>
      </c>
      <c r="M705">
        <f t="shared" si="43"/>
        <v>0</v>
      </c>
    </row>
    <row r="706" spans="1:13" x14ac:dyDescent="0.25">
      <c r="A706" s="1" t="s">
        <v>3252</v>
      </c>
      <c r="B706" t="s">
        <v>3253</v>
      </c>
      <c r="C706" s="1" t="s">
        <v>10</v>
      </c>
      <c r="D706" s="1" t="s">
        <v>3254</v>
      </c>
      <c r="E706" s="28" t="s">
        <v>3255</v>
      </c>
      <c r="F706" s="2" t="s">
        <v>3256</v>
      </c>
      <c r="G706" s="2" t="s">
        <v>3257</v>
      </c>
      <c r="H706" s="13">
        <v>15320.66</v>
      </c>
      <c r="I706">
        <f>_xlfn.IFNA(VLOOKUP(A706,'System C'!$A$1:$H$137,8,0),0)</f>
        <v>0</v>
      </c>
      <c r="J706">
        <f t="shared" ref="J706:J769" si="44">_xlfn.IFNA(H706-I706,0)</f>
        <v>15320.66</v>
      </c>
      <c r="K706">
        <f t="shared" si="41"/>
        <v>0</v>
      </c>
      <c r="L706">
        <f t="shared" si="42"/>
        <v>0</v>
      </c>
      <c r="M706">
        <f t="shared" si="43"/>
        <v>0</v>
      </c>
    </row>
    <row r="707" spans="1:13" x14ac:dyDescent="0.25">
      <c r="A707" s="1" t="s">
        <v>3258</v>
      </c>
      <c r="B707" t="s">
        <v>3259</v>
      </c>
      <c r="C707" s="1" t="s">
        <v>17</v>
      </c>
      <c r="D707" s="1" t="s">
        <v>3260</v>
      </c>
      <c r="E707" s="28" t="s">
        <v>3261</v>
      </c>
      <c r="F707" s="2" t="s">
        <v>3262</v>
      </c>
      <c r="G707" s="2" t="s">
        <v>3262</v>
      </c>
      <c r="H707" s="13">
        <v>6219.18</v>
      </c>
      <c r="I707">
        <f>_xlfn.IFNA(VLOOKUP(A707,'System S'!$A$2:$H$254,8,0),0)</f>
        <v>0</v>
      </c>
      <c r="J707">
        <f t="shared" si="44"/>
        <v>6219.18</v>
      </c>
      <c r="K707">
        <f t="shared" ref="K707:K770" si="45">IF(I707=0,0,IF(H707&gt;I707,I707,IF(H707&lt;I707,H707,H707)))</f>
        <v>0</v>
      </c>
      <c r="L707">
        <f t="shared" ref="L707:L770" si="46">IF(H707=K707,0,I707)</f>
        <v>0</v>
      </c>
      <c r="M707">
        <f t="shared" ref="M707:M770" si="47">IF(I707=0,0,IF(F707&gt;I707,I707,IF(F707&lt;I707,H707,0)))</f>
        <v>0</v>
      </c>
    </row>
    <row r="708" spans="1:13" x14ac:dyDescent="0.25">
      <c r="A708" s="1" t="s">
        <v>1809</v>
      </c>
      <c r="B708" t="s">
        <v>1810</v>
      </c>
      <c r="C708" s="1" t="s">
        <v>17</v>
      </c>
      <c r="D708" s="1" t="s">
        <v>3263</v>
      </c>
      <c r="E708" s="28" t="s">
        <v>3264</v>
      </c>
      <c r="F708" s="2" t="s">
        <v>3265</v>
      </c>
      <c r="G708" s="2" t="s">
        <v>3265</v>
      </c>
      <c r="H708" s="13">
        <v>22789.21</v>
      </c>
      <c r="I708">
        <f>_xlfn.IFNA(VLOOKUP(A708,'System S'!$A$2:$H$254,8,0),0)</f>
        <v>0</v>
      </c>
      <c r="J708">
        <f t="shared" si="44"/>
        <v>22789.21</v>
      </c>
      <c r="K708">
        <f t="shared" si="45"/>
        <v>0</v>
      </c>
      <c r="L708">
        <f t="shared" si="46"/>
        <v>0</v>
      </c>
      <c r="M708">
        <f t="shared" si="47"/>
        <v>0</v>
      </c>
    </row>
    <row r="709" spans="1:13" x14ac:dyDescent="0.25">
      <c r="A709" s="1" t="s">
        <v>1812</v>
      </c>
      <c r="B709" t="s">
        <v>1813</v>
      </c>
      <c r="C709" s="1" t="s">
        <v>17</v>
      </c>
      <c r="D709" s="1" t="s">
        <v>3266</v>
      </c>
      <c r="E709" s="28" t="s">
        <v>840</v>
      </c>
      <c r="F709" s="2" t="s">
        <v>3267</v>
      </c>
      <c r="G709" s="2" t="s">
        <v>3268</v>
      </c>
      <c r="H709" s="13">
        <v>2383.65</v>
      </c>
      <c r="I709">
        <f>_xlfn.IFNA(VLOOKUP(A709,'System S'!$A$2:$H$254,8,0),0)</f>
        <v>1338.2</v>
      </c>
      <c r="J709">
        <f t="shared" si="44"/>
        <v>1045.45</v>
      </c>
      <c r="K709">
        <f t="shared" si="45"/>
        <v>1338.2</v>
      </c>
      <c r="L709">
        <f t="shared" si="46"/>
        <v>1338.2</v>
      </c>
      <c r="M709">
        <f t="shared" si="47"/>
        <v>1338.2</v>
      </c>
    </row>
    <row r="710" spans="1:13" x14ac:dyDescent="0.25">
      <c r="A710" s="1" t="s">
        <v>3269</v>
      </c>
      <c r="B710" t="s">
        <v>3270</v>
      </c>
      <c r="C710" s="1" t="s">
        <v>17</v>
      </c>
      <c r="D710" s="1" t="s">
        <v>3271</v>
      </c>
      <c r="E710" s="28" t="s">
        <v>3272</v>
      </c>
      <c r="F710" s="2" t="s">
        <v>3273</v>
      </c>
      <c r="G710" s="2" t="s">
        <v>3273</v>
      </c>
      <c r="H710" s="13">
        <v>13631.19</v>
      </c>
      <c r="I710">
        <f>_xlfn.IFNA(VLOOKUP(A710,'System S'!$A$2:$H$254,8,0),0)</f>
        <v>0</v>
      </c>
      <c r="J710">
        <f t="shared" si="44"/>
        <v>13631.19</v>
      </c>
      <c r="K710">
        <f t="shared" si="45"/>
        <v>0</v>
      </c>
      <c r="L710">
        <f t="shared" si="46"/>
        <v>0</v>
      </c>
      <c r="M710">
        <f t="shared" si="47"/>
        <v>0</v>
      </c>
    </row>
    <row r="711" spans="1:13" x14ac:dyDescent="0.25">
      <c r="A711" s="1" t="s">
        <v>1815</v>
      </c>
      <c r="B711" t="s">
        <v>1816</v>
      </c>
      <c r="C711" s="1" t="s">
        <v>17</v>
      </c>
      <c r="D711" s="1" t="s">
        <v>3274</v>
      </c>
      <c r="E711" s="28" t="s">
        <v>3275</v>
      </c>
      <c r="F711" s="2" t="s">
        <v>3276</v>
      </c>
      <c r="G711" s="2" t="s">
        <v>3277</v>
      </c>
      <c r="H711" s="13">
        <v>33169.64</v>
      </c>
      <c r="I711">
        <f>_xlfn.IFNA(VLOOKUP(A711,'System S'!$A$2:$H$254,8,0),0)</f>
        <v>0</v>
      </c>
      <c r="J711">
        <f t="shared" si="44"/>
        <v>33169.64</v>
      </c>
      <c r="K711">
        <f t="shared" si="45"/>
        <v>0</v>
      </c>
      <c r="L711">
        <f t="shared" si="46"/>
        <v>0</v>
      </c>
      <c r="M711">
        <f t="shared" si="47"/>
        <v>0</v>
      </c>
    </row>
    <row r="712" spans="1:13" x14ac:dyDescent="0.25">
      <c r="A712" s="1" t="s">
        <v>3278</v>
      </c>
      <c r="B712" t="s">
        <v>3279</v>
      </c>
      <c r="C712" s="1" t="s">
        <v>10</v>
      </c>
      <c r="D712" s="1" t="s">
        <v>3280</v>
      </c>
      <c r="E712" s="28" t="s">
        <v>484</v>
      </c>
      <c r="F712" s="2" t="s">
        <v>3281</v>
      </c>
      <c r="G712" s="2" t="s">
        <v>3282</v>
      </c>
      <c r="H712" s="13">
        <v>2293.92</v>
      </c>
      <c r="I712">
        <f>_xlfn.IFNA(VLOOKUP(A712,'System C'!$A$1:$H$137,8,0),0)</f>
        <v>0</v>
      </c>
      <c r="J712">
        <f t="shared" si="44"/>
        <v>2293.92</v>
      </c>
      <c r="K712">
        <f t="shared" si="45"/>
        <v>0</v>
      </c>
      <c r="L712">
        <f t="shared" si="46"/>
        <v>0</v>
      </c>
      <c r="M712">
        <f t="shared" si="47"/>
        <v>0</v>
      </c>
    </row>
    <row r="713" spans="1:13" x14ac:dyDescent="0.25">
      <c r="A713" s="1" t="s">
        <v>3283</v>
      </c>
      <c r="B713" t="s">
        <v>3284</v>
      </c>
      <c r="C713" s="1" t="s">
        <v>10</v>
      </c>
      <c r="D713" s="1" t="s">
        <v>3285</v>
      </c>
      <c r="E713" s="28" t="s">
        <v>585</v>
      </c>
      <c r="F713" s="2" t="s">
        <v>3286</v>
      </c>
      <c r="G713" s="2" t="s">
        <v>3287</v>
      </c>
      <c r="H713" s="13">
        <v>5558.87</v>
      </c>
      <c r="I713">
        <f>_xlfn.IFNA(VLOOKUP(A713,'System C'!$A$1:$H$137,8,0),0)</f>
        <v>443.21</v>
      </c>
      <c r="J713">
        <f t="shared" si="44"/>
        <v>5115.66</v>
      </c>
      <c r="K713">
        <f t="shared" si="45"/>
        <v>443.21</v>
      </c>
      <c r="L713">
        <f t="shared" si="46"/>
        <v>443.21</v>
      </c>
      <c r="M713">
        <f t="shared" si="47"/>
        <v>443.21</v>
      </c>
    </row>
    <row r="714" spans="1:13" x14ac:dyDescent="0.25">
      <c r="A714" s="1" t="s">
        <v>3283</v>
      </c>
      <c r="B714" t="s">
        <v>3284</v>
      </c>
      <c r="C714" s="1" t="s">
        <v>17</v>
      </c>
      <c r="D714" s="1" t="s">
        <v>3288</v>
      </c>
      <c r="E714" s="28" t="s">
        <v>3289</v>
      </c>
      <c r="F714" s="2" t="s">
        <v>3290</v>
      </c>
      <c r="G714" s="2" t="s">
        <v>3290</v>
      </c>
      <c r="H714" s="13">
        <v>2279.29</v>
      </c>
      <c r="I714">
        <f>_xlfn.IFNA(VLOOKUP(A714,'System S'!$A$2:$H$254,8,0),0)</f>
        <v>0</v>
      </c>
      <c r="J714">
        <f t="shared" si="44"/>
        <v>2279.29</v>
      </c>
      <c r="K714">
        <f t="shared" si="45"/>
        <v>0</v>
      </c>
      <c r="L714">
        <f t="shared" si="46"/>
        <v>0</v>
      </c>
      <c r="M714">
        <f t="shared" si="47"/>
        <v>0</v>
      </c>
    </row>
    <row r="715" spans="1:13" x14ac:dyDescent="0.25">
      <c r="A715" s="1" t="s">
        <v>3291</v>
      </c>
      <c r="B715" t="s">
        <v>3292</v>
      </c>
      <c r="C715" s="1" t="s">
        <v>10</v>
      </c>
      <c r="D715" s="1" t="s">
        <v>3293</v>
      </c>
      <c r="E715" s="28" t="s">
        <v>462</v>
      </c>
      <c r="F715" s="2" t="s">
        <v>3294</v>
      </c>
      <c r="G715" s="2" t="s">
        <v>3295</v>
      </c>
      <c r="H715" s="13">
        <v>10223.74</v>
      </c>
      <c r="I715">
        <f>_xlfn.IFNA(VLOOKUP(A715,'System C'!$A$1:$H$137,8,0),0)</f>
        <v>0</v>
      </c>
      <c r="J715">
        <f t="shared" si="44"/>
        <v>10223.74</v>
      </c>
      <c r="K715">
        <f t="shared" si="45"/>
        <v>0</v>
      </c>
      <c r="L715">
        <f t="shared" si="46"/>
        <v>0</v>
      </c>
      <c r="M715">
        <f t="shared" si="47"/>
        <v>0</v>
      </c>
    </row>
    <row r="716" spans="1:13" x14ac:dyDescent="0.25">
      <c r="A716" s="1" t="s">
        <v>3291</v>
      </c>
      <c r="B716" t="s">
        <v>3292</v>
      </c>
      <c r="C716" s="1" t="s">
        <v>17</v>
      </c>
      <c r="D716" s="1" t="s">
        <v>3296</v>
      </c>
      <c r="E716" s="28" t="s">
        <v>3297</v>
      </c>
      <c r="F716" s="2" t="s">
        <v>3298</v>
      </c>
      <c r="G716" s="2" t="s">
        <v>3298</v>
      </c>
      <c r="H716" s="13">
        <v>17459.12</v>
      </c>
      <c r="I716">
        <f>_xlfn.IFNA(VLOOKUP(A716,'System S'!$A$2:$H$254,8,0),0)</f>
        <v>0</v>
      </c>
      <c r="J716">
        <f t="shared" si="44"/>
        <v>17459.12</v>
      </c>
      <c r="K716">
        <f t="shared" si="45"/>
        <v>0</v>
      </c>
      <c r="L716">
        <f t="shared" si="46"/>
        <v>0</v>
      </c>
      <c r="M716">
        <f t="shared" si="47"/>
        <v>0</v>
      </c>
    </row>
    <row r="717" spans="1:13" x14ac:dyDescent="0.25">
      <c r="A717" s="1" t="s">
        <v>1825</v>
      </c>
      <c r="B717" t="s">
        <v>1826</v>
      </c>
      <c r="C717" s="1" t="s">
        <v>17</v>
      </c>
      <c r="D717" s="1" t="s">
        <v>3299</v>
      </c>
      <c r="E717" s="28" t="s">
        <v>3300</v>
      </c>
      <c r="F717" s="2" t="s">
        <v>3301</v>
      </c>
      <c r="G717" s="2" t="s">
        <v>3301</v>
      </c>
      <c r="H717" s="13">
        <v>17721.68</v>
      </c>
      <c r="I717">
        <f>_xlfn.IFNA(VLOOKUP(A717,'System S'!$A$2:$H$254,8,0),0)</f>
        <v>0</v>
      </c>
      <c r="J717">
        <f t="shared" si="44"/>
        <v>17721.68</v>
      </c>
      <c r="K717">
        <f t="shared" si="45"/>
        <v>0</v>
      </c>
      <c r="L717">
        <f t="shared" si="46"/>
        <v>0</v>
      </c>
      <c r="M717">
        <f t="shared" si="47"/>
        <v>0</v>
      </c>
    </row>
    <row r="718" spans="1:13" x14ac:dyDescent="0.25">
      <c r="A718" s="1" t="s">
        <v>1830</v>
      </c>
      <c r="B718" t="s">
        <v>1831</v>
      </c>
      <c r="C718" s="1" t="s">
        <v>17</v>
      </c>
      <c r="D718" s="1" t="s">
        <v>3302</v>
      </c>
      <c r="E718" s="28" t="s">
        <v>3303</v>
      </c>
      <c r="F718" s="2" t="s">
        <v>3304</v>
      </c>
      <c r="G718" s="2" t="s">
        <v>3304</v>
      </c>
      <c r="H718" s="13">
        <v>9637.09</v>
      </c>
      <c r="I718">
        <f>_xlfn.IFNA(VLOOKUP(A718,'System S'!$A$2:$H$254,8,0),0)</f>
        <v>1800</v>
      </c>
      <c r="J718">
        <f t="shared" si="44"/>
        <v>7837.09</v>
      </c>
      <c r="K718">
        <f t="shared" si="45"/>
        <v>1800</v>
      </c>
      <c r="L718">
        <f t="shared" si="46"/>
        <v>1800</v>
      </c>
      <c r="M718">
        <f t="shared" si="47"/>
        <v>1800</v>
      </c>
    </row>
    <row r="719" spans="1:13" x14ac:dyDescent="0.25">
      <c r="A719" s="1" t="s">
        <v>3305</v>
      </c>
      <c r="B719" t="s">
        <v>3306</v>
      </c>
      <c r="C719" s="1" t="s">
        <v>10</v>
      </c>
      <c r="D719" s="1" t="s">
        <v>3307</v>
      </c>
      <c r="E719" s="28" t="s">
        <v>139</v>
      </c>
      <c r="F719" s="2" t="s">
        <v>3308</v>
      </c>
      <c r="G719" s="2" t="s">
        <v>3309</v>
      </c>
      <c r="H719" s="13">
        <v>7569.93</v>
      </c>
      <c r="I719">
        <f>_xlfn.IFNA(VLOOKUP(A719,'System C'!$A$1:$H$137,8,0),0)</f>
        <v>0</v>
      </c>
      <c r="J719">
        <f t="shared" si="44"/>
        <v>7569.93</v>
      </c>
      <c r="K719">
        <f t="shared" si="45"/>
        <v>0</v>
      </c>
      <c r="L719">
        <f t="shared" si="46"/>
        <v>0</v>
      </c>
      <c r="M719">
        <f t="shared" si="47"/>
        <v>0</v>
      </c>
    </row>
    <row r="720" spans="1:13" x14ac:dyDescent="0.25">
      <c r="A720" s="1" t="s">
        <v>3305</v>
      </c>
      <c r="B720" t="s">
        <v>3306</v>
      </c>
      <c r="C720" s="1" t="s">
        <v>17</v>
      </c>
      <c r="D720" s="1" t="s">
        <v>3310</v>
      </c>
      <c r="E720" s="28" t="s">
        <v>3311</v>
      </c>
      <c r="F720" s="2" t="s">
        <v>3312</v>
      </c>
      <c r="G720" s="2" t="s">
        <v>3312</v>
      </c>
      <c r="H720" s="13">
        <v>11212.71</v>
      </c>
      <c r="I720">
        <f>_xlfn.IFNA(VLOOKUP(A720,'System S'!$A$2:$H$254,8,0),0)</f>
        <v>0</v>
      </c>
      <c r="J720">
        <f t="shared" si="44"/>
        <v>11212.71</v>
      </c>
      <c r="K720">
        <f t="shared" si="45"/>
        <v>0</v>
      </c>
      <c r="L720">
        <f t="shared" si="46"/>
        <v>0</v>
      </c>
      <c r="M720">
        <f t="shared" si="47"/>
        <v>0</v>
      </c>
    </row>
    <row r="721" spans="1:13" x14ac:dyDescent="0.25">
      <c r="A721" s="1" t="s">
        <v>3313</v>
      </c>
      <c r="B721" t="s">
        <v>3314</v>
      </c>
      <c r="C721" s="1" t="s">
        <v>17</v>
      </c>
      <c r="D721" s="1" t="s">
        <v>3315</v>
      </c>
      <c r="E721" s="28" t="s">
        <v>3316</v>
      </c>
      <c r="F721" s="2" t="s">
        <v>3317</v>
      </c>
      <c r="G721" s="2" t="s">
        <v>3317</v>
      </c>
      <c r="H721" s="13">
        <v>17688.43</v>
      </c>
      <c r="I721">
        <f>_xlfn.IFNA(VLOOKUP(A721,'System S'!$A$2:$H$254,8,0),0)</f>
        <v>0</v>
      </c>
      <c r="J721">
        <f t="shared" si="44"/>
        <v>17688.43</v>
      </c>
      <c r="K721">
        <f t="shared" si="45"/>
        <v>0</v>
      </c>
      <c r="L721">
        <f t="shared" si="46"/>
        <v>0</v>
      </c>
      <c r="M721">
        <f t="shared" si="47"/>
        <v>0</v>
      </c>
    </row>
    <row r="722" spans="1:13" x14ac:dyDescent="0.25">
      <c r="A722" s="1" t="s">
        <v>3318</v>
      </c>
      <c r="B722" t="s">
        <v>3319</v>
      </c>
      <c r="C722" s="1" t="s">
        <v>10</v>
      </c>
      <c r="D722" s="1" t="s">
        <v>3320</v>
      </c>
      <c r="E722" s="28" t="s">
        <v>139</v>
      </c>
      <c r="F722" s="2" t="s">
        <v>353</v>
      </c>
      <c r="G722" s="2" t="s">
        <v>354</v>
      </c>
      <c r="H722" s="13">
        <v>13457.45</v>
      </c>
      <c r="I722">
        <f>_xlfn.IFNA(VLOOKUP(A722,'System C'!$A$1:$H$137,8,0),0)</f>
        <v>0</v>
      </c>
      <c r="J722">
        <f t="shared" si="44"/>
        <v>13457.45</v>
      </c>
      <c r="K722">
        <f t="shared" si="45"/>
        <v>0</v>
      </c>
      <c r="L722">
        <f t="shared" si="46"/>
        <v>0</v>
      </c>
      <c r="M722">
        <f t="shared" si="47"/>
        <v>0</v>
      </c>
    </row>
    <row r="723" spans="1:13" x14ac:dyDescent="0.25">
      <c r="A723" s="1" t="s">
        <v>3321</v>
      </c>
      <c r="B723" t="s">
        <v>3322</v>
      </c>
      <c r="C723" s="1" t="s">
        <v>10</v>
      </c>
      <c r="D723" s="1" t="s">
        <v>3323</v>
      </c>
      <c r="E723" s="28" t="s">
        <v>1489</v>
      </c>
      <c r="F723" s="2" t="s">
        <v>3324</v>
      </c>
      <c r="G723" s="2" t="s">
        <v>916</v>
      </c>
      <c r="H723" s="13">
        <v>16821.78</v>
      </c>
      <c r="I723">
        <f>_xlfn.IFNA(VLOOKUP(A723,'System C'!$A$1:$H$137,8,0),0)</f>
        <v>0</v>
      </c>
      <c r="J723">
        <f t="shared" si="44"/>
        <v>16821.78</v>
      </c>
      <c r="K723">
        <f t="shared" si="45"/>
        <v>0</v>
      </c>
      <c r="L723">
        <f t="shared" si="46"/>
        <v>0</v>
      </c>
      <c r="M723">
        <f t="shared" si="47"/>
        <v>0</v>
      </c>
    </row>
    <row r="724" spans="1:13" x14ac:dyDescent="0.25">
      <c r="A724" s="1" t="s">
        <v>3321</v>
      </c>
      <c r="B724" t="s">
        <v>3322</v>
      </c>
      <c r="C724" s="1" t="s">
        <v>17</v>
      </c>
      <c r="D724" s="1" t="s">
        <v>3325</v>
      </c>
      <c r="E724" s="28" t="s">
        <v>3326</v>
      </c>
      <c r="F724" s="2" t="s">
        <v>3327</v>
      </c>
      <c r="G724" s="2" t="s">
        <v>3327</v>
      </c>
      <c r="H724" s="13">
        <v>23899.69</v>
      </c>
      <c r="I724">
        <f>_xlfn.IFNA(VLOOKUP(A724,'System S'!$A$2:$H$254,8,0),0)</f>
        <v>0</v>
      </c>
      <c r="J724">
        <f t="shared" si="44"/>
        <v>23899.69</v>
      </c>
      <c r="K724">
        <f t="shared" si="45"/>
        <v>0</v>
      </c>
      <c r="L724">
        <f t="shared" si="46"/>
        <v>0</v>
      </c>
      <c r="M724">
        <f t="shared" si="47"/>
        <v>0</v>
      </c>
    </row>
    <row r="725" spans="1:13" x14ac:dyDescent="0.25">
      <c r="A725" s="1" t="s">
        <v>3328</v>
      </c>
      <c r="B725" t="s">
        <v>3329</v>
      </c>
      <c r="C725" s="1" t="s">
        <v>10</v>
      </c>
      <c r="D725" s="1" t="s">
        <v>3330</v>
      </c>
      <c r="E725" s="28" t="s">
        <v>682</v>
      </c>
      <c r="F725" s="2" t="s">
        <v>1861</v>
      </c>
      <c r="G725" s="2" t="s">
        <v>1862</v>
      </c>
      <c r="H725" s="13">
        <v>13369.4</v>
      </c>
      <c r="I725">
        <f>_xlfn.IFNA(VLOOKUP(A725,'System C'!$A$1:$H$137,8,0),0)</f>
        <v>0</v>
      </c>
      <c r="J725">
        <f t="shared" si="44"/>
        <v>13369.4</v>
      </c>
      <c r="K725">
        <f t="shared" si="45"/>
        <v>0</v>
      </c>
      <c r="L725">
        <f t="shared" si="46"/>
        <v>0</v>
      </c>
      <c r="M725">
        <f t="shared" si="47"/>
        <v>0</v>
      </c>
    </row>
    <row r="726" spans="1:13" x14ac:dyDescent="0.25">
      <c r="A726" s="1" t="s">
        <v>3328</v>
      </c>
      <c r="B726" t="s">
        <v>3329</v>
      </c>
      <c r="C726" s="1" t="s">
        <v>17</v>
      </c>
      <c r="D726" s="1" t="s">
        <v>3331</v>
      </c>
      <c r="E726" s="28" t="s">
        <v>3332</v>
      </c>
      <c r="F726" s="2" t="s">
        <v>3333</v>
      </c>
      <c r="G726" s="2" t="s">
        <v>3334</v>
      </c>
      <c r="H726" s="13">
        <v>22851.040000000001</v>
      </c>
      <c r="I726">
        <f>_xlfn.IFNA(VLOOKUP(A726,'System S'!$A$2:$H$254,8,0),0)</f>
        <v>0</v>
      </c>
      <c r="J726">
        <f t="shared" si="44"/>
        <v>22851.040000000001</v>
      </c>
      <c r="K726">
        <f t="shared" si="45"/>
        <v>0</v>
      </c>
      <c r="L726">
        <f t="shared" si="46"/>
        <v>0</v>
      </c>
      <c r="M726">
        <f t="shared" si="47"/>
        <v>0</v>
      </c>
    </row>
    <row r="727" spans="1:13" x14ac:dyDescent="0.25">
      <c r="A727" s="1" t="s">
        <v>3335</v>
      </c>
      <c r="B727" t="s">
        <v>3336</v>
      </c>
      <c r="C727" s="1" t="s">
        <v>10</v>
      </c>
      <c r="D727" s="1" t="s">
        <v>3337</v>
      </c>
      <c r="E727" s="28" t="s">
        <v>1489</v>
      </c>
      <c r="F727" s="2" t="s">
        <v>309</v>
      </c>
      <c r="G727" s="2" t="s">
        <v>147</v>
      </c>
      <c r="H727" s="13">
        <v>15980.67</v>
      </c>
      <c r="I727">
        <f>_xlfn.IFNA(VLOOKUP(A727,'System C'!$A$1:$H$137,8,0),0)</f>
        <v>0</v>
      </c>
      <c r="J727">
        <f t="shared" si="44"/>
        <v>15980.67</v>
      </c>
      <c r="K727">
        <f t="shared" si="45"/>
        <v>0</v>
      </c>
      <c r="L727">
        <f t="shared" si="46"/>
        <v>0</v>
      </c>
      <c r="M727">
        <f t="shared" si="47"/>
        <v>0</v>
      </c>
    </row>
    <row r="728" spans="1:13" x14ac:dyDescent="0.25">
      <c r="A728" s="1" t="s">
        <v>3335</v>
      </c>
      <c r="B728" t="s">
        <v>3336</v>
      </c>
      <c r="C728" s="1" t="s">
        <v>17</v>
      </c>
      <c r="D728" s="1" t="s">
        <v>3338</v>
      </c>
      <c r="E728" s="28" t="s">
        <v>3339</v>
      </c>
      <c r="F728" s="2" t="s">
        <v>3340</v>
      </c>
      <c r="G728" s="2" t="s">
        <v>3340</v>
      </c>
      <c r="H728" s="13">
        <v>23589.32</v>
      </c>
      <c r="I728">
        <f>_xlfn.IFNA(VLOOKUP(A728,'System S'!$A$2:$H$254,8,0),0)</f>
        <v>0</v>
      </c>
      <c r="J728">
        <f t="shared" si="44"/>
        <v>23589.32</v>
      </c>
      <c r="K728">
        <f t="shared" si="45"/>
        <v>0</v>
      </c>
      <c r="L728">
        <f t="shared" si="46"/>
        <v>0</v>
      </c>
      <c r="M728">
        <f t="shared" si="47"/>
        <v>0</v>
      </c>
    </row>
    <row r="729" spans="1:13" x14ac:dyDescent="0.25">
      <c r="A729" s="1" t="s">
        <v>1848</v>
      </c>
      <c r="B729" t="s">
        <v>1849</v>
      </c>
      <c r="C729" s="1" t="s">
        <v>17</v>
      </c>
      <c r="D729" s="1" t="s">
        <v>3341</v>
      </c>
      <c r="E729" s="28" t="s">
        <v>3342</v>
      </c>
      <c r="F729" s="2" t="s">
        <v>3343</v>
      </c>
      <c r="G729" s="2" t="s">
        <v>3344</v>
      </c>
      <c r="H729" s="13">
        <v>3810.93</v>
      </c>
      <c r="I729">
        <f>_xlfn.IFNA(VLOOKUP(A729,'System S'!$A$2:$H$254,8,0),0)</f>
        <v>0</v>
      </c>
      <c r="J729">
        <f t="shared" si="44"/>
        <v>3810.93</v>
      </c>
      <c r="K729">
        <f t="shared" si="45"/>
        <v>0</v>
      </c>
      <c r="L729">
        <f t="shared" si="46"/>
        <v>0</v>
      </c>
      <c r="M729">
        <f t="shared" si="47"/>
        <v>0</v>
      </c>
    </row>
    <row r="730" spans="1:13" x14ac:dyDescent="0.25">
      <c r="A730" s="1" t="s">
        <v>3345</v>
      </c>
      <c r="B730" t="s">
        <v>3346</v>
      </c>
      <c r="C730" s="1" t="s">
        <v>10</v>
      </c>
      <c r="D730" s="1" t="s">
        <v>3347</v>
      </c>
      <c r="E730" s="28" t="s">
        <v>763</v>
      </c>
      <c r="F730" s="2" t="s">
        <v>3324</v>
      </c>
      <c r="G730" s="2" t="s">
        <v>916</v>
      </c>
      <c r="H730" s="13">
        <v>16821.78</v>
      </c>
      <c r="I730">
        <f>_xlfn.IFNA(VLOOKUP(A730,'System C'!$A$1:$H$137,8,0),0)</f>
        <v>0</v>
      </c>
      <c r="J730">
        <f t="shared" si="44"/>
        <v>16821.78</v>
      </c>
      <c r="K730">
        <f t="shared" si="45"/>
        <v>0</v>
      </c>
      <c r="L730">
        <f t="shared" si="46"/>
        <v>0</v>
      </c>
      <c r="M730">
        <f t="shared" si="47"/>
        <v>0</v>
      </c>
    </row>
    <row r="731" spans="1:13" x14ac:dyDescent="0.25">
      <c r="A731" s="1" t="s">
        <v>3345</v>
      </c>
      <c r="B731" t="s">
        <v>3346</v>
      </c>
      <c r="C731" s="1" t="s">
        <v>17</v>
      </c>
      <c r="D731" s="1" t="s">
        <v>3348</v>
      </c>
      <c r="E731" s="28" t="s">
        <v>2953</v>
      </c>
      <c r="F731" s="2" t="s">
        <v>3349</v>
      </c>
      <c r="G731" s="2" t="s">
        <v>3349</v>
      </c>
      <c r="H731" s="13">
        <v>23087.68</v>
      </c>
      <c r="I731">
        <f>_xlfn.IFNA(VLOOKUP(A731,'System S'!$A$2:$H$254,8,0),0)</f>
        <v>0</v>
      </c>
      <c r="J731">
        <f t="shared" si="44"/>
        <v>23087.68</v>
      </c>
      <c r="K731">
        <f t="shared" si="45"/>
        <v>0</v>
      </c>
      <c r="L731">
        <f t="shared" si="46"/>
        <v>0</v>
      </c>
      <c r="M731">
        <f t="shared" si="47"/>
        <v>0</v>
      </c>
    </row>
    <row r="732" spans="1:13" x14ac:dyDescent="0.25">
      <c r="A732" s="1" t="s">
        <v>3350</v>
      </c>
      <c r="B732" t="s">
        <v>3351</v>
      </c>
      <c r="C732" s="1" t="s">
        <v>17</v>
      </c>
      <c r="D732" s="1" t="s">
        <v>3352</v>
      </c>
      <c r="E732" s="28" t="s">
        <v>3353</v>
      </c>
      <c r="F732" s="2" t="s">
        <v>3354</v>
      </c>
      <c r="G732" s="2" t="s">
        <v>3354</v>
      </c>
      <c r="H732" s="13">
        <v>21852.05</v>
      </c>
      <c r="I732">
        <f>_xlfn.IFNA(VLOOKUP(A732,'System S'!$A$2:$H$254,8,0),0)</f>
        <v>0</v>
      </c>
      <c r="J732">
        <f t="shared" si="44"/>
        <v>21852.05</v>
      </c>
      <c r="K732">
        <f t="shared" si="45"/>
        <v>0</v>
      </c>
      <c r="L732">
        <f t="shared" si="46"/>
        <v>0</v>
      </c>
      <c r="M732">
        <f t="shared" si="47"/>
        <v>0</v>
      </c>
    </row>
    <row r="733" spans="1:13" x14ac:dyDescent="0.25">
      <c r="A733" s="1" t="s">
        <v>3355</v>
      </c>
      <c r="B733" t="s">
        <v>3356</v>
      </c>
      <c r="C733" s="1" t="s">
        <v>17</v>
      </c>
      <c r="D733" s="1" t="s">
        <v>3357</v>
      </c>
      <c r="E733" s="28" t="s">
        <v>3358</v>
      </c>
      <c r="F733" s="2" t="s">
        <v>3359</v>
      </c>
      <c r="G733" s="2" t="s">
        <v>3360</v>
      </c>
      <c r="H733" s="13">
        <v>1963.23</v>
      </c>
      <c r="I733">
        <f>_xlfn.IFNA(VLOOKUP(A733,'System S'!$A$2:$H$254,8,0),0)</f>
        <v>398.84</v>
      </c>
      <c r="J733">
        <f t="shared" si="44"/>
        <v>1564.39</v>
      </c>
      <c r="K733">
        <f t="shared" si="45"/>
        <v>398.84</v>
      </c>
      <c r="L733">
        <f t="shared" si="46"/>
        <v>398.84</v>
      </c>
      <c r="M733">
        <f t="shared" si="47"/>
        <v>398.84</v>
      </c>
    </row>
    <row r="734" spans="1:13" x14ac:dyDescent="0.25">
      <c r="A734" s="1" t="s">
        <v>3361</v>
      </c>
      <c r="B734" t="s">
        <v>3362</v>
      </c>
      <c r="C734" s="1" t="s">
        <v>10</v>
      </c>
      <c r="D734" s="1" t="s">
        <v>3363</v>
      </c>
      <c r="E734" s="28" t="s">
        <v>886</v>
      </c>
      <c r="F734" s="2" t="s">
        <v>3364</v>
      </c>
      <c r="G734" s="2" t="s">
        <v>3365</v>
      </c>
      <c r="H734" s="13">
        <v>12616.4</v>
      </c>
      <c r="I734">
        <f>_xlfn.IFNA(VLOOKUP(A734,'System C'!$A$1:$H$137,8,0),0)</f>
        <v>0</v>
      </c>
      <c r="J734">
        <f t="shared" si="44"/>
        <v>12616.4</v>
      </c>
      <c r="K734">
        <f t="shared" si="45"/>
        <v>0</v>
      </c>
      <c r="L734">
        <f t="shared" si="46"/>
        <v>0</v>
      </c>
      <c r="M734">
        <f t="shared" si="47"/>
        <v>0</v>
      </c>
    </row>
    <row r="735" spans="1:13" x14ac:dyDescent="0.25">
      <c r="A735" s="1" t="s">
        <v>1857</v>
      </c>
      <c r="B735" t="s">
        <v>1858</v>
      </c>
      <c r="C735" s="1" t="s">
        <v>17</v>
      </c>
      <c r="D735" s="1" t="s">
        <v>3366</v>
      </c>
      <c r="E735" s="28" t="s">
        <v>3367</v>
      </c>
      <c r="F735" s="2" t="s">
        <v>3368</v>
      </c>
      <c r="G735" s="2" t="s">
        <v>3368</v>
      </c>
      <c r="H735" s="13">
        <v>14834.14</v>
      </c>
      <c r="I735">
        <f>_xlfn.IFNA(VLOOKUP(A735,'System S'!$A$2:$H$254,8,0),0)</f>
        <v>0</v>
      </c>
      <c r="J735">
        <f t="shared" si="44"/>
        <v>14834.14</v>
      </c>
      <c r="K735">
        <f t="shared" si="45"/>
        <v>0</v>
      </c>
      <c r="L735">
        <f t="shared" si="46"/>
        <v>0</v>
      </c>
      <c r="M735">
        <f t="shared" si="47"/>
        <v>0</v>
      </c>
    </row>
    <row r="736" spans="1:13" x14ac:dyDescent="0.25">
      <c r="A736" s="1" t="s">
        <v>3369</v>
      </c>
      <c r="B736" t="s">
        <v>3370</v>
      </c>
      <c r="C736" s="1" t="s">
        <v>10</v>
      </c>
      <c r="D736" s="1" t="s">
        <v>3371</v>
      </c>
      <c r="E736" s="28" t="s">
        <v>906</v>
      </c>
      <c r="F736" s="2" t="s">
        <v>2213</v>
      </c>
      <c r="G736" s="2" t="s">
        <v>2214</v>
      </c>
      <c r="H736" s="13">
        <v>1489.2</v>
      </c>
      <c r="I736">
        <f>_xlfn.IFNA(VLOOKUP(A736,'System C'!$A$1:$H$137,8,0),0)</f>
        <v>0</v>
      </c>
      <c r="J736">
        <f t="shared" si="44"/>
        <v>1489.2</v>
      </c>
      <c r="K736">
        <f t="shared" si="45"/>
        <v>0</v>
      </c>
      <c r="L736">
        <f t="shared" si="46"/>
        <v>0</v>
      </c>
      <c r="M736">
        <f t="shared" si="47"/>
        <v>0</v>
      </c>
    </row>
    <row r="737" spans="1:13" x14ac:dyDescent="0.25">
      <c r="A737" s="1" t="s">
        <v>3369</v>
      </c>
      <c r="B737" t="s">
        <v>3370</v>
      </c>
      <c r="C737" s="1" t="s">
        <v>17</v>
      </c>
      <c r="D737" s="1" t="s">
        <v>3372</v>
      </c>
      <c r="E737" s="28" t="s">
        <v>3373</v>
      </c>
      <c r="F737" s="2" t="s">
        <v>3374</v>
      </c>
      <c r="G737" s="2" t="s">
        <v>3375</v>
      </c>
      <c r="H737" s="13">
        <v>11613.13</v>
      </c>
      <c r="I737">
        <f>_xlfn.IFNA(VLOOKUP(A737,'System S'!$A$2:$H$254,8,0),0)</f>
        <v>0</v>
      </c>
      <c r="J737">
        <f t="shared" si="44"/>
        <v>11613.13</v>
      </c>
      <c r="K737">
        <f t="shared" si="45"/>
        <v>0</v>
      </c>
      <c r="L737">
        <f t="shared" si="46"/>
        <v>0</v>
      </c>
      <c r="M737">
        <f t="shared" si="47"/>
        <v>0</v>
      </c>
    </row>
    <row r="738" spans="1:13" x14ac:dyDescent="0.25">
      <c r="A738" s="1" t="s">
        <v>1887</v>
      </c>
      <c r="B738" t="s">
        <v>1888</v>
      </c>
      <c r="C738" s="1" t="s">
        <v>17</v>
      </c>
      <c r="D738" s="1" t="s">
        <v>3376</v>
      </c>
      <c r="E738" s="28" t="s">
        <v>3377</v>
      </c>
      <c r="F738" s="2" t="s">
        <v>3378</v>
      </c>
      <c r="G738" s="2" t="s">
        <v>3378</v>
      </c>
      <c r="H738" s="13">
        <v>16761.490000000002</v>
      </c>
      <c r="I738">
        <f>_xlfn.IFNA(VLOOKUP(A738,'System S'!$A$2:$H$254,8,0),0)</f>
        <v>0</v>
      </c>
      <c r="J738">
        <f t="shared" si="44"/>
        <v>16761.490000000002</v>
      </c>
      <c r="K738">
        <f t="shared" si="45"/>
        <v>0</v>
      </c>
      <c r="L738">
        <f t="shared" si="46"/>
        <v>0</v>
      </c>
      <c r="M738">
        <f t="shared" si="47"/>
        <v>0</v>
      </c>
    </row>
    <row r="739" spans="1:13" x14ac:dyDescent="0.25">
      <c r="A739" s="1" t="s">
        <v>3379</v>
      </c>
      <c r="B739" t="s">
        <v>3380</v>
      </c>
      <c r="C739" s="1" t="s">
        <v>10</v>
      </c>
      <c r="D739" s="1" t="s">
        <v>3381</v>
      </c>
      <c r="E739" s="28" t="s">
        <v>358</v>
      </c>
      <c r="F739" s="2" t="s">
        <v>3382</v>
      </c>
      <c r="G739" s="2" t="s">
        <v>3383</v>
      </c>
      <c r="H739" s="13">
        <v>1303.05</v>
      </c>
      <c r="I739">
        <f>_xlfn.IFNA(VLOOKUP(A739,'System C'!$A$1:$H$137,8,0),0)</f>
        <v>0</v>
      </c>
      <c r="J739">
        <f t="shared" si="44"/>
        <v>1303.05</v>
      </c>
      <c r="K739">
        <f t="shared" si="45"/>
        <v>0</v>
      </c>
      <c r="L739">
        <f t="shared" si="46"/>
        <v>0</v>
      </c>
      <c r="M739">
        <f t="shared" si="47"/>
        <v>0</v>
      </c>
    </row>
    <row r="740" spans="1:13" x14ac:dyDescent="0.25">
      <c r="A740" s="1" t="s">
        <v>3379</v>
      </c>
      <c r="B740" t="s">
        <v>3380</v>
      </c>
      <c r="C740" s="1" t="s">
        <v>17</v>
      </c>
      <c r="D740" s="1" t="s">
        <v>3384</v>
      </c>
      <c r="E740" s="28" t="s">
        <v>190</v>
      </c>
      <c r="F740" s="2" t="s">
        <v>3385</v>
      </c>
      <c r="G740" s="2" t="s">
        <v>3386</v>
      </c>
      <c r="H740" s="13">
        <v>3046.98</v>
      </c>
      <c r="I740">
        <f>_xlfn.IFNA(VLOOKUP(A740,'System S'!$A$2:$H$254,8,0),0)</f>
        <v>0</v>
      </c>
      <c r="J740">
        <f t="shared" si="44"/>
        <v>3046.98</v>
      </c>
      <c r="K740">
        <f t="shared" si="45"/>
        <v>0</v>
      </c>
      <c r="L740">
        <f t="shared" si="46"/>
        <v>0</v>
      </c>
      <c r="M740">
        <f t="shared" si="47"/>
        <v>0</v>
      </c>
    </row>
    <row r="741" spans="1:13" x14ac:dyDescent="0.25">
      <c r="A741" s="1" t="s">
        <v>3387</v>
      </c>
      <c r="B741" t="s">
        <v>3388</v>
      </c>
      <c r="C741" s="1" t="s">
        <v>10</v>
      </c>
      <c r="D741" s="1" t="s">
        <v>3389</v>
      </c>
      <c r="E741" s="28" t="s">
        <v>352</v>
      </c>
      <c r="F741" s="2" t="s">
        <v>309</v>
      </c>
      <c r="G741" s="2" t="s">
        <v>147</v>
      </c>
      <c r="H741" s="13">
        <v>15980.67</v>
      </c>
      <c r="I741">
        <f>_xlfn.IFNA(VLOOKUP(A741,'System C'!$A$1:$H$137,8,0),0)</f>
        <v>0</v>
      </c>
      <c r="J741">
        <f t="shared" si="44"/>
        <v>15980.67</v>
      </c>
      <c r="K741">
        <f t="shared" si="45"/>
        <v>0</v>
      </c>
      <c r="L741">
        <f t="shared" si="46"/>
        <v>0</v>
      </c>
      <c r="M741">
        <f t="shared" si="47"/>
        <v>0</v>
      </c>
    </row>
    <row r="742" spans="1:13" x14ac:dyDescent="0.25">
      <c r="A742" s="1" t="s">
        <v>3387</v>
      </c>
      <c r="B742" t="s">
        <v>3388</v>
      </c>
      <c r="C742" s="1" t="s">
        <v>17</v>
      </c>
      <c r="D742" s="1" t="s">
        <v>3390</v>
      </c>
      <c r="E742" s="28" t="s">
        <v>3391</v>
      </c>
      <c r="F742" s="2" t="s">
        <v>3392</v>
      </c>
      <c r="G742" s="2" t="s">
        <v>3392</v>
      </c>
      <c r="H742" s="13">
        <v>12828.64</v>
      </c>
      <c r="I742">
        <f>_xlfn.IFNA(VLOOKUP(A742,'System S'!$A$2:$H$254,8,0),0)</f>
        <v>0</v>
      </c>
      <c r="J742">
        <f t="shared" si="44"/>
        <v>12828.64</v>
      </c>
      <c r="K742">
        <f t="shared" si="45"/>
        <v>0</v>
      </c>
      <c r="L742">
        <f t="shared" si="46"/>
        <v>0</v>
      </c>
      <c r="M742">
        <f t="shared" si="47"/>
        <v>0</v>
      </c>
    </row>
    <row r="743" spans="1:13" x14ac:dyDescent="0.25">
      <c r="A743" s="1" t="s">
        <v>3393</v>
      </c>
      <c r="B743" t="s">
        <v>3394</v>
      </c>
      <c r="C743" s="1" t="s">
        <v>10</v>
      </c>
      <c r="D743" s="1" t="s">
        <v>3395</v>
      </c>
      <c r="E743" s="28" t="s">
        <v>976</v>
      </c>
      <c r="F743" s="2" t="s">
        <v>3396</v>
      </c>
      <c r="G743" s="2" t="s">
        <v>3397</v>
      </c>
      <c r="H743" s="13">
        <v>9588.59</v>
      </c>
      <c r="I743">
        <f>_xlfn.IFNA(VLOOKUP(A743,'System C'!$A$1:$H$137,8,0),0)</f>
        <v>0</v>
      </c>
      <c r="J743">
        <f t="shared" si="44"/>
        <v>9588.59</v>
      </c>
      <c r="K743">
        <f t="shared" si="45"/>
        <v>0</v>
      </c>
      <c r="L743">
        <f t="shared" si="46"/>
        <v>0</v>
      </c>
      <c r="M743">
        <f t="shared" si="47"/>
        <v>0</v>
      </c>
    </row>
    <row r="744" spans="1:13" x14ac:dyDescent="0.25">
      <c r="A744" s="1" t="s">
        <v>3393</v>
      </c>
      <c r="B744" t="s">
        <v>3394</v>
      </c>
      <c r="C744" s="1" t="s">
        <v>17</v>
      </c>
      <c r="D744" s="1" t="s">
        <v>3398</v>
      </c>
      <c r="E744" s="28" t="s">
        <v>3399</v>
      </c>
      <c r="F744" s="2" t="s">
        <v>3400</v>
      </c>
      <c r="G744" s="2" t="s">
        <v>3400</v>
      </c>
      <c r="H744" s="13">
        <v>15985.04</v>
      </c>
      <c r="I744">
        <f>_xlfn.IFNA(VLOOKUP(A744,'System S'!$A$2:$H$254,8,0),0)</f>
        <v>0</v>
      </c>
      <c r="J744">
        <f t="shared" si="44"/>
        <v>15985.04</v>
      </c>
      <c r="K744">
        <f t="shared" si="45"/>
        <v>0</v>
      </c>
      <c r="L744">
        <f t="shared" si="46"/>
        <v>0</v>
      </c>
      <c r="M744">
        <f t="shared" si="47"/>
        <v>0</v>
      </c>
    </row>
    <row r="745" spans="1:13" x14ac:dyDescent="0.25">
      <c r="A745" s="1" t="s">
        <v>3401</v>
      </c>
      <c r="B745" t="s">
        <v>3402</v>
      </c>
      <c r="C745" s="1" t="s">
        <v>10</v>
      </c>
      <c r="D745" s="1" t="s">
        <v>3403</v>
      </c>
      <c r="E745" s="28" t="s">
        <v>682</v>
      </c>
      <c r="F745" s="2" t="s">
        <v>3404</v>
      </c>
      <c r="G745" s="2" t="s">
        <v>3405</v>
      </c>
      <c r="H745" s="13">
        <v>8650.8799999999992</v>
      </c>
      <c r="I745">
        <f>_xlfn.IFNA(VLOOKUP(A745,'System C'!$A$1:$H$137,8,0),0)</f>
        <v>0</v>
      </c>
      <c r="J745">
        <f t="shared" si="44"/>
        <v>8650.8799999999992</v>
      </c>
      <c r="K745">
        <f t="shared" si="45"/>
        <v>0</v>
      </c>
      <c r="L745">
        <f t="shared" si="46"/>
        <v>0</v>
      </c>
      <c r="M745">
        <f t="shared" si="47"/>
        <v>0</v>
      </c>
    </row>
    <row r="746" spans="1:13" x14ac:dyDescent="0.25">
      <c r="A746" s="1" t="s">
        <v>3406</v>
      </c>
      <c r="B746" t="s">
        <v>3407</v>
      </c>
      <c r="C746" s="1" t="s">
        <v>10</v>
      </c>
      <c r="D746" s="1" t="s">
        <v>3408</v>
      </c>
      <c r="E746" s="28" t="s">
        <v>1323</v>
      </c>
      <c r="F746" s="2" t="s">
        <v>3119</v>
      </c>
      <c r="G746" s="2" t="s">
        <v>3120</v>
      </c>
      <c r="H746" s="13">
        <v>8411</v>
      </c>
      <c r="I746">
        <f>_xlfn.IFNA(VLOOKUP(A746,'System C'!$A$1:$H$137,8,0),0)</f>
        <v>0</v>
      </c>
      <c r="J746">
        <f t="shared" si="44"/>
        <v>8411</v>
      </c>
      <c r="K746">
        <f t="shared" si="45"/>
        <v>0</v>
      </c>
      <c r="L746">
        <f t="shared" si="46"/>
        <v>0</v>
      </c>
      <c r="M746">
        <f t="shared" si="47"/>
        <v>0</v>
      </c>
    </row>
    <row r="747" spans="1:13" x14ac:dyDescent="0.25">
      <c r="A747" s="1" t="s">
        <v>3406</v>
      </c>
      <c r="B747" t="s">
        <v>3407</v>
      </c>
      <c r="C747" s="1" t="s">
        <v>17</v>
      </c>
      <c r="D747" s="1" t="s">
        <v>3409</v>
      </c>
      <c r="E747" s="28" t="s">
        <v>3410</v>
      </c>
      <c r="F747" s="2" t="s">
        <v>3411</v>
      </c>
      <c r="G747" s="2" t="s">
        <v>3411</v>
      </c>
      <c r="H747" s="13">
        <v>16873.95</v>
      </c>
      <c r="I747">
        <f>_xlfn.IFNA(VLOOKUP(A747,'System S'!$A$2:$H$254,8,0),0)</f>
        <v>0</v>
      </c>
      <c r="J747">
        <f t="shared" si="44"/>
        <v>16873.95</v>
      </c>
      <c r="K747">
        <f t="shared" si="45"/>
        <v>0</v>
      </c>
      <c r="L747">
        <f t="shared" si="46"/>
        <v>0</v>
      </c>
      <c r="M747">
        <f t="shared" si="47"/>
        <v>0</v>
      </c>
    </row>
    <row r="748" spans="1:13" x14ac:dyDescent="0.25">
      <c r="A748" s="1" t="s">
        <v>3412</v>
      </c>
      <c r="B748" t="s">
        <v>3413</v>
      </c>
      <c r="C748" s="1" t="s">
        <v>17</v>
      </c>
      <c r="D748" s="1" t="s">
        <v>3414</v>
      </c>
      <c r="E748" s="28" t="s">
        <v>3415</v>
      </c>
      <c r="F748" s="2" t="s">
        <v>3416</v>
      </c>
      <c r="G748" s="2" t="s">
        <v>3416</v>
      </c>
      <c r="H748" s="13">
        <v>19331.560000000001</v>
      </c>
      <c r="I748">
        <f>_xlfn.IFNA(VLOOKUP(A748,'System S'!$A$2:$H$254,8,0),0)</f>
        <v>0</v>
      </c>
      <c r="J748">
        <f t="shared" si="44"/>
        <v>19331.560000000001</v>
      </c>
      <c r="K748">
        <f t="shared" si="45"/>
        <v>0</v>
      </c>
      <c r="L748">
        <f t="shared" si="46"/>
        <v>0</v>
      </c>
      <c r="M748">
        <f t="shared" si="47"/>
        <v>0</v>
      </c>
    </row>
    <row r="749" spans="1:13" x14ac:dyDescent="0.25">
      <c r="A749" s="1" t="s">
        <v>1408</v>
      </c>
      <c r="B749" t="s">
        <v>1409</v>
      </c>
      <c r="C749" s="1" t="s">
        <v>17</v>
      </c>
      <c r="D749" s="1" t="s">
        <v>3417</v>
      </c>
      <c r="E749" s="28" t="s">
        <v>3418</v>
      </c>
      <c r="F749" s="2" t="s">
        <v>3419</v>
      </c>
      <c r="G749" s="2" t="s">
        <v>3420</v>
      </c>
      <c r="H749" s="13">
        <v>6411.05</v>
      </c>
      <c r="I749">
        <f>_xlfn.IFNA(VLOOKUP(A749,'System S'!$A$2:$H$254,8,0),0)</f>
        <v>0</v>
      </c>
      <c r="J749">
        <f t="shared" si="44"/>
        <v>6411.05</v>
      </c>
      <c r="K749">
        <f t="shared" si="45"/>
        <v>0</v>
      </c>
      <c r="L749">
        <f t="shared" si="46"/>
        <v>0</v>
      </c>
      <c r="M749">
        <f t="shared" si="47"/>
        <v>0</v>
      </c>
    </row>
    <row r="750" spans="1:13" x14ac:dyDescent="0.25">
      <c r="A750" s="1" t="s">
        <v>3421</v>
      </c>
      <c r="B750" t="s">
        <v>3422</v>
      </c>
      <c r="C750" s="1" t="s">
        <v>10</v>
      </c>
      <c r="D750" s="1" t="s">
        <v>3423</v>
      </c>
      <c r="E750" s="28" t="s">
        <v>466</v>
      </c>
      <c r="F750" s="2" t="s">
        <v>3294</v>
      </c>
      <c r="G750" s="2" t="s">
        <v>3295</v>
      </c>
      <c r="H750" s="13">
        <v>10223.74</v>
      </c>
      <c r="I750">
        <f>_xlfn.IFNA(VLOOKUP(A750,'System C'!$A$1:$H$137,8,0),0)</f>
        <v>0</v>
      </c>
      <c r="J750">
        <f t="shared" si="44"/>
        <v>10223.74</v>
      </c>
      <c r="K750">
        <f t="shared" si="45"/>
        <v>0</v>
      </c>
      <c r="L750">
        <f t="shared" si="46"/>
        <v>0</v>
      </c>
      <c r="M750">
        <f t="shared" si="47"/>
        <v>0</v>
      </c>
    </row>
    <row r="751" spans="1:13" x14ac:dyDescent="0.25">
      <c r="A751" s="1" t="s">
        <v>3421</v>
      </c>
      <c r="B751" t="s">
        <v>3422</v>
      </c>
      <c r="C751" s="1" t="s">
        <v>17</v>
      </c>
      <c r="D751" s="1" t="s">
        <v>3424</v>
      </c>
      <c r="E751" s="28" t="s">
        <v>3339</v>
      </c>
      <c r="F751" s="2" t="s">
        <v>3425</v>
      </c>
      <c r="G751" s="2" t="s">
        <v>3425</v>
      </c>
      <c r="H751" s="13">
        <v>19897.240000000002</v>
      </c>
      <c r="I751">
        <f>_xlfn.IFNA(VLOOKUP(A751,'System S'!$A$2:$H$254,8,0),0)</f>
        <v>0</v>
      </c>
      <c r="J751">
        <f t="shared" si="44"/>
        <v>19897.240000000002</v>
      </c>
      <c r="K751">
        <f t="shared" si="45"/>
        <v>0</v>
      </c>
      <c r="L751">
        <f t="shared" si="46"/>
        <v>0</v>
      </c>
      <c r="M751">
        <f t="shared" si="47"/>
        <v>0</v>
      </c>
    </row>
    <row r="752" spans="1:13" x14ac:dyDescent="0.25">
      <c r="A752" s="1" t="s">
        <v>3426</v>
      </c>
      <c r="B752" t="s">
        <v>3427</v>
      </c>
      <c r="C752" s="1" t="s">
        <v>10</v>
      </c>
      <c r="D752" s="1" t="s">
        <v>3428</v>
      </c>
      <c r="E752" s="28" t="s">
        <v>639</v>
      </c>
      <c r="F752" s="2" t="s">
        <v>2213</v>
      </c>
      <c r="G752" s="2" t="s">
        <v>2214</v>
      </c>
      <c r="H752" s="13">
        <v>1489.2</v>
      </c>
      <c r="I752">
        <f>_xlfn.IFNA(VLOOKUP(A752,'System C'!$A$1:$H$137,8,0),0)</f>
        <v>0</v>
      </c>
      <c r="J752">
        <f t="shared" si="44"/>
        <v>1489.2</v>
      </c>
      <c r="K752">
        <f t="shared" si="45"/>
        <v>0</v>
      </c>
      <c r="L752">
        <f t="shared" si="46"/>
        <v>0</v>
      </c>
      <c r="M752">
        <f t="shared" si="47"/>
        <v>0</v>
      </c>
    </row>
    <row r="753" spans="1:13" x14ac:dyDescent="0.25">
      <c r="A753" s="1" t="s">
        <v>3426</v>
      </c>
      <c r="B753" t="s">
        <v>3427</v>
      </c>
      <c r="C753" s="1" t="s">
        <v>17</v>
      </c>
      <c r="D753" s="1" t="s">
        <v>3429</v>
      </c>
      <c r="E753" s="28" t="s">
        <v>2006</v>
      </c>
      <c r="F753" s="2" t="s">
        <v>3430</v>
      </c>
      <c r="G753" s="2" t="s">
        <v>3431</v>
      </c>
      <c r="H753" s="13">
        <v>12231.62</v>
      </c>
      <c r="I753">
        <f>_xlfn.IFNA(VLOOKUP(A753,'System S'!$A$2:$H$254,8,0),0)</f>
        <v>0</v>
      </c>
      <c r="J753">
        <f t="shared" si="44"/>
        <v>12231.62</v>
      </c>
      <c r="K753">
        <f t="shared" si="45"/>
        <v>0</v>
      </c>
      <c r="L753">
        <f t="shared" si="46"/>
        <v>0</v>
      </c>
      <c r="M753">
        <f t="shared" si="47"/>
        <v>0</v>
      </c>
    </row>
    <row r="754" spans="1:13" x14ac:dyDescent="0.25">
      <c r="A754" s="1" t="s">
        <v>3432</v>
      </c>
      <c r="B754" t="s">
        <v>3433</v>
      </c>
      <c r="C754" s="1" t="s">
        <v>10</v>
      </c>
      <c r="D754" s="1" t="s">
        <v>3434</v>
      </c>
      <c r="E754" s="28" t="s">
        <v>1595</v>
      </c>
      <c r="F754" s="2" t="s">
        <v>381</v>
      </c>
      <c r="G754" s="2" t="s">
        <v>382</v>
      </c>
      <c r="H754" s="13">
        <v>1582.28</v>
      </c>
      <c r="I754">
        <f>_xlfn.IFNA(VLOOKUP(A754,'System C'!$A$1:$H$137,8,0),0)</f>
        <v>0</v>
      </c>
      <c r="J754">
        <f t="shared" si="44"/>
        <v>1582.28</v>
      </c>
      <c r="K754">
        <f t="shared" si="45"/>
        <v>0</v>
      </c>
      <c r="L754">
        <f t="shared" si="46"/>
        <v>0</v>
      </c>
      <c r="M754">
        <f t="shared" si="47"/>
        <v>0</v>
      </c>
    </row>
    <row r="755" spans="1:13" x14ac:dyDescent="0.25">
      <c r="A755" s="1" t="s">
        <v>3432</v>
      </c>
      <c r="B755" t="s">
        <v>3433</v>
      </c>
      <c r="C755" s="1" t="s">
        <v>17</v>
      </c>
      <c r="D755" s="1" t="s">
        <v>3435</v>
      </c>
      <c r="E755" s="28" t="s">
        <v>3436</v>
      </c>
      <c r="F755" s="2" t="s">
        <v>3437</v>
      </c>
      <c r="G755" s="2" t="s">
        <v>3438</v>
      </c>
      <c r="H755" s="13">
        <v>7698.23</v>
      </c>
      <c r="I755">
        <f>_xlfn.IFNA(VLOOKUP(A755,'System S'!$A$2:$H$254,8,0),0)</f>
        <v>0</v>
      </c>
      <c r="J755">
        <f t="shared" si="44"/>
        <v>7698.23</v>
      </c>
      <c r="K755">
        <f t="shared" si="45"/>
        <v>0</v>
      </c>
      <c r="L755">
        <f t="shared" si="46"/>
        <v>0</v>
      </c>
      <c r="M755">
        <f t="shared" si="47"/>
        <v>0</v>
      </c>
    </row>
    <row r="756" spans="1:13" x14ac:dyDescent="0.25">
      <c r="A756" s="1" t="s">
        <v>3439</v>
      </c>
      <c r="B756" t="s">
        <v>3440</v>
      </c>
      <c r="C756" s="1" t="s">
        <v>10</v>
      </c>
      <c r="D756" s="1" t="s">
        <v>3441</v>
      </c>
      <c r="E756" s="28" t="s">
        <v>1012</v>
      </c>
      <c r="F756" s="2" t="s">
        <v>3442</v>
      </c>
      <c r="G756" s="2" t="s">
        <v>3443</v>
      </c>
      <c r="H756" s="2">
        <v>28.68</v>
      </c>
      <c r="I756">
        <f>_xlfn.IFNA(VLOOKUP(A756,'System C'!$A$1:$H$137,8,0),0)</f>
        <v>842.1</v>
      </c>
      <c r="J756">
        <f t="shared" si="44"/>
        <v>-813.42000000000007</v>
      </c>
      <c r="K756">
        <f t="shared" si="45"/>
        <v>28.68</v>
      </c>
      <c r="L756">
        <f t="shared" si="46"/>
        <v>0</v>
      </c>
      <c r="M756">
        <f t="shared" si="47"/>
        <v>842.1</v>
      </c>
    </row>
    <row r="757" spans="1:13" x14ac:dyDescent="0.25">
      <c r="A757" s="1" t="s">
        <v>3444</v>
      </c>
      <c r="B757" t="s">
        <v>3445</v>
      </c>
      <c r="C757" s="1" t="s">
        <v>10</v>
      </c>
      <c r="D757" s="1" t="s">
        <v>3446</v>
      </c>
      <c r="E757" s="28" t="s">
        <v>880</v>
      </c>
      <c r="F757" s="2" t="s">
        <v>3447</v>
      </c>
      <c r="G757" s="2" t="s">
        <v>3448</v>
      </c>
      <c r="H757" s="13">
        <v>6784.41</v>
      </c>
      <c r="I757">
        <f>_xlfn.IFNA(VLOOKUP(A757,'System C'!$A$1:$H$137,8,0),0)</f>
        <v>0</v>
      </c>
      <c r="J757">
        <f t="shared" si="44"/>
        <v>6784.41</v>
      </c>
      <c r="K757">
        <f t="shared" si="45"/>
        <v>0</v>
      </c>
      <c r="L757">
        <f t="shared" si="46"/>
        <v>0</v>
      </c>
      <c r="M757">
        <f t="shared" si="47"/>
        <v>0</v>
      </c>
    </row>
    <row r="758" spans="1:13" x14ac:dyDescent="0.25">
      <c r="A758" s="1" t="s">
        <v>3444</v>
      </c>
      <c r="B758" t="s">
        <v>3445</v>
      </c>
      <c r="C758" s="1" t="s">
        <v>17</v>
      </c>
      <c r="D758" s="1" t="s">
        <v>3449</v>
      </c>
      <c r="E758" s="28" t="s">
        <v>3450</v>
      </c>
      <c r="F758" s="2" t="s">
        <v>3451</v>
      </c>
      <c r="G758" s="2" t="s">
        <v>3451</v>
      </c>
      <c r="H758" s="13">
        <v>3896.86</v>
      </c>
      <c r="I758">
        <f>_xlfn.IFNA(VLOOKUP(A758,'System S'!$A$2:$H$254,8,0),0)</f>
        <v>0</v>
      </c>
      <c r="J758">
        <f t="shared" si="44"/>
        <v>3896.86</v>
      </c>
      <c r="K758">
        <f t="shared" si="45"/>
        <v>0</v>
      </c>
      <c r="L758">
        <f t="shared" si="46"/>
        <v>0</v>
      </c>
      <c r="M758">
        <f t="shared" si="47"/>
        <v>0</v>
      </c>
    </row>
    <row r="759" spans="1:13" x14ac:dyDescent="0.25">
      <c r="A759" s="1" t="s">
        <v>3452</v>
      </c>
      <c r="B759" t="s">
        <v>3453</v>
      </c>
      <c r="C759" s="1" t="s">
        <v>17</v>
      </c>
      <c r="D759" s="1" t="s">
        <v>3454</v>
      </c>
      <c r="E759" s="28" t="s">
        <v>3455</v>
      </c>
      <c r="F759" s="2" t="s">
        <v>3456</v>
      </c>
      <c r="G759" s="2" t="s">
        <v>3456</v>
      </c>
      <c r="H759" s="13">
        <v>19104.580000000002</v>
      </c>
      <c r="I759">
        <f>_xlfn.IFNA(VLOOKUP(A759,'System S'!$A$2:$H$254,8,0),0)</f>
        <v>0</v>
      </c>
      <c r="J759">
        <f t="shared" si="44"/>
        <v>19104.580000000002</v>
      </c>
      <c r="K759">
        <f t="shared" si="45"/>
        <v>0</v>
      </c>
      <c r="L759">
        <f t="shared" si="46"/>
        <v>0</v>
      </c>
      <c r="M759">
        <f t="shared" si="47"/>
        <v>0</v>
      </c>
    </row>
    <row r="760" spans="1:13" x14ac:dyDescent="0.25">
      <c r="A760" s="1" t="s">
        <v>3457</v>
      </c>
      <c r="B760" t="s">
        <v>3458</v>
      </c>
      <c r="C760" s="1" t="s">
        <v>10</v>
      </c>
      <c r="D760" s="1" t="s">
        <v>3459</v>
      </c>
      <c r="E760" s="28" t="s">
        <v>25</v>
      </c>
      <c r="F760" s="2" t="s">
        <v>26</v>
      </c>
      <c r="G760" s="2" t="s">
        <v>27</v>
      </c>
      <c r="H760" s="13">
        <v>13915.6</v>
      </c>
      <c r="I760">
        <f>_xlfn.IFNA(VLOOKUP(A760,'System C'!$A$1:$H$137,8,0),0)</f>
        <v>0</v>
      </c>
      <c r="J760">
        <f t="shared" si="44"/>
        <v>13915.6</v>
      </c>
      <c r="K760">
        <f t="shared" si="45"/>
        <v>0</v>
      </c>
      <c r="L760">
        <f t="shared" si="46"/>
        <v>0</v>
      </c>
      <c r="M760">
        <f t="shared" si="47"/>
        <v>0</v>
      </c>
    </row>
    <row r="761" spans="1:13" x14ac:dyDescent="0.25">
      <c r="A761" s="1" t="s">
        <v>3457</v>
      </c>
      <c r="B761" t="s">
        <v>3458</v>
      </c>
      <c r="C761" s="1" t="s">
        <v>17</v>
      </c>
      <c r="D761" s="1" t="s">
        <v>3460</v>
      </c>
      <c r="E761" s="28" t="s">
        <v>530</v>
      </c>
      <c r="F761" s="2" t="s">
        <v>3461</v>
      </c>
      <c r="G761" s="2" t="s">
        <v>3462</v>
      </c>
      <c r="H761" s="13">
        <v>7601.47</v>
      </c>
      <c r="I761">
        <f>_xlfn.IFNA(VLOOKUP(A761,'System S'!$A$2:$H$254,8,0),0)</f>
        <v>0</v>
      </c>
      <c r="J761">
        <f t="shared" si="44"/>
        <v>7601.47</v>
      </c>
      <c r="K761">
        <f t="shared" si="45"/>
        <v>0</v>
      </c>
      <c r="L761">
        <f t="shared" si="46"/>
        <v>0</v>
      </c>
      <c r="M761">
        <f t="shared" si="47"/>
        <v>0</v>
      </c>
    </row>
    <row r="762" spans="1:13" x14ac:dyDescent="0.25">
      <c r="A762" s="1" t="s">
        <v>3463</v>
      </c>
      <c r="B762" t="s">
        <v>3464</v>
      </c>
      <c r="C762" s="1" t="s">
        <v>10</v>
      </c>
      <c r="D762" s="1" t="s">
        <v>3465</v>
      </c>
      <c r="E762" s="28" t="s">
        <v>1543</v>
      </c>
      <c r="F762" s="2" t="s">
        <v>3466</v>
      </c>
      <c r="G762" s="2" t="s">
        <v>3467</v>
      </c>
      <c r="H762" s="13">
        <v>6282.92</v>
      </c>
      <c r="I762">
        <f>_xlfn.IFNA(VLOOKUP(A762,'System C'!$A$1:$H$137,8,0),0)</f>
        <v>886.42</v>
      </c>
      <c r="J762">
        <f t="shared" si="44"/>
        <v>5396.5</v>
      </c>
      <c r="K762">
        <f t="shared" si="45"/>
        <v>886.42</v>
      </c>
      <c r="L762">
        <f t="shared" si="46"/>
        <v>886.42</v>
      </c>
      <c r="M762">
        <f t="shared" si="47"/>
        <v>886.42</v>
      </c>
    </row>
    <row r="763" spans="1:13" x14ac:dyDescent="0.25">
      <c r="A763" s="1" t="s">
        <v>3468</v>
      </c>
      <c r="B763" t="s">
        <v>3469</v>
      </c>
      <c r="C763" s="1" t="s">
        <v>10</v>
      </c>
      <c r="D763" s="1" t="s">
        <v>3470</v>
      </c>
      <c r="E763" s="28" t="s">
        <v>647</v>
      </c>
      <c r="F763" s="2" t="s">
        <v>146</v>
      </c>
      <c r="G763" s="2" t="s">
        <v>147</v>
      </c>
      <c r="H763" s="13">
        <v>15980.67</v>
      </c>
      <c r="I763">
        <f>_xlfn.IFNA(VLOOKUP(A763,'System C'!$A$1:$H$137,8,0),0)</f>
        <v>0</v>
      </c>
      <c r="J763">
        <f t="shared" si="44"/>
        <v>15980.67</v>
      </c>
      <c r="K763">
        <f t="shared" si="45"/>
        <v>0</v>
      </c>
      <c r="L763">
        <f t="shared" si="46"/>
        <v>0</v>
      </c>
      <c r="M763">
        <f t="shared" si="47"/>
        <v>0</v>
      </c>
    </row>
    <row r="764" spans="1:13" x14ac:dyDescent="0.25">
      <c r="A764" s="1" t="s">
        <v>3468</v>
      </c>
      <c r="B764" t="s">
        <v>3469</v>
      </c>
      <c r="C764" s="1" t="s">
        <v>17</v>
      </c>
      <c r="D764" s="1" t="s">
        <v>3471</v>
      </c>
      <c r="E764" s="28" t="s">
        <v>3472</v>
      </c>
      <c r="F764" s="2" t="s">
        <v>3473</v>
      </c>
      <c r="G764" s="2" t="s">
        <v>3473</v>
      </c>
      <c r="H764" s="13">
        <v>22880.25</v>
      </c>
      <c r="I764">
        <f>_xlfn.IFNA(VLOOKUP(A764,'System S'!$A$2:$H$254,8,0),0)</f>
        <v>0</v>
      </c>
      <c r="J764">
        <f t="shared" si="44"/>
        <v>22880.25</v>
      </c>
      <c r="K764">
        <f t="shared" si="45"/>
        <v>0</v>
      </c>
      <c r="L764">
        <f t="shared" si="46"/>
        <v>0</v>
      </c>
      <c r="M764">
        <f t="shared" si="47"/>
        <v>0</v>
      </c>
    </row>
    <row r="765" spans="1:13" x14ac:dyDescent="0.25">
      <c r="A765" s="1" t="s">
        <v>3474</v>
      </c>
      <c r="B765" t="s">
        <v>3475</v>
      </c>
      <c r="C765" s="1" t="s">
        <v>10</v>
      </c>
      <c r="D765" s="1" t="s">
        <v>3476</v>
      </c>
      <c r="E765" s="28" t="s">
        <v>3477</v>
      </c>
      <c r="F765" s="2" t="s">
        <v>683</v>
      </c>
      <c r="G765" s="2" t="s">
        <v>684</v>
      </c>
      <c r="H765" s="13">
        <v>15728.7</v>
      </c>
      <c r="I765">
        <f>_xlfn.IFNA(VLOOKUP(A765,'System C'!$A$1:$H$137,8,0),0)</f>
        <v>0</v>
      </c>
      <c r="J765">
        <f t="shared" si="44"/>
        <v>15728.7</v>
      </c>
      <c r="K765">
        <f t="shared" si="45"/>
        <v>0</v>
      </c>
      <c r="L765">
        <f t="shared" si="46"/>
        <v>0</v>
      </c>
      <c r="M765">
        <f t="shared" si="47"/>
        <v>0</v>
      </c>
    </row>
    <row r="766" spans="1:13" x14ac:dyDescent="0.25">
      <c r="A766" s="1" t="s">
        <v>3478</v>
      </c>
      <c r="B766" t="s">
        <v>3479</v>
      </c>
      <c r="C766" s="1" t="s">
        <v>10</v>
      </c>
      <c r="D766" s="1" t="s">
        <v>3480</v>
      </c>
      <c r="E766" s="28" t="s">
        <v>544</v>
      </c>
      <c r="F766" s="2" t="s">
        <v>3481</v>
      </c>
      <c r="G766" s="2" t="s">
        <v>3482</v>
      </c>
      <c r="H766" s="13">
        <v>1336.34</v>
      </c>
      <c r="I766">
        <f>_xlfn.IFNA(VLOOKUP(A766,'System C'!$A$1:$H$137,8,0),0)</f>
        <v>0</v>
      </c>
      <c r="J766">
        <f t="shared" si="44"/>
        <v>1336.34</v>
      </c>
      <c r="K766">
        <f t="shared" si="45"/>
        <v>0</v>
      </c>
      <c r="L766">
        <f t="shared" si="46"/>
        <v>0</v>
      </c>
      <c r="M766">
        <f t="shared" si="47"/>
        <v>0</v>
      </c>
    </row>
    <row r="767" spans="1:13" x14ac:dyDescent="0.25">
      <c r="A767" s="1" t="s">
        <v>3478</v>
      </c>
      <c r="B767" t="s">
        <v>3479</v>
      </c>
      <c r="C767" s="1" t="s">
        <v>17</v>
      </c>
      <c r="D767" s="1" t="s">
        <v>3483</v>
      </c>
      <c r="E767" s="28" t="s">
        <v>95</v>
      </c>
      <c r="F767" s="2" t="s">
        <v>3484</v>
      </c>
      <c r="G767" s="2" t="s">
        <v>3485</v>
      </c>
      <c r="H767" s="13">
        <v>3629.93</v>
      </c>
      <c r="I767">
        <f>_xlfn.IFNA(VLOOKUP(A767,'System S'!$A$2:$H$254,8,0),0)</f>
        <v>0</v>
      </c>
      <c r="J767">
        <f t="shared" si="44"/>
        <v>3629.93</v>
      </c>
      <c r="K767">
        <f t="shared" si="45"/>
        <v>0</v>
      </c>
      <c r="L767">
        <f t="shared" si="46"/>
        <v>0</v>
      </c>
      <c r="M767">
        <f t="shared" si="47"/>
        <v>0</v>
      </c>
    </row>
    <row r="768" spans="1:13" x14ac:dyDescent="0.25">
      <c r="A768" s="1" t="s">
        <v>3486</v>
      </c>
      <c r="B768" t="s">
        <v>3487</v>
      </c>
      <c r="C768" s="1" t="s">
        <v>10</v>
      </c>
      <c r="D768" s="1" t="s">
        <v>3488</v>
      </c>
      <c r="E768" s="28" t="s">
        <v>352</v>
      </c>
      <c r="F768" s="2" t="s">
        <v>2772</v>
      </c>
      <c r="G768" s="2" t="s">
        <v>2773</v>
      </c>
      <c r="H768" s="13">
        <v>10934.24</v>
      </c>
      <c r="I768">
        <f>_xlfn.IFNA(VLOOKUP(A768,'System C'!$A$1:$H$137,8,0),0)</f>
        <v>0</v>
      </c>
      <c r="J768">
        <f t="shared" si="44"/>
        <v>10934.24</v>
      </c>
      <c r="K768">
        <f t="shared" si="45"/>
        <v>0</v>
      </c>
      <c r="L768">
        <f t="shared" si="46"/>
        <v>0</v>
      </c>
      <c r="M768">
        <f t="shared" si="47"/>
        <v>0</v>
      </c>
    </row>
    <row r="769" spans="1:13" x14ac:dyDescent="0.25">
      <c r="A769" s="1" t="s">
        <v>3486</v>
      </c>
      <c r="B769" t="s">
        <v>3487</v>
      </c>
      <c r="C769" s="1" t="s">
        <v>17</v>
      </c>
      <c r="D769" s="1" t="s">
        <v>3489</v>
      </c>
      <c r="E769" s="28" t="s">
        <v>3002</v>
      </c>
      <c r="F769" s="2" t="s">
        <v>3490</v>
      </c>
      <c r="G769" s="2" t="s">
        <v>3491</v>
      </c>
      <c r="H769" s="13">
        <v>16244.8</v>
      </c>
      <c r="I769">
        <f>_xlfn.IFNA(VLOOKUP(A769,'System S'!$A$2:$H$254,8,0),0)</f>
        <v>0</v>
      </c>
      <c r="J769">
        <f t="shared" si="44"/>
        <v>16244.8</v>
      </c>
      <c r="K769">
        <f t="shared" si="45"/>
        <v>0</v>
      </c>
      <c r="L769">
        <f t="shared" si="46"/>
        <v>0</v>
      </c>
      <c r="M769">
        <f t="shared" si="47"/>
        <v>0</v>
      </c>
    </row>
    <row r="770" spans="1:13" x14ac:dyDescent="0.25">
      <c r="A770" s="1" t="s">
        <v>3492</v>
      </c>
      <c r="B770" t="s">
        <v>3493</v>
      </c>
      <c r="C770" s="1" t="s">
        <v>17</v>
      </c>
      <c r="D770" s="1" t="s">
        <v>3494</v>
      </c>
      <c r="E770" s="28" t="s">
        <v>3495</v>
      </c>
      <c r="F770" s="2" t="s">
        <v>3496</v>
      </c>
      <c r="G770" s="2" t="s">
        <v>3497</v>
      </c>
      <c r="H770" s="13">
        <v>4170.0600000000004</v>
      </c>
      <c r="I770">
        <f>_xlfn.IFNA(VLOOKUP(A770,'System S'!$A$2:$H$254,8,0),0)</f>
        <v>0</v>
      </c>
      <c r="J770">
        <f t="shared" ref="J770:J833" si="48">_xlfn.IFNA(H770-I770,0)</f>
        <v>4170.0600000000004</v>
      </c>
      <c r="K770">
        <f t="shared" si="45"/>
        <v>0</v>
      </c>
      <c r="L770">
        <f t="shared" si="46"/>
        <v>0</v>
      </c>
      <c r="M770">
        <f t="shared" si="47"/>
        <v>0</v>
      </c>
    </row>
    <row r="771" spans="1:13" x14ac:dyDescent="0.25">
      <c r="A771" s="1" t="s">
        <v>3498</v>
      </c>
      <c r="B771" t="s">
        <v>3499</v>
      </c>
      <c r="C771" s="1" t="s">
        <v>10</v>
      </c>
      <c r="D771" s="1" t="s">
        <v>3500</v>
      </c>
      <c r="E771" s="28" t="s">
        <v>1196</v>
      </c>
      <c r="F771" s="2" t="s">
        <v>1861</v>
      </c>
      <c r="G771" s="2" t="s">
        <v>1862</v>
      </c>
      <c r="H771" s="13">
        <v>13369.4</v>
      </c>
      <c r="I771">
        <f>_xlfn.IFNA(VLOOKUP(A771,'System C'!$A$1:$H$137,8,0),0)</f>
        <v>0</v>
      </c>
      <c r="J771">
        <f t="shared" si="48"/>
        <v>13369.4</v>
      </c>
      <c r="K771">
        <f t="shared" ref="K771:K834" si="49">IF(I771=0,0,IF(H771&gt;I771,I771,IF(H771&lt;I771,H771,H771)))</f>
        <v>0</v>
      </c>
      <c r="L771">
        <f t="shared" ref="L771:L834" si="50">IF(H771=K771,0,I771)</f>
        <v>0</v>
      </c>
      <c r="M771">
        <f t="shared" ref="M771:M834" si="51">IF(I771=0,0,IF(F771&gt;I771,I771,IF(F771&lt;I771,H771,0)))</f>
        <v>0</v>
      </c>
    </row>
    <row r="772" spans="1:13" x14ac:dyDescent="0.25">
      <c r="A772" s="1" t="s">
        <v>3498</v>
      </c>
      <c r="B772" t="s">
        <v>3499</v>
      </c>
      <c r="C772" s="1" t="s">
        <v>17</v>
      </c>
      <c r="D772" s="1" t="s">
        <v>3501</v>
      </c>
      <c r="E772" s="28" t="s">
        <v>3502</v>
      </c>
      <c r="F772" s="2" t="s">
        <v>3503</v>
      </c>
      <c r="G772" s="2" t="s">
        <v>3503</v>
      </c>
      <c r="H772" s="13">
        <v>15033.22</v>
      </c>
      <c r="I772">
        <f>_xlfn.IFNA(VLOOKUP(A772,'System S'!$A$2:$H$254,8,0),0)</f>
        <v>0</v>
      </c>
      <c r="J772">
        <f t="shared" si="48"/>
        <v>15033.22</v>
      </c>
      <c r="K772">
        <f t="shared" si="49"/>
        <v>0</v>
      </c>
      <c r="L772">
        <f t="shared" si="50"/>
        <v>0</v>
      </c>
      <c r="M772">
        <f t="shared" si="51"/>
        <v>0</v>
      </c>
    </row>
    <row r="773" spans="1:13" x14ac:dyDescent="0.25">
      <c r="A773" s="1" t="s">
        <v>3504</v>
      </c>
      <c r="B773" t="s">
        <v>3505</v>
      </c>
      <c r="C773" s="1" t="s">
        <v>10</v>
      </c>
      <c r="D773" s="1" t="s">
        <v>3506</v>
      </c>
      <c r="E773" s="28" t="s">
        <v>3507</v>
      </c>
      <c r="F773" s="2" t="s">
        <v>915</v>
      </c>
      <c r="G773" s="2" t="s">
        <v>916</v>
      </c>
      <c r="H773" s="13">
        <v>16821.78</v>
      </c>
      <c r="I773">
        <f>_xlfn.IFNA(VLOOKUP(A773,'System C'!$A$1:$H$137,8,0),0)</f>
        <v>0</v>
      </c>
      <c r="J773">
        <f t="shared" si="48"/>
        <v>16821.78</v>
      </c>
      <c r="K773">
        <f t="shared" si="49"/>
        <v>0</v>
      </c>
      <c r="L773">
        <f t="shared" si="50"/>
        <v>0</v>
      </c>
      <c r="M773">
        <f t="shared" si="51"/>
        <v>0</v>
      </c>
    </row>
    <row r="774" spans="1:13" x14ac:dyDescent="0.25">
      <c r="A774" s="1" t="s">
        <v>3504</v>
      </c>
      <c r="B774" t="s">
        <v>3505</v>
      </c>
      <c r="C774" s="1" t="s">
        <v>17</v>
      </c>
      <c r="D774" s="1" t="s">
        <v>3508</v>
      </c>
      <c r="E774" s="28" t="s">
        <v>3509</v>
      </c>
      <c r="F774" s="2" t="s">
        <v>3510</v>
      </c>
      <c r="G774" s="2" t="s">
        <v>3510</v>
      </c>
      <c r="H774" s="13">
        <v>4816.74</v>
      </c>
      <c r="I774">
        <f>_xlfn.IFNA(VLOOKUP(A774,'System S'!$A$2:$H$254,8,0),0)</f>
        <v>0</v>
      </c>
      <c r="J774">
        <f t="shared" si="48"/>
        <v>4816.74</v>
      </c>
      <c r="K774">
        <f t="shared" si="49"/>
        <v>0</v>
      </c>
      <c r="L774">
        <f t="shared" si="50"/>
        <v>0</v>
      </c>
      <c r="M774">
        <f t="shared" si="51"/>
        <v>0</v>
      </c>
    </row>
    <row r="775" spans="1:13" x14ac:dyDescent="0.25">
      <c r="A775" s="1" t="s">
        <v>3511</v>
      </c>
      <c r="B775" t="s">
        <v>3512</v>
      </c>
      <c r="C775" s="1" t="s">
        <v>10</v>
      </c>
      <c r="D775" s="1" t="s">
        <v>3513</v>
      </c>
      <c r="E775" s="28" t="s">
        <v>1524</v>
      </c>
      <c r="F775" s="2" t="s">
        <v>3514</v>
      </c>
      <c r="G775" s="2" t="s">
        <v>3515</v>
      </c>
      <c r="H775" s="13">
        <v>11010.14</v>
      </c>
      <c r="I775">
        <f>_xlfn.IFNA(VLOOKUP(A775,'System C'!$A$1:$H$137,8,0),0)</f>
        <v>0</v>
      </c>
      <c r="J775">
        <f t="shared" si="48"/>
        <v>11010.14</v>
      </c>
      <c r="K775">
        <f t="shared" si="49"/>
        <v>0</v>
      </c>
      <c r="L775">
        <f t="shared" si="50"/>
        <v>0</v>
      </c>
      <c r="M775">
        <f t="shared" si="51"/>
        <v>0</v>
      </c>
    </row>
    <row r="776" spans="1:13" x14ac:dyDescent="0.25">
      <c r="A776" s="1" t="s">
        <v>3511</v>
      </c>
      <c r="B776" t="s">
        <v>3512</v>
      </c>
      <c r="C776" s="1" t="s">
        <v>17</v>
      </c>
      <c r="D776" s="1" t="s">
        <v>3516</v>
      </c>
      <c r="E776" s="28" t="s">
        <v>3517</v>
      </c>
      <c r="F776" s="2" t="s">
        <v>3518</v>
      </c>
      <c r="G776" s="2" t="s">
        <v>3519</v>
      </c>
      <c r="H776" s="13">
        <v>12486.06</v>
      </c>
      <c r="I776">
        <f>_xlfn.IFNA(VLOOKUP(A776,'System S'!$A$2:$H$254,8,0),0)</f>
        <v>0</v>
      </c>
      <c r="J776">
        <f t="shared" si="48"/>
        <v>12486.06</v>
      </c>
      <c r="K776">
        <f t="shared" si="49"/>
        <v>0</v>
      </c>
      <c r="L776">
        <f t="shared" si="50"/>
        <v>0</v>
      </c>
      <c r="M776">
        <f t="shared" si="51"/>
        <v>0</v>
      </c>
    </row>
    <row r="777" spans="1:13" x14ac:dyDescent="0.25">
      <c r="A777" s="1" t="s">
        <v>3520</v>
      </c>
      <c r="B777" t="s">
        <v>3521</v>
      </c>
      <c r="C777" s="1" t="s">
        <v>10</v>
      </c>
      <c r="D777" s="1" t="s">
        <v>3522</v>
      </c>
      <c r="E777" s="28" t="s">
        <v>639</v>
      </c>
      <c r="F777" s="2" t="s">
        <v>1132</v>
      </c>
      <c r="G777" s="2" t="s">
        <v>1133</v>
      </c>
      <c r="H777" s="13">
        <v>1675.36</v>
      </c>
      <c r="I777">
        <f>_xlfn.IFNA(VLOOKUP(A777,'System C'!$A$1:$H$137,8,0),0)</f>
        <v>0</v>
      </c>
      <c r="J777">
        <f t="shared" si="48"/>
        <v>1675.36</v>
      </c>
      <c r="K777">
        <f t="shared" si="49"/>
        <v>0</v>
      </c>
      <c r="L777">
        <f t="shared" si="50"/>
        <v>0</v>
      </c>
      <c r="M777">
        <f t="shared" si="51"/>
        <v>0</v>
      </c>
    </row>
    <row r="778" spans="1:13" x14ac:dyDescent="0.25">
      <c r="A778" s="1" t="s">
        <v>3520</v>
      </c>
      <c r="B778" t="s">
        <v>3521</v>
      </c>
      <c r="C778" s="1" t="s">
        <v>17</v>
      </c>
      <c r="D778" s="1" t="s">
        <v>3523</v>
      </c>
      <c r="E778" s="28" t="s">
        <v>3524</v>
      </c>
      <c r="F778" s="2" t="s">
        <v>3525</v>
      </c>
      <c r="G778" s="2" t="s">
        <v>3526</v>
      </c>
      <c r="H778" s="2">
        <v>551.04999999999995</v>
      </c>
      <c r="I778">
        <f>_xlfn.IFNA(VLOOKUP(A778,'System S'!$A$2:$H$254,8,0),0)</f>
        <v>0</v>
      </c>
      <c r="J778">
        <f t="shared" si="48"/>
        <v>551.04999999999995</v>
      </c>
      <c r="K778">
        <f t="shared" si="49"/>
        <v>0</v>
      </c>
      <c r="L778">
        <f t="shared" si="50"/>
        <v>0</v>
      </c>
      <c r="M778">
        <f t="shared" si="51"/>
        <v>0</v>
      </c>
    </row>
    <row r="779" spans="1:13" x14ac:dyDescent="0.25">
      <c r="A779" s="1" t="s">
        <v>3527</v>
      </c>
      <c r="B779" t="s">
        <v>3528</v>
      </c>
      <c r="C779" s="1" t="s">
        <v>17</v>
      </c>
      <c r="D779" s="1" t="s">
        <v>3529</v>
      </c>
      <c r="E779" s="28" t="s">
        <v>3530</v>
      </c>
      <c r="F779" s="2" t="s">
        <v>3531</v>
      </c>
      <c r="G779" s="2" t="s">
        <v>1377</v>
      </c>
      <c r="H779" s="13">
        <v>19252.95</v>
      </c>
      <c r="I779">
        <f>_xlfn.IFNA(VLOOKUP(A779,'System S'!$A$2:$H$254,8,0),0)</f>
        <v>0</v>
      </c>
      <c r="J779">
        <f t="shared" si="48"/>
        <v>19252.95</v>
      </c>
      <c r="K779">
        <f t="shared" si="49"/>
        <v>0</v>
      </c>
      <c r="L779">
        <f t="shared" si="50"/>
        <v>0</v>
      </c>
      <c r="M779">
        <f t="shared" si="51"/>
        <v>0</v>
      </c>
    </row>
    <row r="780" spans="1:13" x14ac:dyDescent="0.25">
      <c r="A780" s="1" t="s">
        <v>3532</v>
      </c>
      <c r="B780" t="s">
        <v>3533</v>
      </c>
      <c r="C780" s="1" t="s">
        <v>17</v>
      </c>
      <c r="D780" s="1" t="s">
        <v>3534</v>
      </c>
      <c r="E780" s="28" t="s">
        <v>3472</v>
      </c>
      <c r="F780" s="2" t="s">
        <v>3535</v>
      </c>
      <c r="G780" s="2" t="s">
        <v>3535</v>
      </c>
      <c r="H780" s="13">
        <v>19960.900000000001</v>
      </c>
      <c r="I780">
        <f>_xlfn.IFNA(VLOOKUP(A780,'System S'!$A$2:$H$254,8,0),0)</f>
        <v>0</v>
      </c>
      <c r="J780">
        <f t="shared" si="48"/>
        <v>19960.900000000001</v>
      </c>
      <c r="K780">
        <f t="shared" si="49"/>
        <v>0</v>
      </c>
      <c r="L780">
        <f t="shared" si="50"/>
        <v>0</v>
      </c>
      <c r="M780">
        <f t="shared" si="51"/>
        <v>0</v>
      </c>
    </row>
    <row r="781" spans="1:13" x14ac:dyDescent="0.25">
      <c r="A781" s="1" t="s">
        <v>3536</v>
      </c>
      <c r="B781" t="s">
        <v>3537</v>
      </c>
      <c r="C781" s="1" t="s">
        <v>17</v>
      </c>
      <c r="D781" s="1" t="s">
        <v>3538</v>
      </c>
      <c r="E781" s="28" t="s">
        <v>3539</v>
      </c>
      <c r="F781" s="2" t="s">
        <v>3540</v>
      </c>
      <c r="G781" s="2" t="s">
        <v>3540</v>
      </c>
      <c r="H781" s="13">
        <v>20544.419999999998</v>
      </c>
      <c r="I781">
        <f>_xlfn.IFNA(VLOOKUP(A781,'System S'!$A$2:$H$254,8,0),0)</f>
        <v>0</v>
      </c>
      <c r="J781">
        <f t="shared" si="48"/>
        <v>20544.419999999998</v>
      </c>
      <c r="K781">
        <f t="shared" si="49"/>
        <v>0</v>
      </c>
      <c r="L781">
        <f t="shared" si="50"/>
        <v>0</v>
      </c>
      <c r="M781">
        <f t="shared" si="51"/>
        <v>0</v>
      </c>
    </row>
    <row r="782" spans="1:13" x14ac:dyDescent="0.25">
      <c r="A782" s="1" t="s">
        <v>3541</v>
      </c>
      <c r="B782" t="s">
        <v>3542</v>
      </c>
      <c r="C782" s="1" t="s">
        <v>10</v>
      </c>
      <c r="D782" s="1" t="s">
        <v>3543</v>
      </c>
      <c r="E782" s="28" t="s">
        <v>886</v>
      </c>
      <c r="F782" s="2" t="s">
        <v>256</v>
      </c>
      <c r="G782" s="2" t="s">
        <v>257</v>
      </c>
      <c r="H782" s="13">
        <v>15139.61</v>
      </c>
      <c r="I782">
        <f>_xlfn.IFNA(VLOOKUP(A782,'System C'!$A$1:$H$137,8,0),0)</f>
        <v>0</v>
      </c>
      <c r="J782">
        <f t="shared" si="48"/>
        <v>15139.61</v>
      </c>
      <c r="K782">
        <f t="shared" si="49"/>
        <v>0</v>
      </c>
      <c r="L782">
        <f t="shared" si="50"/>
        <v>0</v>
      </c>
      <c r="M782">
        <f t="shared" si="51"/>
        <v>0</v>
      </c>
    </row>
    <row r="783" spans="1:13" x14ac:dyDescent="0.25">
      <c r="A783" s="1" t="s">
        <v>3544</v>
      </c>
      <c r="B783" t="s">
        <v>3545</v>
      </c>
      <c r="C783" s="1" t="s">
        <v>10</v>
      </c>
      <c r="D783" s="1" t="s">
        <v>3546</v>
      </c>
      <c r="E783" s="28" t="s">
        <v>1543</v>
      </c>
      <c r="F783" s="2" t="s">
        <v>1861</v>
      </c>
      <c r="G783" s="2" t="s">
        <v>1862</v>
      </c>
      <c r="H783" s="13">
        <v>13369.4</v>
      </c>
      <c r="I783">
        <f>_xlfn.IFNA(VLOOKUP(A783,'System C'!$A$1:$H$137,8,0),0)</f>
        <v>0</v>
      </c>
      <c r="J783">
        <f t="shared" si="48"/>
        <v>13369.4</v>
      </c>
      <c r="K783">
        <f t="shared" si="49"/>
        <v>0</v>
      </c>
      <c r="L783">
        <f t="shared" si="50"/>
        <v>0</v>
      </c>
      <c r="M783">
        <f t="shared" si="51"/>
        <v>0</v>
      </c>
    </row>
    <row r="784" spans="1:13" x14ac:dyDescent="0.25">
      <c r="A784" s="1" t="s">
        <v>3544</v>
      </c>
      <c r="B784" t="s">
        <v>3545</v>
      </c>
      <c r="C784" s="1" t="s">
        <v>17</v>
      </c>
      <c r="D784" s="1" t="s">
        <v>3547</v>
      </c>
      <c r="E784" s="28" t="s">
        <v>1225</v>
      </c>
      <c r="F784" s="2" t="s">
        <v>3548</v>
      </c>
      <c r="G784" s="2" t="s">
        <v>3549</v>
      </c>
      <c r="H784" s="13">
        <v>14715.64</v>
      </c>
      <c r="I784">
        <f>_xlfn.IFNA(VLOOKUP(A784,'System S'!$A$2:$H$254,8,0),0)</f>
        <v>0</v>
      </c>
      <c r="J784">
        <f t="shared" si="48"/>
        <v>14715.64</v>
      </c>
      <c r="K784">
        <f t="shared" si="49"/>
        <v>0</v>
      </c>
      <c r="L784">
        <f t="shared" si="50"/>
        <v>0</v>
      </c>
      <c r="M784">
        <f t="shared" si="51"/>
        <v>0</v>
      </c>
    </row>
    <row r="785" spans="1:13" x14ac:dyDescent="0.25">
      <c r="A785" s="1" t="s">
        <v>3550</v>
      </c>
      <c r="B785" t="s">
        <v>3551</v>
      </c>
      <c r="C785" s="1" t="s">
        <v>10</v>
      </c>
      <c r="D785" s="1" t="s">
        <v>3552</v>
      </c>
      <c r="E785" s="28" t="s">
        <v>123</v>
      </c>
      <c r="F785" s="2" t="s">
        <v>915</v>
      </c>
      <c r="G785" s="2" t="s">
        <v>916</v>
      </c>
      <c r="H785" s="13">
        <v>16821.78</v>
      </c>
      <c r="I785">
        <f>_xlfn.IFNA(VLOOKUP(A785,'System C'!$A$1:$H$137,8,0),0)</f>
        <v>0</v>
      </c>
      <c r="J785">
        <f t="shared" si="48"/>
        <v>16821.78</v>
      </c>
      <c r="K785">
        <f t="shared" si="49"/>
        <v>0</v>
      </c>
      <c r="L785">
        <f t="shared" si="50"/>
        <v>0</v>
      </c>
      <c r="M785">
        <f t="shared" si="51"/>
        <v>0</v>
      </c>
    </row>
    <row r="786" spans="1:13" x14ac:dyDescent="0.25">
      <c r="A786" s="1" t="s">
        <v>3550</v>
      </c>
      <c r="B786" t="s">
        <v>3551</v>
      </c>
      <c r="C786" s="1" t="s">
        <v>17</v>
      </c>
      <c r="D786" s="1" t="s">
        <v>3553</v>
      </c>
      <c r="E786" s="28" t="s">
        <v>1289</v>
      </c>
      <c r="F786" s="2" t="s">
        <v>3554</v>
      </c>
      <c r="G786" s="2" t="s">
        <v>3555</v>
      </c>
      <c r="H786" s="13">
        <v>19049.79</v>
      </c>
      <c r="I786">
        <f>_xlfn.IFNA(VLOOKUP(A786,'System S'!$A$2:$H$254,8,0),0)</f>
        <v>0</v>
      </c>
      <c r="J786">
        <f t="shared" si="48"/>
        <v>19049.79</v>
      </c>
      <c r="K786">
        <f t="shared" si="49"/>
        <v>0</v>
      </c>
      <c r="L786">
        <f t="shared" si="50"/>
        <v>0</v>
      </c>
      <c r="M786">
        <f t="shared" si="51"/>
        <v>0</v>
      </c>
    </row>
    <row r="787" spans="1:13" x14ac:dyDescent="0.25">
      <c r="A787" s="1" t="s">
        <v>3556</v>
      </c>
      <c r="B787" t="s">
        <v>3557</v>
      </c>
      <c r="C787" s="1" t="s">
        <v>10</v>
      </c>
      <c r="D787" s="1" t="s">
        <v>3558</v>
      </c>
      <c r="E787" s="28" t="s">
        <v>976</v>
      </c>
      <c r="F787" s="2" t="s">
        <v>3559</v>
      </c>
      <c r="G787" s="2" t="s">
        <v>3560</v>
      </c>
      <c r="H787" s="13">
        <v>13081.87</v>
      </c>
      <c r="I787">
        <f>_xlfn.IFNA(VLOOKUP(A787,'System C'!$A$1:$H$137,8,0),0)</f>
        <v>1758.16</v>
      </c>
      <c r="J787">
        <f t="shared" si="48"/>
        <v>11323.710000000001</v>
      </c>
      <c r="K787">
        <f t="shared" si="49"/>
        <v>1758.16</v>
      </c>
      <c r="L787">
        <f t="shared" si="50"/>
        <v>1758.16</v>
      </c>
      <c r="M787">
        <f t="shared" si="51"/>
        <v>1758.16</v>
      </c>
    </row>
    <row r="788" spans="1:13" x14ac:dyDescent="0.25">
      <c r="A788" s="1" t="s">
        <v>3556</v>
      </c>
      <c r="B788" t="s">
        <v>3557</v>
      </c>
      <c r="C788" s="1" t="s">
        <v>17</v>
      </c>
      <c r="D788" s="1" t="s">
        <v>3561</v>
      </c>
      <c r="E788" s="28" t="s">
        <v>3562</v>
      </c>
      <c r="F788" s="2" t="s">
        <v>3563</v>
      </c>
      <c r="G788" s="2" t="s">
        <v>3563</v>
      </c>
      <c r="H788" s="13">
        <v>6596.53</v>
      </c>
      <c r="I788">
        <f>_xlfn.IFNA(VLOOKUP(A788,'System S'!$A$2:$H$254,8,0),0)</f>
        <v>1274.82</v>
      </c>
      <c r="J788">
        <f t="shared" si="48"/>
        <v>5321.71</v>
      </c>
      <c r="K788">
        <f t="shared" si="49"/>
        <v>1274.82</v>
      </c>
      <c r="L788">
        <f t="shared" si="50"/>
        <v>1274.82</v>
      </c>
      <c r="M788">
        <f t="shared" si="51"/>
        <v>1274.82</v>
      </c>
    </row>
    <row r="789" spans="1:13" x14ac:dyDescent="0.25">
      <c r="A789" s="1" t="s">
        <v>3564</v>
      </c>
      <c r="B789" t="s">
        <v>3565</v>
      </c>
      <c r="C789" s="1" t="s">
        <v>10</v>
      </c>
      <c r="D789" s="1" t="s">
        <v>3566</v>
      </c>
      <c r="E789" s="28" t="s">
        <v>530</v>
      </c>
      <c r="F789" s="2" t="s">
        <v>3514</v>
      </c>
      <c r="G789" s="2" t="s">
        <v>3515</v>
      </c>
      <c r="H789" s="13">
        <v>11010.14</v>
      </c>
      <c r="I789">
        <f>_xlfn.IFNA(VLOOKUP(A789,'System C'!$A$1:$H$137,8,0),0)</f>
        <v>0</v>
      </c>
      <c r="J789">
        <f t="shared" si="48"/>
        <v>11010.14</v>
      </c>
      <c r="K789">
        <f t="shared" si="49"/>
        <v>0</v>
      </c>
      <c r="L789">
        <f t="shared" si="50"/>
        <v>0</v>
      </c>
      <c r="M789">
        <f t="shared" si="51"/>
        <v>0</v>
      </c>
    </row>
    <row r="790" spans="1:13" x14ac:dyDescent="0.25">
      <c r="A790" s="1" t="s">
        <v>3564</v>
      </c>
      <c r="B790" t="s">
        <v>3565</v>
      </c>
      <c r="C790" s="1" t="s">
        <v>17</v>
      </c>
      <c r="D790" s="1" t="s">
        <v>3567</v>
      </c>
      <c r="E790" s="28" t="s">
        <v>3568</v>
      </c>
      <c r="F790" s="2" t="s">
        <v>3569</v>
      </c>
      <c r="G790" s="2" t="s">
        <v>3569</v>
      </c>
      <c r="H790" s="13">
        <v>2146.29</v>
      </c>
      <c r="I790">
        <f>_xlfn.IFNA(VLOOKUP(A790,'System S'!$A$2:$H$254,8,0),0)</f>
        <v>0</v>
      </c>
      <c r="J790">
        <f t="shared" si="48"/>
        <v>2146.29</v>
      </c>
      <c r="K790">
        <f t="shared" si="49"/>
        <v>0</v>
      </c>
      <c r="L790">
        <f t="shared" si="50"/>
        <v>0</v>
      </c>
      <c r="M790">
        <f t="shared" si="51"/>
        <v>0</v>
      </c>
    </row>
    <row r="791" spans="1:13" x14ac:dyDescent="0.25">
      <c r="A791" s="1" t="s">
        <v>3570</v>
      </c>
      <c r="B791" t="s">
        <v>3571</v>
      </c>
      <c r="C791" s="1" t="s">
        <v>10</v>
      </c>
      <c r="D791" s="1" t="s">
        <v>3572</v>
      </c>
      <c r="E791" s="28" t="s">
        <v>976</v>
      </c>
      <c r="F791" s="2" t="s">
        <v>3573</v>
      </c>
      <c r="G791" s="2" t="s">
        <v>3574</v>
      </c>
      <c r="H791" s="13">
        <v>11221.46</v>
      </c>
      <c r="I791">
        <f>_xlfn.IFNA(VLOOKUP(A791,'System C'!$A$1:$H$137,8,0),0)</f>
        <v>842.1</v>
      </c>
      <c r="J791">
        <f t="shared" si="48"/>
        <v>10379.359999999999</v>
      </c>
      <c r="K791">
        <f t="shared" si="49"/>
        <v>842.1</v>
      </c>
      <c r="L791">
        <f t="shared" si="50"/>
        <v>842.1</v>
      </c>
      <c r="M791">
        <f t="shared" si="51"/>
        <v>842.1</v>
      </c>
    </row>
    <row r="792" spans="1:13" x14ac:dyDescent="0.25">
      <c r="A792" s="1" t="s">
        <v>3570</v>
      </c>
      <c r="B792" t="s">
        <v>3571</v>
      </c>
      <c r="C792" s="1" t="s">
        <v>17</v>
      </c>
      <c r="D792" s="1" t="s">
        <v>3575</v>
      </c>
      <c r="E792" s="28" t="s">
        <v>3530</v>
      </c>
      <c r="F792" s="2" t="s">
        <v>3576</v>
      </c>
      <c r="G792" s="2" t="s">
        <v>3577</v>
      </c>
      <c r="H792" s="13">
        <v>12656.07</v>
      </c>
      <c r="I792">
        <f>_xlfn.IFNA(VLOOKUP(A792,'System S'!$A$2:$H$254,8,0),0)</f>
        <v>0</v>
      </c>
      <c r="J792">
        <f t="shared" si="48"/>
        <v>12656.07</v>
      </c>
      <c r="K792">
        <f t="shared" si="49"/>
        <v>0</v>
      </c>
      <c r="L792">
        <f t="shared" si="50"/>
        <v>0</v>
      </c>
      <c r="M792">
        <f t="shared" si="51"/>
        <v>0</v>
      </c>
    </row>
    <row r="793" spans="1:13" x14ac:dyDescent="0.25">
      <c r="A793" s="1" t="s">
        <v>3578</v>
      </c>
      <c r="B793" t="s">
        <v>3579</v>
      </c>
      <c r="C793" s="1" t="s">
        <v>10</v>
      </c>
      <c r="D793" s="1" t="s">
        <v>3580</v>
      </c>
      <c r="E793" s="28" t="s">
        <v>466</v>
      </c>
      <c r="F793" s="2" t="s">
        <v>1861</v>
      </c>
      <c r="G793" s="2" t="s">
        <v>1862</v>
      </c>
      <c r="H793" s="13">
        <v>13369.4</v>
      </c>
      <c r="I793">
        <f>_xlfn.IFNA(VLOOKUP(A793,'System C'!$A$1:$H$137,8,0),0)</f>
        <v>0</v>
      </c>
      <c r="J793">
        <f t="shared" si="48"/>
        <v>13369.4</v>
      </c>
      <c r="K793">
        <f t="shared" si="49"/>
        <v>0</v>
      </c>
      <c r="L793">
        <f t="shared" si="50"/>
        <v>0</v>
      </c>
      <c r="M793">
        <f t="shared" si="51"/>
        <v>0</v>
      </c>
    </row>
    <row r="794" spans="1:13" x14ac:dyDescent="0.25">
      <c r="A794" s="1" t="s">
        <v>3578</v>
      </c>
      <c r="B794" t="s">
        <v>3579</v>
      </c>
      <c r="C794" s="1" t="s">
        <v>17</v>
      </c>
      <c r="D794" s="1" t="s">
        <v>3581</v>
      </c>
      <c r="E794" s="28" t="s">
        <v>3311</v>
      </c>
      <c r="F794" s="2" t="s">
        <v>3582</v>
      </c>
      <c r="G794" s="2" t="s">
        <v>3582</v>
      </c>
      <c r="H794" s="13">
        <v>12129.32</v>
      </c>
      <c r="I794">
        <f>_xlfn.IFNA(VLOOKUP(A794,'System S'!$A$2:$H$254,8,0),0)</f>
        <v>0</v>
      </c>
      <c r="J794">
        <f t="shared" si="48"/>
        <v>12129.32</v>
      </c>
      <c r="K794">
        <f t="shared" si="49"/>
        <v>0</v>
      </c>
      <c r="L794">
        <f t="shared" si="50"/>
        <v>0</v>
      </c>
      <c r="M794">
        <f t="shared" si="51"/>
        <v>0</v>
      </c>
    </row>
    <row r="795" spans="1:13" x14ac:dyDescent="0.25">
      <c r="A795" s="1" t="s">
        <v>3583</v>
      </c>
      <c r="B795" t="s">
        <v>3584</v>
      </c>
      <c r="C795" s="1" t="s">
        <v>10</v>
      </c>
      <c r="D795" s="1" t="s">
        <v>3585</v>
      </c>
      <c r="E795" s="28" t="s">
        <v>2191</v>
      </c>
      <c r="F795" s="2" t="s">
        <v>915</v>
      </c>
      <c r="G795" s="2" t="s">
        <v>916</v>
      </c>
      <c r="H795" s="13">
        <v>16821.78</v>
      </c>
      <c r="I795">
        <f>_xlfn.IFNA(VLOOKUP(A795,'System C'!$A$1:$H$137,8,0),0)</f>
        <v>0</v>
      </c>
      <c r="J795">
        <f t="shared" si="48"/>
        <v>16821.78</v>
      </c>
      <c r="K795">
        <f t="shared" si="49"/>
        <v>0</v>
      </c>
      <c r="L795">
        <f t="shared" si="50"/>
        <v>0</v>
      </c>
      <c r="M795">
        <f t="shared" si="51"/>
        <v>0</v>
      </c>
    </row>
    <row r="796" spans="1:13" x14ac:dyDescent="0.25">
      <c r="A796" s="1" t="s">
        <v>3586</v>
      </c>
      <c r="B796" t="s">
        <v>3587</v>
      </c>
      <c r="C796" s="1" t="s">
        <v>10</v>
      </c>
      <c r="D796" s="1" t="s">
        <v>3588</v>
      </c>
      <c r="E796" s="28" t="s">
        <v>352</v>
      </c>
      <c r="F796" s="2" t="s">
        <v>309</v>
      </c>
      <c r="G796" s="2" t="s">
        <v>147</v>
      </c>
      <c r="H796" s="13">
        <v>15980.67</v>
      </c>
      <c r="I796">
        <f>_xlfn.IFNA(VLOOKUP(A796,'System C'!$A$1:$H$137,8,0),0)</f>
        <v>0</v>
      </c>
      <c r="J796">
        <f t="shared" si="48"/>
        <v>15980.67</v>
      </c>
      <c r="K796">
        <f t="shared" si="49"/>
        <v>0</v>
      </c>
      <c r="L796">
        <f t="shared" si="50"/>
        <v>0</v>
      </c>
      <c r="M796">
        <f t="shared" si="51"/>
        <v>0</v>
      </c>
    </row>
    <row r="797" spans="1:13" x14ac:dyDescent="0.25">
      <c r="A797" s="1" t="s">
        <v>3586</v>
      </c>
      <c r="B797" t="s">
        <v>3587</v>
      </c>
      <c r="C797" s="1" t="s">
        <v>17</v>
      </c>
      <c r="D797" s="1" t="s">
        <v>3589</v>
      </c>
      <c r="E797" s="28" t="s">
        <v>3590</v>
      </c>
      <c r="F797" s="2" t="s">
        <v>3591</v>
      </c>
      <c r="G797" s="2" t="s">
        <v>3592</v>
      </c>
      <c r="H797" s="13">
        <v>11873.71</v>
      </c>
      <c r="I797">
        <f>_xlfn.IFNA(VLOOKUP(A797,'System S'!$A$2:$H$254,8,0),0)</f>
        <v>0</v>
      </c>
      <c r="J797">
        <f t="shared" si="48"/>
        <v>11873.71</v>
      </c>
      <c r="K797">
        <f t="shared" si="49"/>
        <v>0</v>
      </c>
      <c r="L797">
        <f t="shared" si="50"/>
        <v>0</v>
      </c>
      <c r="M797">
        <f t="shared" si="51"/>
        <v>0</v>
      </c>
    </row>
    <row r="798" spans="1:13" x14ac:dyDescent="0.25">
      <c r="A798" s="1" t="s">
        <v>3593</v>
      </c>
      <c r="B798" t="s">
        <v>3594</v>
      </c>
      <c r="C798" s="1" t="s">
        <v>10</v>
      </c>
      <c r="D798" s="1" t="s">
        <v>3595</v>
      </c>
      <c r="E798" s="28" t="s">
        <v>240</v>
      </c>
      <c r="F798" s="2" t="s">
        <v>915</v>
      </c>
      <c r="G798" s="2" t="s">
        <v>916</v>
      </c>
      <c r="H798" s="13">
        <v>16821.78</v>
      </c>
      <c r="I798">
        <f>_xlfn.IFNA(VLOOKUP(A798,'System C'!$A$1:$H$137,8,0),0)</f>
        <v>0</v>
      </c>
      <c r="J798">
        <f t="shared" si="48"/>
        <v>16821.78</v>
      </c>
      <c r="K798">
        <f t="shared" si="49"/>
        <v>0</v>
      </c>
      <c r="L798">
        <f t="shared" si="50"/>
        <v>0</v>
      </c>
      <c r="M798">
        <f t="shared" si="51"/>
        <v>0</v>
      </c>
    </row>
    <row r="799" spans="1:13" x14ac:dyDescent="0.25">
      <c r="A799" s="1" t="s">
        <v>3596</v>
      </c>
      <c r="B799" t="s">
        <v>3597</v>
      </c>
      <c r="C799" s="1" t="s">
        <v>10</v>
      </c>
      <c r="D799" s="1" t="s">
        <v>3598</v>
      </c>
      <c r="E799" s="28" t="s">
        <v>3220</v>
      </c>
      <c r="F799" s="2" t="s">
        <v>256</v>
      </c>
      <c r="G799" s="2" t="s">
        <v>257</v>
      </c>
      <c r="H799" s="13">
        <v>15139.61</v>
      </c>
      <c r="I799">
        <f>_xlfn.IFNA(VLOOKUP(A799,'System C'!$A$1:$H$137,8,0),0)</f>
        <v>0</v>
      </c>
      <c r="J799">
        <f t="shared" si="48"/>
        <v>15139.61</v>
      </c>
      <c r="K799">
        <f t="shared" si="49"/>
        <v>0</v>
      </c>
      <c r="L799">
        <f t="shared" si="50"/>
        <v>0</v>
      </c>
      <c r="M799">
        <f t="shared" si="51"/>
        <v>0</v>
      </c>
    </row>
    <row r="800" spans="1:13" x14ac:dyDescent="0.25">
      <c r="A800" s="1" t="s">
        <v>3599</v>
      </c>
      <c r="B800" t="s">
        <v>3600</v>
      </c>
      <c r="C800" s="1" t="s">
        <v>10</v>
      </c>
      <c r="D800" s="1" t="s">
        <v>3601</v>
      </c>
      <c r="E800" s="28" t="s">
        <v>906</v>
      </c>
      <c r="F800" s="2" t="s">
        <v>3602</v>
      </c>
      <c r="G800" s="2" t="s">
        <v>3603</v>
      </c>
      <c r="H800" s="13">
        <v>1396.12</v>
      </c>
      <c r="I800">
        <f>_xlfn.IFNA(VLOOKUP(A800,'System C'!$A$1:$H$137,8,0),0)</f>
        <v>0</v>
      </c>
      <c r="J800">
        <f t="shared" si="48"/>
        <v>1396.12</v>
      </c>
      <c r="K800">
        <f t="shared" si="49"/>
        <v>0</v>
      </c>
      <c r="L800">
        <f t="shared" si="50"/>
        <v>0</v>
      </c>
      <c r="M800">
        <f t="shared" si="51"/>
        <v>0</v>
      </c>
    </row>
    <row r="801" spans="1:13" x14ac:dyDescent="0.25">
      <c r="A801" s="1" t="s">
        <v>3599</v>
      </c>
      <c r="B801" t="s">
        <v>3600</v>
      </c>
      <c r="C801" s="1" t="s">
        <v>17</v>
      </c>
      <c r="D801" s="1" t="s">
        <v>3604</v>
      </c>
      <c r="E801" s="28" t="s">
        <v>3605</v>
      </c>
      <c r="F801" s="2" t="s">
        <v>3606</v>
      </c>
      <c r="G801" s="2" t="s">
        <v>3607</v>
      </c>
      <c r="H801" s="13">
        <v>3458.44</v>
      </c>
      <c r="I801">
        <f>_xlfn.IFNA(VLOOKUP(A801,'System S'!$A$2:$H$254,8,0),0)</f>
        <v>0</v>
      </c>
      <c r="J801">
        <f t="shared" si="48"/>
        <v>3458.44</v>
      </c>
      <c r="K801">
        <f t="shared" si="49"/>
        <v>0</v>
      </c>
      <c r="L801">
        <f t="shared" si="50"/>
        <v>0</v>
      </c>
      <c r="M801">
        <f t="shared" si="51"/>
        <v>0</v>
      </c>
    </row>
    <row r="802" spans="1:13" x14ac:dyDescent="0.25">
      <c r="A802" s="1" t="s">
        <v>3608</v>
      </c>
      <c r="B802" t="s">
        <v>3609</v>
      </c>
      <c r="C802" s="1" t="s">
        <v>10</v>
      </c>
      <c r="D802" s="1" t="s">
        <v>3610</v>
      </c>
      <c r="E802" s="28" t="s">
        <v>544</v>
      </c>
      <c r="F802" s="2" t="s">
        <v>353</v>
      </c>
      <c r="G802" s="2" t="s">
        <v>354</v>
      </c>
      <c r="H802" s="13">
        <v>13457.45</v>
      </c>
      <c r="I802">
        <f>_xlfn.IFNA(VLOOKUP(A802,'System C'!$A$1:$H$137,8,0),0)</f>
        <v>0</v>
      </c>
      <c r="J802">
        <f t="shared" si="48"/>
        <v>13457.45</v>
      </c>
      <c r="K802">
        <f t="shared" si="49"/>
        <v>0</v>
      </c>
      <c r="L802">
        <f t="shared" si="50"/>
        <v>0</v>
      </c>
      <c r="M802">
        <f t="shared" si="51"/>
        <v>0</v>
      </c>
    </row>
    <row r="803" spans="1:13" x14ac:dyDescent="0.25">
      <c r="A803" s="1" t="s">
        <v>3611</v>
      </c>
      <c r="B803" t="s">
        <v>3612</v>
      </c>
      <c r="C803" s="1" t="s">
        <v>17</v>
      </c>
      <c r="D803" s="1" t="s">
        <v>3613</v>
      </c>
      <c r="E803" s="28" t="s">
        <v>2433</v>
      </c>
      <c r="F803" s="2" t="s">
        <v>3614</v>
      </c>
      <c r="G803" s="2" t="s">
        <v>3614</v>
      </c>
      <c r="H803" s="13">
        <v>18888.349999999999</v>
      </c>
      <c r="I803">
        <f>_xlfn.IFNA(VLOOKUP(A803,'System S'!$A$2:$H$254,8,0),0)</f>
        <v>0</v>
      </c>
      <c r="J803">
        <f t="shared" si="48"/>
        <v>18888.349999999999</v>
      </c>
      <c r="K803">
        <f t="shared" si="49"/>
        <v>0</v>
      </c>
      <c r="L803">
        <f t="shared" si="50"/>
        <v>0</v>
      </c>
      <c r="M803">
        <f t="shared" si="51"/>
        <v>0</v>
      </c>
    </row>
    <row r="804" spans="1:13" x14ac:dyDescent="0.25">
      <c r="A804" s="1" t="s">
        <v>1553</v>
      </c>
      <c r="B804" t="s">
        <v>1554</v>
      </c>
      <c r="C804" s="1" t="s">
        <v>17</v>
      </c>
      <c r="D804" s="1" t="s">
        <v>3615</v>
      </c>
      <c r="E804" s="28" t="s">
        <v>129</v>
      </c>
      <c r="F804" s="2" t="s">
        <v>3616</v>
      </c>
      <c r="G804" s="2" t="s">
        <v>3617</v>
      </c>
      <c r="H804" s="13">
        <v>4049.17</v>
      </c>
      <c r="I804">
        <f>_xlfn.IFNA(VLOOKUP(A804,'System S'!$A$2:$H$254,8,0),0)</f>
        <v>830.62</v>
      </c>
      <c r="J804">
        <f t="shared" si="48"/>
        <v>3218.55</v>
      </c>
      <c r="K804">
        <f t="shared" si="49"/>
        <v>830.62</v>
      </c>
      <c r="L804">
        <f t="shared" si="50"/>
        <v>830.62</v>
      </c>
      <c r="M804">
        <f t="shared" si="51"/>
        <v>830.62</v>
      </c>
    </row>
    <row r="805" spans="1:13" x14ac:dyDescent="0.25">
      <c r="A805" s="1" t="s">
        <v>3618</v>
      </c>
      <c r="B805" t="s">
        <v>3619</v>
      </c>
      <c r="C805" s="1" t="s">
        <v>10</v>
      </c>
      <c r="D805" s="1" t="s">
        <v>3620</v>
      </c>
      <c r="E805" s="28" t="s">
        <v>639</v>
      </c>
      <c r="F805" s="2" t="s">
        <v>96</v>
      </c>
      <c r="G805" s="2" t="s">
        <v>97</v>
      </c>
      <c r="H805" s="13">
        <v>1861.52</v>
      </c>
      <c r="I805">
        <f>_xlfn.IFNA(VLOOKUP(A805,'System C'!$A$1:$H$137,8,0),0)</f>
        <v>0</v>
      </c>
      <c r="J805">
        <f t="shared" si="48"/>
        <v>1861.52</v>
      </c>
      <c r="K805">
        <f t="shared" si="49"/>
        <v>0</v>
      </c>
      <c r="L805">
        <f t="shared" si="50"/>
        <v>0</v>
      </c>
      <c r="M805">
        <f t="shared" si="51"/>
        <v>0</v>
      </c>
    </row>
    <row r="806" spans="1:13" x14ac:dyDescent="0.25">
      <c r="A806" s="1" t="s">
        <v>3618</v>
      </c>
      <c r="B806" t="s">
        <v>3619</v>
      </c>
      <c r="C806" s="1" t="s">
        <v>17</v>
      </c>
      <c r="D806" s="1" t="s">
        <v>3621</v>
      </c>
      <c r="E806" s="28" t="s">
        <v>3622</v>
      </c>
      <c r="F806" s="2" t="s">
        <v>3623</v>
      </c>
      <c r="G806" s="2" t="s">
        <v>3624</v>
      </c>
      <c r="H806" s="13">
        <v>6787.8</v>
      </c>
      <c r="I806">
        <f>_xlfn.IFNA(VLOOKUP(A806,'System S'!$A$2:$H$254,8,0),0)</f>
        <v>0</v>
      </c>
      <c r="J806">
        <f t="shared" si="48"/>
        <v>6787.8</v>
      </c>
      <c r="K806">
        <f t="shared" si="49"/>
        <v>0</v>
      </c>
      <c r="L806">
        <f t="shared" si="50"/>
        <v>0</v>
      </c>
      <c r="M806">
        <f t="shared" si="51"/>
        <v>0</v>
      </c>
    </row>
    <row r="807" spans="1:13" x14ac:dyDescent="0.25">
      <c r="A807" s="1" t="s">
        <v>3625</v>
      </c>
      <c r="B807" t="s">
        <v>3626</v>
      </c>
      <c r="C807" s="1" t="s">
        <v>10</v>
      </c>
      <c r="D807" s="1" t="s">
        <v>3627</v>
      </c>
      <c r="E807" s="28" t="s">
        <v>906</v>
      </c>
      <c r="F807" s="2" t="s">
        <v>3628</v>
      </c>
      <c r="G807" s="2" t="s">
        <v>3629</v>
      </c>
      <c r="H807" s="2">
        <v>907.8</v>
      </c>
      <c r="I807">
        <f>_xlfn.IFNA(VLOOKUP(A807,'System C'!$A$1:$H$137,8,0),0)</f>
        <v>0</v>
      </c>
      <c r="J807">
        <f t="shared" si="48"/>
        <v>907.8</v>
      </c>
      <c r="K807">
        <f t="shared" si="49"/>
        <v>0</v>
      </c>
      <c r="L807">
        <f t="shared" si="50"/>
        <v>0</v>
      </c>
      <c r="M807">
        <f t="shared" si="51"/>
        <v>0</v>
      </c>
    </row>
    <row r="808" spans="1:13" x14ac:dyDescent="0.25">
      <c r="A808" s="1" t="s">
        <v>3630</v>
      </c>
      <c r="B808" t="s">
        <v>3631</v>
      </c>
      <c r="C808" s="1" t="s">
        <v>17</v>
      </c>
      <c r="D808" s="1" t="s">
        <v>3632</v>
      </c>
      <c r="E808" s="28" t="s">
        <v>1219</v>
      </c>
      <c r="F808" s="2" t="s">
        <v>3633</v>
      </c>
      <c r="G808" s="2" t="s">
        <v>3634</v>
      </c>
      <c r="H808" s="13">
        <v>1159.74</v>
      </c>
      <c r="I808">
        <f>_xlfn.IFNA(VLOOKUP(A808,'System S'!$A$2:$H$254,8,0),0)</f>
        <v>715.26</v>
      </c>
      <c r="J808">
        <f t="shared" si="48"/>
        <v>444.48</v>
      </c>
      <c r="K808">
        <f t="shared" si="49"/>
        <v>715.26</v>
      </c>
      <c r="L808">
        <f t="shared" si="50"/>
        <v>715.26</v>
      </c>
      <c r="M808">
        <f t="shared" si="51"/>
        <v>715.26</v>
      </c>
    </row>
    <row r="809" spans="1:13" x14ac:dyDescent="0.25">
      <c r="A809" s="1" t="s">
        <v>3635</v>
      </c>
      <c r="B809" t="s">
        <v>3636</v>
      </c>
      <c r="C809" s="1" t="s">
        <v>10</v>
      </c>
      <c r="D809" s="1" t="s">
        <v>3637</v>
      </c>
      <c r="E809" s="28" t="s">
        <v>478</v>
      </c>
      <c r="F809" s="2" t="s">
        <v>3638</v>
      </c>
      <c r="G809" s="2" t="s">
        <v>3639</v>
      </c>
      <c r="H809" s="13">
        <v>7009.77</v>
      </c>
      <c r="I809">
        <f>_xlfn.IFNA(VLOOKUP(A809,'System C'!$A$1:$H$137,8,0),0)</f>
        <v>1345.54</v>
      </c>
      <c r="J809">
        <f t="shared" si="48"/>
        <v>5664.2300000000005</v>
      </c>
      <c r="K809">
        <f t="shared" si="49"/>
        <v>1345.54</v>
      </c>
      <c r="L809">
        <f t="shared" si="50"/>
        <v>1345.54</v>
      </c>
      <c r="M809">
        <f t="shared" si="51"/>
        <v>1345.54</v>
      </c>
    </row>
    <row r="810" spans="1:13" x14ac:dyDescent="0.25">
      <c r="A810" s="1" t="s">
        <v>3640</v>
      </c>
      <c r="B810" t="s">
        <v>3641</v>
      </c>
      <c r="C810" s="1" t="s">
        <v>17</v>
      </c>
      <c r="D810" s="1" t="s">
        <v>3642</v>
      </c>
      <c r="E810" s="28" t="s">
        <v>3643</v>
      </c>
      <c r="F810" s="2" t="s">
        <v>3644</v>
      </c>
      <c r="G810" s="2" t="s">
        <v>3645</v>
      </c>
      <c r="H810" s="2">
        <v>51.9</v>
      </c>
      <c r="I810">
        <f>_xlfn.IFNA(VLOOKUP(A810,'System S'!$A$2:$H$254,8,0),0)</f>
        <v>800</v>
      </c>
      <c r="J810">
        <f t="shared" si="48"/>
        <v>-748.1</v>
      </c>
      <c r="K810">
        <f t="shared" si="49"/>
        <v>51.9</v>
      </c>
      <c r="L810">
        <f t="shared" si="50"/>
        <v>0</v>
      </c>
      <c r="M810">
        <f t="shared" si="51"/>
        <v>800</v>
      </c>
    </row>
    <row r="811" spans="1:13" x14ac:dyDescent="0.25">
      <c r="A811" s="1" t="s">
        <v>1582</v>
      </c>
      <c r="B811" t="s">
        <v>1583</v>
      </c>
      <c r="C811" s="1" t="s">
        <v>17</v>
      </c>
      <c r="D811" s="1" t="s">
        <v>3646</v>
      </c>
      <c r="E811" s="28" t="s">
        <v>3042</v>
      </c>
      <c r="F811" s="2" t="s">
        <v>3647</v>
      </c>
      <c r="G811" s="2" t="s">
        <v>3648</v>
      </c>
      <c r="H811" s="13">
        <v>3693.3</v>
      </c>
      <c r="I811">
        <f>_xlfn.IFNA(VLOOKUP(A811,'System S'!$A$2:$H$254,8,0),0)</f>
        <v>0</v>
      </c>
      <c r="J811">
        <f t="shared" si="48"/>
        <v>3693.3</v>
      </c>
      <c r="K811">
        <f t="shared" si="49"/>
        <v>0</v>
      </c>
      <c r="L811">
        <f t="shared" si="50"/>
        <v>0</v>
      </c>
      <c r="M811">
        <f t="shared" si="51"/>
        <v>0</v>
      </c>
    </row>
    <row r="812" spans="1:13" x14ac:dyDescent="0.25">
      <c r="A812" s="1" t="s">
        <v>1592</v>
      </c>
      <c r="B812" t="s">
        <v>1593</v>
      </c>
      <c r="C812" s="1" t="s">
        <v>17</v>
      </c>
      <c r="D812" s="1" t="s">
        <v>3649</v>
      </c>
      <c r="E812" s="28" t="s">
        <v>3650</v>
      </c>
      <c r="F812" s="2" t="s">
        <v>3651</v>
      </c>
      <c r="G812" s="2" t="s">
        <v>3652</v>
      </c>
      <c r="H812" s="13">
        <v>10349.49</v>
      </c>
      <c r="I812">
        <f>_xlfn.IFNA(VLOOKUP(A812,'System S'!$A$2:$H$254,8,0),0)</f>
        <v>0</v>
      </c>
      <c r="J812">
        <f t="shared" si="48"/>
        <v>10349.49</v>
      </c>
      <c r="K812">
        <f t="shared" si="49"/>
        <v>0</v>
      </c>
      <c r="L812">
        <f t="shared" si="50"/>
        <v>0</v>
      </c>
      <c r="M812">
        <f t="shared" si="51"/>
        <v>0</v>
      </c>
    </row>
    <row r="813" spans="1:13" x14ac:dyDescent="0.25">
      <c r="A813" s="1" t="s">
        <v>3653</v>
      </c>
      <c r="B813" t="s">
        <v>3654</v>
      </c>
      <c r="C813" s="1" t="s">
        <v>10</v>
      </c>
      <c r="D813" s="1" t="s">
        <v>3655</v>
      </c>
      <c r="E813" s="28" t="s">
        <v>3656</v>
      </c>
      <c r="F813" s="2" t="s">
        <v>3657</v>
      </c>
      <c r="G813" s="2" t="s">
        <v>3658</v>
      </c>
      <c r="H813" s="13">
        <v>5475.96</v>
      </c>
      <c r="I813">
        <f>_xlfn.IFNA(VLOOKUP(A813,'System C'!$A$1:$H$137,8,0),0)</f>
        <v>1194.42</v>
      </c>
      <c r="J813">
        <f t="shared" si="48"/>
        <v>4281.54</v>
      </c>
      <c r="K813">
        <f t="shared" si="49"/>
        <v>1194.42</v>
      </c>
      <c r="L813">
        <f t="shared" si="50"/>
        <v>1194.42</v>
      </c>
      <c r="M813">
        <f t="shared" si="51"/>
        <v>1194.42</v>
      </c>
    </row>
    <row r="814" spans="1:13" x14ac:dyDescent="0.25">
      <c r="A814" s="1" t="s">
        <v>3659</v>
      </c>
      <c r="B814" t="s">
        <v>3660</v>
      </c>
      <c r="C814" s="1" t="s">
        <v>17</v>
      </c>
      <c r="D814" s="1" t="s">
        <v>3661</v>
      </c>
      <c r="E814" s="28" t="s">
        <v>3662</v>
      </c>
      <c r="F814" s="2" t="s">
        <v>3663</v>
      </c>
      <c r="G814" s="2" t="s">
        <v>3664</v>
      </c>
      <c r="H814" s="13">
        <v>13327.74</v>
      </c>
      <c r="I814">
        <f>_xlfn.IFNA(VLOOKUP(A814,'System S'!$A$2:$H$254,8,0),0)</f>
        <v>0</v>
      </c>
      <c r="J814">
        <f t="shared" si="48"/>
        <v>13327.74</v>
      </c>
      <c r="K814">
        <f t="shared" si="49"/>
        <v>0</v>
      </c>
      <c r="L814">
        <f t="shared" si="50"/>
        <v>0</v>
      </c>
      <c r="M814">
        <f t="shared" si="51"/>
        <v>0</v>
      </c>
    </row>
    <row r="815" spans="1:13" x14ac:dyDescent="0.25">
      <c r="A815" s="1" t="s">
        <v>3665</v>
      </c>
      <c r="B815" t="s">
        <v>3666</v>
      </c>
      <c r="C815" s="1" t="s">
        <v>10</v>
      </c>
      <c r="D815" s="1" t="s">
        <v>3667</v>
      </c>
      <c r="E815" s="28" t="s">
        <v>1164</v>
      </c>
      <c r="F815" s="2" t="s">
        <v>3668</v>
      </c>
      <c r="G815" s="2" t="s">
        <v>3669</v>
      </c>
      <c r="H815" s="2">
        <v>912.04</v>
      </c>
      <c r="I815">
        <f>_xlfn.IFNA(VLOOKUP(A815,'System C'!$A$1:$H$137,8,0),0)</f>
        <v>0</v>
      </c>
      <c r="J815">
        <f t="shared" si="48"/>
        <v>912.04</v>
      </c>
      <c r="K815">
        <f t="shared" si="49"/>
        <v>0</v>
      </c>
      <c r="L815">
        <f t="shared" si="50"/>
        <v>0</v>
      </c>
      <c r="M815">
        <f t="shared" si="51"/>
        <v>0</v>
      </c>
    </row>
    <row r="816" spans="1:13" x14ac:dyDescent="0.25">
      <c r="A816" s="1" t="s">
        <v>3665</v>
      </c>
      <c r="B816" t="s">
        <v>3666</v>
      </c>
      <c r="C816" s="1" t="s">
        <v>17</v>
      </c>
      <c r="D816" s="1" t="s">
        <v>3670</v>
      </c>
      <c r="E816" s="28" t="s">
        <v>3671</v>
      </c>
      <c r="F816" s="2" t="s">
        <v>3672</v>
      </c>
      <c r="G816" s="2" t="s">
        <v>3673</v>
      </c>
      <c r="H816" s="2">
        <v>830.58</v>
      </c>
      <c r="I816">
        <f>_xlfn.IFNA(VLOOKUP(A816,'System S'!$A$2:$H$254,8,0),0)</f>
        <v>0</v>
      </c>
      <c r="J816">
        <f t="shared" si="48"/>
        <v>830.58</v>
      </c>
      <c r="K816">
        <f t="shared" si="49"/>
        <v>0</v>
      </c>
      <c r="L816">
        <f t="shared" si="50"/>
        <v>0</v>
      </c>
      <c r="M816">
        <f t="shared" si="51"/>
        <v>0</v>
      </c>
    </row>
    <row r="817" spans="1:13" x14ac:dyDescent="0.25">
      <c r="A817" s="1" t="s">
        <v>3674</v>
      </c>
      <c r="B817" t="s">
        <v>3675</v>
      </c>
      <c r="C817" s="1" t="s">
        <v>17</v>
      </c>
      <c r="D817" s="1" t="s">
        <v>3676</v>
      </c>
      <c r="E817" s="28" t="s">
        <v>3677</v>
      </c>
      <c r="F817" s="2" t="s">
        <v>3678</v>
      </c>
      <c r="G817" s="2" t="s">
        <v>3679</v>
      </c>
      <c r="H817" s="13">
        <v>4418.13</v>
      </c>
      <c r="I817">
        <f>_xlfn.IFNA(VLOOKUP(A817,'System S'!$A$2:$H$254,8,0),0)</f>
        <v>0</v>
      </c>
      <c r="J817">
        <f t="shared" si="48"/>
        <v>4418.13</v>
      </c>
      <c r="K817">
        <f t="shared" si="49"/>
        <v>0</v>
      </c>
      <c r="L817">
        <f t="shared" si="50"/>
        <v>0</v>
      </c>
      <c r="M817">
        <f t="shared" si="51"/>
        <v>0</v>
      </c>
    </row>
    <row r="818" spans="1:13" x14ac:dyDescent="0.25">
      <c r="A818" s="1" t="s">
        <v>3680</v>
      </c>
      <c r="B818" t="s">
        <v>3681</v>
      </c>
      <c r="C818" s="1" t="s">
        <v>17</v>
      </c>
      <c r="D818" s="1" t="s">
        <v>3682</v>
      </c>
      <c r="E818" s="28" t="s">
        <v>334</v>
      </c>
      <c r="F818" s="2" t="s">
        <v>3683</v>
      </c>
      <c r="G818" s="2" t="s">
        <v>3684</v>
      </c>
      <c r="H818" s="13">
        <v>1329.3</v>
      </c>
      <c r="I818">
        <f>_xlfn.IFNA(VLOOKUP(A818,'System S'!$A$2:$H$254,8,0),0)</f>
        <v>853.68</v>
      </c>
      <c r="J818">
        <f t="shared" si="48"/>
        <v>475.62</v>
      </c>
      <c r="K818">
        <f t="shared" si="49"/>
        <v>853.68</v>
      </c>
      <c r="L818">
        <f t="shared" si="50"/>
        <v>853.68</v>
      </c>
      <c r="M818">
        <f t="shared" si="51"/>
        <v>853.68</v>
      </c>
    </row>
    <row r="819" spans="1:13" x14ac:dyDescent="0.25">
      <c r="A819" s="1" t="s">
        <v>1605</v>
      </c>
      <c r="B819" t="s">
        <v>1606</v>
      </c>
      <c r="C819" s="1" t="s">
        <v>17</v>
      </c>
      <c r="D819" s="1" t="s">
        <v>3685</v>
      </c>
      <c r="E819" s="28" t="s">
        <v>1896</v>
      </c>
      <c r="F819" s="2" t="s">
        <v>3686</v>
      </c>
      <c r="G819" s="2" t="s">
        <v>3687</v>
      </c>
      <c r="H819" s="13">
        <v>3927.21</v>
      </c>
      <c r="I819">
        <f>_xlfn.IFNA(VLOOKUP(A819,'System S'!$A$2:$H$254,8,0),0)</f>
        <v>899.84</v>
      </c>
      <c r="J819">
        <f t="shared" si="48"/>
        <v>3027.37</v>
      </c>
      <c r="K819">
        <f t="shared" si="49"/>
        <v>899.84</v>
      </c>
      <c r="L819">
        <f t="shared" si="50"/>
        <v>899.84</v>
      </c>
      <c r="M819">
        <f t="shared" si="51"/>
        <v>899.84</v>
      </c>
    </row>
    <row r="820" spans="1:13" x14ac:dyDescent="0.25">
      <c r="A820" s="1" t="s">
        <v>3688</v>
      </c>
      <c r="B820" t="s">
        <v>3689</v>
      </c>
      <c r="C820" s="1" t="s">
        <v>17</v>
      </c>
      <c r="D820" s="1" t="s">
        <v>3690</v>
      </c>
      <c r="E820" s="28" t="s">
        <v>340</v>
      </c>
      <c r="F820" s="2" t="s">
        <v>3691</v>
      </c>
      <c r="G820" s="2" t="s">
        <v>3692</v>
      </c>
      <c r="H820" s="13">
        <v>2041.28</v>
      </c>
      <c r="I820">
        <f>_xlfn.IFNA(VLOOKUP(A820,'System S'!$A$2:$H$254,8,0),0)</f>
        <v>0</v>
      </c>
      <c r="J820">
        <f t="shared" si="48"/>
        <v>2041.28</v>
      </c>
      <c r="K820">
        <f t="shared" si="49"/>
        <v>0</v>
      </c>
      <c r="L820">
        <f t="shared" si="50"/>
        <v>0</v>
      </c>
      <c r="M820">
        <f t="shared" si="51"/>
        <v>0</v>
      </c>
    </row>
    <row r="821" spans="1:13" x14ac:dyDescent="0.25">
      <c r="A821" s="1" t="s">
        <v>3693</v>
      </c>
      <c r="B821" t="s">
        <v>3694</v>
      </c>
      <c r="C821" s="1" t="s">
        <v>10</v>
      </c>
      <c r="D821" s="1" t="s">
        <v>3695</v>
      </c>
      <c r="E821" s="28" t="s">
        <v>639</v>
      </c>
      <c r="F821" s="2" t="s">
        <v>1132</v>
      </c>
      <c r="G821" s="2" t="s">
        <v>1133</v>
      </c>
      <c r="H821" s="13">
        <v>1675.36</v>
      </c>
      <c r="I821">
        <f>_xlfn.IFNA(VLOOKUP(A821,'System C'!$A$1:$H$137,8,0),0)</f>
        <v>830.62</v>
      </c>
      <c r="J821">
        <f t="shared" si="48"/>
        <v>844.7399999999999</v>
      </c>
      <c r="K821">
        <f t="shared" si="49"/>
        <v>830.62</v>
      </c>
      <c r="L821">
        <f t="shared" si="50"/>
        <v>830.62</v>
      </c>
      <c r="M821">
        <f t="shared" si="51"/>
        <v>830.62</v>
      </c>
    </row>
    <row r="822" spans="1:13" x14ac:dyDescent="0.25">
      <c r="A822" s="1" t="s">
        <v>3693</v>
      </c>
      <c r="B822" t="s">
        <v>3694</v>
      </c>
      <c r="C822" s="1" t="s">
        <v>17</v>
      </c>
      <c r="D822" s="1" t="s">
        <v>3696</v>
      </c>
      <c r="E822" s="28" t="s">
        <v>3697</v>
      </c>
      <c r="F822" s="2" t="s">
        <v>3698</v>
      </c>
      <c r="G822" s="2" t="s">
        <v>3699</v>
      </c>
      <c r="H822" s="13">
        <v>3217.63</v>
      </c>
      <c r="I822">
        <f>_xlfn.IFNA(VLOOKUP(A822,'System S'!$A$2:$H$254,8,0),0)</f>
        <v>859.7</v>
      </c>
      <c r="J822">
        <f t="shared" si="48"/>
        <v>2357.9300000000003</v>
      </c>
      <c r="K822">
        <f t="shared" si="49"/>
        <v>859.7</v>
      </c>
      <c r="L822">
        <f t="shared" si="50"/>
        <v>859.7</v>
      </c>
      <c r="M822">
        <f t="shared" si="51"/>
        <v>859.7</v>
      </c>
    </row>
    <row r="823" spans="1:13" x14ac:dyDescent="0.25">
      <c r="A823" s="1" t="s">
        <v>3700</v>
      </c>
      <c r="B823" t="s">
        <v>3701</v>
      </c>
      <c r="C823" s="1" t="s">
        <v>10</v>
      </c>
      <c r="D823" s="1" t="s">
        <v>3702</v>
      </c>
      <c r="E823" s="28" t="s">
        <v>639</v>
      </c>
      <c r="F823" s="2" t="s">
        <v>1141</v>
      </c>
      <c r="G823" s="2" t="s">
        <v>1142</v>
      </c>
      <c r="H823" s="13">
        <v>1768.42</v>
      </c>
      <c r="I823">
        <f>_xlfn.IFNA(VLOOKUP(A823,'System C'!$A$1:$H$137,8,0),0)</f>
        <v>0</v>
      </c>
      <c r="J823">
        <f t="shared" si="48"/>
        <v>1768.42</v>
      </c>
      <c r="K823">
        <f t="shared" si="49"/>
        <v>0</v>
      </c>
      <c r="L823">
        <f t="shared" si="50"/>
        <v>0</v>
      </c>
      <c r="M823">
        <f t="shared" si="51"/>
        <v>0</v>
      </c>
    </row>
    <row r="824" spans="1:13" x14ac:dyDescent="0.25">
      <c r="A824" s="1" t="s">
        <v>3700</v>
      </c>
      <c r="B824" t="s">
        <v>3701</v>
      </c>
      <c r="C824" s="1" t="s">
        <v>17</v>
      </c>
      <c r="D824" s="1" t="s">
        <v>3703</v>
      </c>
      <c r="E824" s="28" t="s">
        <v>3704</v>
      </c>
      <c r="F824" s="2" t="s">
        <v>1141</v>
      </c>
      <c r="G824" s="2" t="s">
        <v>1142</v>
      </c>
      <c r="H824" s="13">
        <v>1768.42</v>
      </c>
      <c r="I824">
        <f>_xlfn.IFNA(VLOOKUP(A824,'System S'!$A$2:$H$254,8,0),0)</f>
        <v>0</v>
      </c>
      <c r="J824">
        <f t="shared" si="48"/>
        <v>1768.42</v>
      </c>
      <c r="K824">
        <f t="shared" si="49"/>
        <v>0</v>
      </c>
      <c r="L824">
        <f t="shared" si="50"/>
        <v>0</v>
      </c>
      <c r="M824">
        <f t="shared" si="51"/>
        <v>0</v>
      </c>
    </row>
    <row r="825" spans="1:13" x14ac:dyDescent="0.25">
      <c r="A825" s="1" t="s">
        <v>3705</v>
      </c>
      <c r="B825" t="s">
        <v>3706</v>
      </c>
      <c r="C825" s="1" t="s">
        <v>17</v>
      </c>
      <c r="D825" s="1" t="s">
        <v>3707</v>
      </c>
      <c r="E825" s="28" t="s">
        <v>3708</v>
      </c>
      <c r="F825" s="2" t="s">
        <v>3709</v>
      </c>
      <c r="G825" s="2" t="s">
        <v>3709</v>
      </c>
      <c r="H825" s="13">
        <v>34112.39</v>
      </c>
      <c r="I825">
        <f>_xlfn.IFNA(VLOOKUP(A825,'System S'!$A$2:$H$254,8,0),0)</f>
        <v>0</v>
      </c>
      <c r="J825">
        <f t="shared" si="48"/>
        <v>34112.39</v>
      </c>
      <c r="K825">
        <f t="shared" si="49"/>
        <v>0</v>
      </c>
      <c r="L825">
        <f t="shared" si="50"/>
        <v>0</v>
      </c>
      <c r="M825">
        <f t="shared" si="51"/>
        <v>0</v>
      </c>
    </row>
    <row r="826" spans="1:13" x14ac:dyDescent="0.25">
      <c r="A826" s="1" t="s">
        <v>3710</v>
      </c>
      <c r="B826" t="s">
        <v>3711</v>
      </c>
      <c r="C826" s="1" t="s">
        <v>17</v>
      </c>
      <c r="D826" s="1" t="s">
        <v>3712</v>
      </c>
      <c r="E826" s="28" t="s">
        <v>2431</v>
      </c>
      <c r="F826" s="2" t="s">
        <v>3713</v>
      </c>
      <c r="G826" s="2" t="s">
        <v>3714</v>
      </c>
      <c r="H826" s="13">
        <v>26686.52</v>
      </c>
      <c r="I826">
        <f>_xlfn.IFNA(VLOOKUP(A826,'System S'!$A$2:$H$254,8,0),0)</f>
        <v>0</v>
      </c>
      <c r="J826">
        <f t="shared" si="48"/>
        <v>26686.52</v>
      </c>
      <c r="K826">
        <f t="shared" si="49"/>
        <v>0</v>
      </c>
      <c r="L826">
        <f t="shared" si="50"/>
        <v>0</v>
      </c>
      <c r="M826">
        <f t="shared" si="51"/>
        <v>0</v>
      </c>
    </row>
    <row r="827" spans="1:13" x14ac:dyDescent="0.25">
      <c r="A827" s="1" t="s">
        <v>3715</v>
      </c>
      <c r="B827" t="s">
        <v>3716</v>
      </c>
      <c r="C827" s="1" t="s">
        <v>10</v>
      </c>
      <c r="D827" s="1" t="s">
        <v>3717</v>
      </c>
      <c r="E827" s="28" t="s">
        <v>1184</v>
      </c>
      <c r="F827" s="2" t="s">
        <v>3718</v>
      </c>
      <c r="G827" s="2" t="s">
        <v>3719</v>
      </c>
      <c r="H827" s="13">
        <v>7911.56</v>
      </c>
      <c r="I827">
        <f>_xlfn.IFNA(VLOOKUP(A827,'System C'!$A$1:$H$137,8,0),0)</f>
        <v>0</v>
      </c>
      <c r="J827">
        <f t="shared" si="48"/>
        <v>7911.56</v>
      </c>
      <c r="K827">
        <f t="shared" si="49"/>
        <v>0</v>
      </c>
      <c r="L827">
        <f t="shared" si="50"/>
        <v>0</v>
      </c>
      <c r="M827">
        <f t="shared" si="51"/>
        <v>0</v>
      </c>
    </row>
    <row r="828" spans="1:13" x14ac:dyDescent="0.25">
      <c r="A828" s="1" t="s">
        <v>3715</v>
      </c>
      <c r="B828" t="s">
        <v>3716</v>
      </c>
      <c r="C828" s="1" t="s">
        <v>17</v>
      </c>
      <c r="D828" s="1" t="s">
        <v>3720</v>
      </c>
      <c r="E828" s="28" t="s">
        <v>3721</v>
      </c>
      <c r="F828" s="2" t="s">
        <v>3722</v>
      </c>
      <c r="G828" s="2" t="s">
        <v>3723</v>
      </c>
      <c r="H828" s="13">
        <v>35805.879999999997</v>
      </c>
      <c r="I828">
        <f>_xlfn.IFNA(VLOOKUP(A828,'System S'!$A$2:$H$254,8,0),0)</f>
        <v>0</v>
      </c>
      <c r="J828">
        <f t="shared" si="48"/>
        <v>35805.879999999997</v>
      </c>
      <c r="K828">
        <f t="shared" si="49"/>
        <v>0</v>
      </c>
      <c r="L828">
        <f t="shared" si="50"/>
        <v>0</v>
      </c>
      <c r="M828">
        <f t="shared" si="51"/>
        <v>0</v>
      </c>
    </row>
    <row r="829" spans="1:13" x14ac:dyDescent="0.25">
      <c r="A829" s="1" t="s">
        <v>3724</v>
      </c>
      <c r="B829" t="s">
        <v>3725</v>
      </c>
      <c r="C829" s="1" t="s">
        <v>17</v>
      </c>
      <c r="D829" s="1" t="s">
        <v>3726</v>
      </c>
      <c r="E829" s="28" t="s">
        <v>3727</v>
      </c>
      <c r="F829" s="2" t="s">
        <v>3728</v>
      </c>
      <c r="G829" s="2" t="s">
        <v>3728</v>
      </c>
      <c r="H829" s="13">
        <v>17274</v>
      </c>
      <c r="I829">
        <f>_xlfn.IFNA(VLOOKUP(A829,'System S'!$A$2:$H$254,8,0),0)</f>
        <v>1616.38</v>
      </c>
      <c r="J829">
        <f t="shared" si="48"/>
        <v>15657.619999999999</v>
      </c>
      <c r="K829">
        <f t="shared" si="49"/>
        <v>1616.38</v>
      </c>
      <c r="L829">
        <f t="shared" si="50"/>
        <v>1616.38</v>
      </c>
      <c r="M829">
        <f t="shared" si="51"/>
        <v>1616.38</v>
      </c>
    </row>
    <row r="830" spans="1:13" x14ac:dyDescent="0.25">
      <c r="A830" s="1" t="s">
        <v>3729</v>
      </c>
      <c r="B830" t="s">
        <v>3730</v>
      </c>
      <c r="C830" s="1" t="s">
        <v>3731</v>
      </c>
      <c r="D830" s="1" t="s">
        <v>3732</v>
      </c>
      <c r="E830" s="28" t="s">
        <v>3733</v>
      </c>
      <c r="F830" s="2" t="s">
        <v>3734</v>
      </c>
      <c r="G830" s="2" t="s">
        <v>3734</v>
      </c>
      <c r="H830" s="13">
        <v>13002.94</v>
      </c>
      <c r="I830">
        <v>0</v>
      </c>
      <c r="J830">
        <f t="shared" si="48"/>
        <v>13002.94</v>
      </c>
      <c r="K830">
        <f t="shared" si="49"/>
        <v>0</v>
      </c>
      <c r="L830">
        <f t="shared" si="50"/>
        <v>0</v>
      </c>
      <c r="M830">
        <f t="shared" si="51"/>
        <v>0</v>
      </c>
    </row>
    <row r="831" spans="1:13" x14ac:dyDescent="0.25">
      <c r="A831" s="1" t="s">
        <v>3729</v>
      </c>
      <c r="B831" t="s">
        <v>3730</v>
      </c>
      <c r="C831" s="1" t="s">
        <v>10</v>
      </c>
      <c r="D831" s="1" t="s">
        <v>3735</v>
      </c>
      <c r="E831" s="28" t="s">
        <v>639</v>
      </c>
      <c r="F831" s="2" t="s">
        <v>2213</v>
      </c>
      <c r="G831" s="2" t="s">
        <v>2214</v>
      </c>
      <c r="H831" s="13">
        <v>1489.2</v>
      </c>
      <c r="I831">
        <f>_xlfn.IFNA(VLOOKUP(A831,'System C'!$A$1:$H$137,8,0),0)</f>
        <v>0</v>
      </c>
      <c r="J831">
        <f t="shared" si="48"/>
        <v>1489.2</v>
      </c>
      <c r="K831">
        <f t="shared" si="49"/>
        <v>0</v>
      </c>
      <c r="L831">
        <f t="shared" si="50"/>
        <v>0</v>
      </c>
      <c r="M831">
        <f t="shared" si="51"/>
        <v>0</v>
      </c>
    </row>
    <row r="832" spans="1:13" x14ac:dyDescent="0.25">
      <c r="A832" s="1" t="s">
        <v>3729</v>
      </c>
      <c r="B832" t="s">
        <v>3730</v>
      </c>
      <c r="C832" s="1" t="s">
        <v>17</v>
      </c>
      <c r="D832" s="1" t="s">
        <v>3736</v>
      </c>
      <c r="E832" s="28" t="s">
        <v>3737</v>
      </c>
      <c r="F832" s="2" t="s">
        <v>3738</v>
      </c>
      <c r="G832" s="2" t="s">
        <v>3739</v>
      </c>
      <c r="H832" s="13">
        <v>1784.16</v>
      </c>
      <c r="I832">
        <f>_xlfn.IFNA(VLOOKUP(A832,'System S'!$A$2:$H$254,8,0),0)</f>
        <v>0</v>
      </c>
      <c r="J832">
        <f t="shared" si="48"/>
        <v>1784.16</v>
      </c>
      <c r="K832">
        <f t="shared" si="49"/>
        <v>0</v>
      </c>
      <c r="L832">
        <f t="shared" si="50"/>
        <v>0</v>
      </c>
      <c r="M832">
        <f t="shared" si="51"/>
        <v>0</v>
      </c>
    </row>
    <row r="833" spans="1:13" x14ac:dyDescent="0.25">
      <c r="A833" s="1" t="s">
        <v>3740</v>
      </c>
      <c r="B833" t="s">
        <v>3741</v>
      </c>
      <c r="C833" s="1" t="s">
        <v>17</v>
      </c>
      <c r="D833" s="1" t="s">
        <v>3742</v>
      </c>
      <c r="E833" s="28" t="s">
        <v>740</v>
      </c>
      <c r="F833" s="2" t="s">
        <v>3743</v>
      </c>
      <c r="G833" s="2" t="s">
        <v>3744</v>
      </c>
      <c r="H833" s="13">
        <v>5764.61</v>
      </c>
      <c r="I833">
        <f>_xlfn.IFNA(VLOOKUP(A833,'System S'!$A$2:$H$254,8,0),0)</f>
        <v>874.18</v>
      </c>
      <c r="J833">
        <f t="shared" si="48"/>
        <v>4890.4299999999994</v>
      </c>
      <c r="K833">
        <f t="shared" si="49"/>
        <v>874.18</v>
      </c>
      <c r="L833">
        <f t="shared" si="50"/>
        <v>874.18</v>
      </c>
      <c r="M833">
        <f t="shared" si="51"/>
        <v>874.18</v>
      </c>
    </row>
    <row r="834" spans="1:13" x14ac:dyDescent="0.25">
      <c r="A834" s="1" t="s">
        <v>3745</v>
      </c>
      <c r="B834" t="s">
        <v>3746</v>
      </c>
      <c r="C834" s="1" t="s">
        <v>10</v>
      </c>
      <c r="D834" s="1" t="s">
        <v>3747</v>
      </c>
      <c r="E834" s="28" t="s">
        <v>352</v>
      </c>
      <c r="F834" s="2" t="s">
        <v>536</v>
      </c>
      <c r="G834" s="2" t="s">
        <v>257</v>
      </c>
      <c r="H834" s="13">
        <v>15139.61</v>
      </c>
      <c r="I834">
        <f>_xlfn.IFNA(VLOOKUP(A834,'System C'!$A$1:$H$137,8,0),0)</f>
        <v>0</v>
      </c>
      <c r="J834">
        <f t="shared" ref="J834:J897" si="52">_xlfn.IFNA(H834-I834,0)</f>
        <v>15139.61</v>
      </c>
      <c r="K834">
        <f t="shared" si="49"/>
        <v>0</v>
      </c>
      <c r="L834">
        <f t="shared" si="50"/>
        <v>0</v>
      </c>
      <c r="M834">
        <f t="shared" si="51"/>
        <v>0</v>
      </c>
    </row>
    <row r="835" spans="1:13" x14ac:dyDescent="0.25">
      <c r="A835" s="1" t="s">
        <v>3745</v>
      </c>
      <c r="B835" t="s">
        <v>3746</v>
      </c>
      <c r="C835" s="1" t="s">
        <v>17</v>
      </c>
      <c r="D835" s="1" t="s">
        <v>3748</v>
      </c>
      <c r="E835" s="28" t="s">
        <v>3749</v>
      </c>
      <c r="F835" s="2" t="s">
        <v>3750</v>
      </c>
      <c r="G835" s="2" t="s">
        <v>3750</v>
      </c>
      <c r="H835" s="13">
        <v>32387.87</v>
      </c>
      <c r="I835">
        <f>_xlfn.IFNA(VLOOKUP(A835,'System S'!$A$2:$H$254,8,0),0)</f>
        <v>0</v>
      </c>
      <c r="J835">
        <f t="shared" si="52"/>
        <v>32387.87</v>
      </c>
      <c r="K835">
        <f t="shared" ref="K835:K898" si="53">IF(I835=0,0,IF(H835&gt;I835,I835,IF(H835&lt;I835,H835,H835)))</f>
        <v>0</v>
      </c>
      <c r="L835">
        <f t="shared" ref="L835:L898" si="54">IF(H835=K835,0,I835)</f>
        <v>0</v>
      </c>
      <c r="M835">
        <f t="shared" ref="M835:M898" si="55">IF(I835=0,0,IF(F835&gt;I835,I835,IF(F835&lt;I835,H835,0)))</f>
        <v>0</v>
      </c>
    </row>
    <row r="836" spans="1:13" x14ac:dyDescent="0.25">
      <c r="A836" s="1" t="s">
        <v>3751</v>
      </c>
      <c r="B836" t="s">
        <v>3752</v>
      </c>
      <c r="C836" s="1" t="s">
        <v>17</v>
      </c>
      <c r="D836" s="1" t="s">
        <v>3753</v>
      </c>
      <c r="E836" s="28" t="s">
        <v>2010</v>
      </c>
      <c r="F836" s="2" t="s">
        <v>3754</v>
      </c>
      <c r="G836" s="2" t="s">
        <v>3755</v>
      </c>
      <c r="H836" s="13">
        <v>2613.41</v>
      </c>
      <c r="I836">
        <f>_xlfn.IFNA(VLOOKUP(A836,'System S'!$A$2:$H$254,8,0),0)</f>
        <v>0</v>
      </c>
      <c r="J836">
        <f t="shared" si="52"/>
        <v>2613.41</v>
      </c>
      <c r="K836">
        <f t="shared" si="53"/>
        <v>0</v>
      </c>
      <c r="L836">
        <f t="shared" si="54"/>
        <v>0</v>
      </c>
      <c r="M836">
        <f t="shared" si="55"/>
        <v>0</v>
      </c>
    </row>
    <row r="837" spans="1:13" x14ac:dyDescent="0.25">
      <c r="A837" s="1" t="s">
        <v>3756</v>
      </c>
      <c r="B837" t="s">
        <v>3757</v>
      </c>
      <c r="C837" s="1" t="s">
        <v>10</v>
      </c>
      <c r="D837" s="1" t="s">
        <v>3758</v>
      </c>
      <c r="E837" s="28" t="s">
        <v>3759</v>
      </c>
      <c r="F837" s="2" t="s">
        <v>3251</v>
      </c>
      <c r="G837" s="2" t="s">
        <v>3251</v>
      </c>
      <c r="H837" s="13">
        <v>25516.25</v>
      </c>
      <c r="I837">
        <f>_xlfn.IFNA(VLOOKUP(A837,'System C'!$A$1:$H$137,8,0),0)</f>
        <v>0</v>
      </c>
      <c r="J837">
        <f t="shared" si="52"/>
        <v>25516.25</v>
      </c>
      <c r="K837">
        <f t="shared" si="53"/>
        <v>0</v>
      </c>
      <c r="L837">
        <f t="shared" si="54"/>
        <v>0</v>
      </c>
      <c r="M837">
        <f t="shared" si="55"/>
        <v>0</v>
      </c>
    </row>
    <row r="838" spans="1:13" x14ac:dyDescent="0.25">
      <c r="A838" s="1" t="s">
        <v>3756</v>
      </c>
      <c r="B838" t="s">
        <v>3757</v>
      </c>
      <c r="C838" s="1" t="s">
        <v>17</v>
      </c>
      <c r="D838" s="1" t="s">
        <v>3760</v>
      </c>
      <c r="E838" s="28" t="s">
        <v>3761</v>
      </c>
      <c r="F838" s="2" t="s">
        <v>3762</v>
      </c>
      <c r="G838" s="2" t="s">
        <v>3762</v>
      </c>
      <c r="H838" s="13">
        <v>20980.6</v>
      </c>
      <c r="I838">
        <f>_xlfn.IFNA(VLOOKUP(A838,'System S'!$A$2:$H$254,8,0),0)</f>
        <v>0</v>
      </c>
      <c r="J838">
        <f t="shared" si="52"/>
        <v>20980.6</v>
      </c>
      <c r="K838">
        <f t="shared" si="53"/>
        <v>0</v>
      </c>
      <c r="L838">
        <f t="shared" si="54"/>
        <v>0</v>
      </c>
      <c r="M838">
        <f t="shared" si="55"/>
        <v>0</v>
      </c>
    </row>
    <row r="839" spans="1:13" x14ac:dyDescent="0.25">
      <c r="A839" s="1" t="s">
        <v>3763</v>
      </c>
      <c r="B839" t="s">
        <v>3764</v>
      </c>
      <c r="C839" s="1" t="s">
        <v>17</v>
      </c>
      <c r="D839" s="1" t="s">
        <v>3765</v>
      </c>
      <c r="E839" s="28" t="s">
        <v>3766</v>
      </c>
      <c r="F839" s="2" t="s">
        <v>3767</v>
      </c>
      <c r="G839" s="2" t="s">
        <v>3767</v>
      </c>
      <c r="H839" s="13">
        <v>30143.16</v>
      </c>
      <c r="I839">
        <f>_xlfn.IFNA(VLOOKUP(A839,'System S'!$A$2:$H$254,8,0),0)</f>
        <v>0</v>
      </c>
      <c r="J839">
        <f t="shared" si="52"/>
        <v>30143.16</v>
      </c>
      <c r="K839">
        <f t="shared" si="53"/>
        <v>0</v>
      </c>
      <c r="L839">
        <f t="shared" si="54"/>
        <v>0</v>
      </c>
      <c r="M839">
        <f t="shared" si="55"/>
        <v>0</v>
      </c>
    </row>
    <row r="840" spans="1:13" x14ac:dyDescent="0.25">
      <c r="A840" s="1" t="s">
        <v>3768</v>
      </c>
      <c r="B840" t="s">
        <v>3769</v>
      </c>
      <c r="C840" s="1" t="s">
        <v>17</v>
      </c>
      <c r="D840" s="1" t="s">
        <v>3770</v>
      </c>
      <c r="E840" s="28" t="s">
        <v>3568</v>
      </c>
      <c r="F840" s="2" t="s">
        <v>3771</v>
      </c>
      <c r="G840" s="2" t="s">
        <v>3771</v>
      </c>
      <c r="H840" s="13">
        <v>20133.23</v>
      </c>
      <c r="I840">
        <f>_xlfn.IFNA(VLOOKUP(A840,'System S'!$A$2:$H$254,8,0),0)</f>
        <v>0</v>
      </c>
      <c r="J840">
        <f t="shared" si="52"/>
        <v>20133.23</v>
      </c>
      <c r="K840">
        <f t="shared" si="53"/>
        <v>0</v>
      </c>
      <c r="L840">
        <f t="shared" si="54"/>
        <v>0</v>
      </c>
      <c r="M840">
        <f t="shared" si="55"/>
        <v>0</v>
      </c>
    </row>
    <row r="841" spans="1:13" x14ac:dyDescent="0.25">
      <c r="A841" s="1" t="s">
        <v>3772</v>
      </c>
      <c r="B841" t="s">
        <v>3773</v>
      </c>
      <c r="C841" s="1" t="s">
        <v>10</v>
      </c>
      <c r="D841" s="1" t="s">
        <v>3774</v>
      </c>
      <c r="E841" s="28" t="s">
        <v>352</v>
      </c>
      <c r="F841" s="2" t="s">
        <v>3324</v>
      </c>
      <c r="G841" s="2" t="s">
        <v>916</v>
      </c>
      <c r="H841" s="13">
        <v>16821.78</v>
      </c>
      <c r="I841">
        <f>_xlfn.IFNA(VLOOKUP(A841,'System C'!$A$1:$H$137,8,0),0)</f>
        <v>1895.88</v>
      </c>
      <c r="J841">
        <f t="shared" si="52"/>
        <v>14925.899999999998</v>
      </c>
      <c r="K841">
        <f t="shared" si="53"/>
        <v>1895.88</v>
      </c>
      <c r="L841">
        <f t="shared" si="54"/>
        <v>1895.88</v>
      </c>
      <c r="M841">
        <f t="shared" si="55"/>
        <v>1895.88</v>
      </c>
    </row>
    <row r="842" spans="1:13" x14ac:dyDescent="0.25">
      <c r="A842" s="1" t="s">
        <v>3772</v>
      </c>
      <c r="B842" t="s">
        <v>3773</v>
      </c>
      <c r="C842" s="1" t="s">
        <v>17</v>
      </c>
      <c r="D842" s="1" t="s">
        <v>3775</v>
      </c>
      <c r="E842" s="28" t="s">
        <v>3776</v>
      </c>
      <c r="F842" s="2" t="s">
        <v>3777</v>
      </c>
      <c r="G842" s="2" t="s">
        <v>3778</v>
      </c>
      <c r="H842" s="13">
        <v>1448.94</v>
      </c>
      <c r="I842">
        <f>_xlfn.IFNA(VLOOKUP(A842,'System S'!$A$2:$H$254,8,0),0)</f>
        <v>0</v>
      </c>
      <c r="J842">
        <f t="shared" si="52"/>
        <v>1448.94</v>
      </c>
      <c r="K842">
        <f t="shared" si="53"/>
        <v>0</v>
      </c>
      <c r="L842">
        <f t="shared" si="54"/>
        <v>0</v>
      </c>
      <c r="M842">
        <f t="shared" si="55"/>
        <v>0</v>
      </c>
    </row>
    <row r="843" spans="1:13" x14ac:dyDescent="0.25">
      <c r="A843" s="1" t="s">
        <v>3779</v>
      </c>
      <c r="B843" t="s">
        <v>3780</v>
      </c>
      <c r="C843" s="1" t="s">
        <v>10</v>
      </c>
      <c r="D843" s="1" t="s">
        <v>3781</v>
      </c>
      <c r="E843" s="28" t="s">
        <v>208</v>
      </c>
      <c r="F843" s="2" t="s">
        <v>3782</v>
      </c>
      <c r="G843" s="2" t="s">
        <v>3783</v>
      </c>
      <c r="H843" s="13">
        <v>13624.81</v>
      </c>
      <c r="I843">
        <f>_xlfn.IFNA(VLOOKUP(A843,'System C'!$A$1:$H$137,8,0),0)</f>
        <v>2346.54</v>
      </c>
      <c r="J843">
        <f t="shared" si="52"/>
        <v>11278.27</v>
      </c>
      <c r="K843">
        <f t="shared" si="53"/>
        <v>2346.54</v>
      </c>
      <c r="L843">
        <f t="shared" si="54"/>
        <v>2346.54</v>
      </c>
      <c r="M843">
        <f t="shared" si="55"/>
        <v>2346.54</v>
      </c>
    </row>
    <row r="844" spans="1:13" x14ac:dyDescent="0.25">
      <c r="A844" s="1" t="s">
        <v>3779</v>
      </c>
      <c r="B844" t="s">
        <v>3780</v>
      </c>
      <c r="C844" s="1" t="s">
        <v>17</v>
      </c>
      <c r="D844" s="1" t="s">
        <v>3784</v>
      </c>
      <c r="E844" s="28" t="s">
        <v>3785</v>
      </c>
      <c r="F844" s="2" t="s">
        <v>3786</v>
      </c>
      <c r="G844" s="2" t="s">
        <v>3786</v>
      </c>
      <c r="H844" s="13">
        <v>24778.74</v>
      </c>
      <c r="I844">
        <f>_xlfn.IFNA(VLOOKUP(A844,'System S'!$A$2:$H$254,8,0),0)</f>
        <v>996.62</v>
      </c>
      <c r="J844">
        <f t="shared" si="52"/>
        <v>23782.120000000003</v>
      </c>
      <c r="K844">
        <f t="shared" si="53"/>
        <v>996.62</v>
      </c>
      <c r="L844">
        <f t="shared" si="54"/>
        <v>996.62</v>
      </c>
      <c r="M844">
        <f t="shared" si="55"/>
        <v>996.62</v>
      </c>
    </row>
    <row r="845" spans="1:13" x14ac:dyDescent="0.25">
      <c r="A845" s="1" t="s">
        <v>3787</v>
      </c>
      <c r="B845" t="s">
        <v>3788</v>
      </c>
      <c r="C845" s="1" t="s">
        <v>10</v>
      </c>
      <c r="D845" s="1" t="s">
        <v>3789</v>
      </c>
      <c r="E845" s="28" t="s">
        <v>544</v>
      </c>
      <c r="F845" s="2" t="s">
        <v>3790</v>
      </c>
      <c r="G845" s="2" t="s">
        <v>3365</v>
      </c>
      <c r="H845" s="13">
        <v>12616.4</v>
      </c>
      <c r="I845">
        <f>_xlfn.IFNA(VLOOKUP(A845,'System C'!$A$1:$H$137,8,0),0)</f>
        <v>0</v>
      </c>
      <c r="J845">
        <f t="shared" si="52"/>
        <v>12616.4</v>
      </c>
      <c r="K845">
        <f t="shared" si="53"/>
        <v>0</v>
      </c>
      <c r="L845">
        <f t="shared" si="54"/>
        <v>0</v>
      </c>
      <c r="M845">
        <f t="shared" si="55"/>
        <v>0</v>
      </c>
    </row>
    <row r="846" spans="1:13" x14ac:dyDescent="0.25">
      <c r="A846" s="1" t="s">
        <v>3787</v>
      </c>
      <c r="B846" t="s">
        <v>3788</v>
      </c>
      <c r="C846" s="1" t="s">
        <v>17</v>
      </c>
      <c r="D846" s="1" t="s">
        <v>3791</v>
      </c>
      <c r="E846" s="28" t="s">
        <v>3792</v>
      </c>
      <c r="F846" s="2" t="s">
        <v>3793</v>
      </c>
      <c r="G846" s="2" t="s">
        <v>3793</v>
      </c>
      <c r="H846" s="13">
        <v>31777.32</v>
      </c>
      <c r="I846">
        <f>_xlfn.IFNA(VLOOKUP(A846,'System S'!$A$2:$H$254,8,0),0)</f>
        <v>0</v>
      </c>
      <c r="J846">
        <f t="shared" si="52"/>
        <v>31777.32</v>
      </c>
      <c r="K846">
        <f t="shared" si="53"/>
        <v>0</v>
      </c>
      <c r="L846">
        <f t="shared" si="54"/>
        <v>0</v>
      </c>
      <c r="M846">
        <f t="shared" si="55"/>
        <v>0</v>
      </c>
    </row>
    <row r="847" spans="1:13" x14ac:dyDescent="0.25">
      <c r="A847" s="1" t="s">
        <v>3794</v>
      </c>
      <c r="B847" t="s">
        <v>3795</v>
      </c>
      <c r="C847" s="1" t="s">
        <v>17</v>
      </c>
      <c r="D847" s="1" t="s">
        <v>3796</v>
      </c>
      <c r="E847" s="28" t="s">
        <v>3797</v>
      </c>
      <c r="F847" s="2" t="s">
        <v>3798</v>
      </c>
      <c r="G847" s="2" t="s">
        <v>3798</v>
      </c>
      <c r="H847" s="13">
        <v>17663</v>
      </c>
      <c r="I847">
        <f>_xlfn.IFNA(VLOOKUP(A847,'System S'!$A$2:$H$254,8,0),0)</f>
        <v>0</v>
      </c>
      <c r="J847">
        <f t="shared" si="52"/>
        <v>17663</v>
      </c>
      <c r="K847">
        <f t="shared" si="53"/>
        <v>0</v>
      </c>
      <c r="L847">
        <f t="shared" si="54"/>
        <v>0</v>
      </c>
      <c r="M847">
        <f t="shared" si="55"/>
        <v>0</v>
      </c>
    </row>
    <row r="848" spans="1:13" x14ac:dyDescent="0.25">
      <c r="A848" s="1" t="s">
        <v>3799</v>
      </c>
      <c r="B848" t="s">
        <v>3800</v>
      </c>
      <c r="C848" s="1" t="s">
        <v>17</v>
      </c>
      <c r="D848" s="1" t="s">
        <v>3801</v>
      </c>
      <c r="E848" s="28" t="s">
        <v>3802</v>
      </c>
      <c r="F848" s="2" t="s">
        <v>3803</v>
      </c>
      <c r="G848" s="2" t="s">
        <v>3803</v>
      </c>
      <c r="H848" s="2">
        <v>441.34</v>
      </c>
      <c r="I848">
        <f>_xlfn.IFNA(VLOOKUP(A848,'System S'!$A$2:$H$254,8,0),0)</f>
        <v>0</v>
      </c>
      <c r="J848">
        <f t="shared" si="52"/>
        <v>441.34</v>
      </c>
      <c r="K848">
        <f t="shared" si="53"/>
        <v>0</v>
      </c>
      <c r="L848">
        <f t="shared" si="54"/>
        <v>0</v>
      </c>
      <c r="M848">
        <f t="shared" si="55"/>
        <v>0</v>
      </c>
    </row>
    <row r="849" spans="1:13" x14ac:dyDescent="0.25">
      <c r="A849" s="1" t="s">
        <v>3804</v>
      </c>
      <c r="B849" t="s">
        <v>3805</v>
      </c>
      <c r="C849" s="1" t="s">
        <v>17</v>
      </c>
      <c r="D849" s="1" t="s">
        <v>3806</v>
      </c>
      <c r="E849" s="28" t="s">
        <v>3807</v>
      </c>
      <c r="F849" s="2" t="s">
        <v>3808</v>
      </c>
      <c r="G849" s="2" t="s">
        <v>3809</v>
      </c>
      <c r="H849" s="13">
        <v>27089.32</v>
      </c>
      <c r="I849">
        <f>_xlfn.IFNA(VLOOKUP(A849,'System S'!$A$2:$H$254,8,0),0)</f>
        <v>0</v>
      </c>
      <c r="J849">
        <f t="shared" si="52"/>
        <v>27089.32</v>
      </c>
      <c r="K849">
        <f t="shared" si="53"/>
        <v>0</v>
      </c>
      <c r="L849">
        <f t="shared" si="54"/>
        <v>0</v>
      </c>
      <c r="M849">
        <f t="shared" si="55"/>
        <v>0</v>
      </c>
    </row>
    <row r="850" spans="1:13" x14ac:dyDescent="0.25">
      <c r="A850" s="1" t="s">
        <v>3810</v>
      </c>
      <c r="B850" t="s">
        <v>3811</v>
      </c>
      <c r="C850" s="1" t="s">
        <v>10</v>
      </c>
      <c r="D850" s="1" t="s">
        <v>3812</v>
      </c>
      <c r="E850" s="28" t="s">
        <v>1012</v>
      </c>
      <c r="F850" s="2" t="s">
        <v>256</v>
      </c>
      <c r="G850" s="2" t="s">
        <v>257</v>
      </c>
      <c r="H850" s="13">
        <v>15139.61</v>
      </c>
      <c r="I850">
        <f>_xlfn.IFNA(VLOOKUP(A850,'System C'!$A$1:$H$137,8,0),0)</f>
        <v>0</v>
      </c>
      <c r="J850">
        <f t="shared" si="52"/>
        <v>15139.61</v>
      </c>
      <c r="K850">
        <f t="shared" si="53"/>
        <v>0</v>
      </c>
      <c r="L850">
        <f t="shared" si="54"/>
        <v>0</v>
      </c>
      <c r="M850">
        <f t="shared" si="55"/>
        <v>0</v>
      </c>
    </row>
    <row r="851" spans="1:13" x14ac:dyDescent="0.25">
      <c r="A851" s="1" t="s">
        <v>3810</v>
      </c>
      <c r="B851" t="s">
        <v>3811</v>
      </c>
      <c r="C851" s="1" t="s">
        <v>17</v>
      </c>
      <c r="D851" s="1" t="s">
        <v>3813</v>
      </c>
      <c r="E851" s="28" t="s">
        <v>3814</v>
      </c>
      <c r="F851" s="2" t="s">
        <v>3815</v>
      </c>
      <c r="G851" s="2" t="s">
        <v>3815</v>
      </c>
      <c r="H851" s="13">
        <v>55728.959999999999</v>
      </c>
      <c r="I851">
        <f>_xlfn.IFNA(VLOOKUP(A851,'System S'!$A$2:$H$254,8,0),0)</f>
        <v>0</v>
      </c>
      <c r="J851">
        <f t="shared" si="52"/>
        <v>55728.959999999999</v>
      </c>
      <c r="K851">
        <f t="shared" si="53"/>
        <v>0</v>
      </c>
      <c r="L851">
        <f t="shared" si="54"/>
        <v>0</v>
      </c>
      <c r="M851">
        <f t="shared" si="55"/>
        <v>0</v>
      </c>
    </row>
    <row r="852" spans="1:13" x14ac:dyDescent="0.25">
      <c r="A852" s="1" t="s">
        <v>1674</v>
      </c>
      <c r="B852" t="s">
        <v>1675</v>
      </c>
      <c r="C852" s="1" t="s">
        <v>17</v>
      </c>
      <c r="D852" s="1" t="s">
        <v>3816</v>
      </c>
      <c r="E852" s="28" t="s">
        <v>3817</v>
      </c>
      <c r="F852" s="2" t="s">
        <v>3818</v>
      </c>
      <c r="G852" s="2" t="s">
        <v>3818</v>
      </c>
      <c r="H852" s="13">
        <v>13099.65</v>
      </c>
      <c r="I852">
        <f>_xlfn.IFNA(VLOOKUP(A852,'System S'!$A$2:$H$254,8,0),0)</f>
        <v>0</v>
      </c>
      <c r="J852">
        <f t="shared" si="52"/>
        <v>13099.65</v>
      </c>
      <c r="K852">
        <f t="shared" si="53"/>
        <v>0</v>
      </c>
      <c r="L852">
        <f t="shared" si="54"/>
        <v>0</v>
      </c>
      <c r="M852">
        <f t="shared" si="55"/>
        <v>0</v>
      </c>
    </row>
    <row r="853" spans="1:13" x14ac:dyDescent="0.25">
      <c r="A853" s="1" t="s">
        <v>3819</v>
      </c>
      <c r="B853" t="s">
        <v>3820</v>
      </c>
      <c r="C853" s="1" t="s">
        <v>10</v>
      </c>
      <c r="D853" s="1" t="s">
        <v>3821</v>
      </c>
      <c r="E853" s="28" t="s">
        <v>1232</v>
      </c>
      <c r="F853" s="2" t="s">
        <v>3822</v>
      </c>
      <c r="G853" s="2" t="s">
        <v>3823</v>
      </c>
      <c r="H853" s="13">
        <v>2811.97</v>
      </c>
      <c r="I853">
        <f>_xlfn.IFNA(VLOOKUP(A853,'System C'!$A$1:$H$137,8,0),0)</f>
        <v>918.78</v>
      </c>
      <c r="J853">
        <f t="shared" si="52"/>
        <v>1893.1899999999998</v>
      </c>
      <c r="K853">
        <f t="shared" si="53"/>
        <v>918.78</v>
      </c>
      <c r="L853">
        <f t="shared" si="54"/>
        <v>918.78</v>
      </c>
      <c r="M853">
        <f t="shared" si="55"/>
        <v>918.78</v>
      </c>
    </row>
    <row r="854" spans="1:13" x14ac:dyDescent="0.25">
      <c r="A854" s="1" t="s">
        <v>3824</v>
      </c>
      <c r="B854" t="s">
        <v>3825</v>
      </c>
      <c r="C854" s="1" t="s">
        <v>10</v>
      </c>
      <c r="D854" s="1" t="s">
        <v>3826</v>
      </c>
      <c r="E854" s="28" t="s">
        <v>1196</v>
      </c>
      <c r="F854" s="2" t="s">
        <v>683</v>
      </c>
      <c r="G854" s="2" t="s">
        <v>684</v>
      </c>
      <c r="H854" s="13">
        <v>15728.7</v>
      </c>
      <c r="I854">
        <f>_xlfn.IFNA(VLOOKUP(A854,'System C'!$A$1:$H$137,8,0),0)</f>
        <v>0</v>
      </c>
      <c r="J854">
        <f t="shared" si="52"/>
        <v>15728.7</v>
      </c>
      <c r="K854">
        <f t="shared" si="53"/>
        <v>0</v>
      </c>
      <c r="L854">
        <f t="shared" si="54"/>
        <v>0</v>
      </c>
      <c r="M854">
        <f t="shared" si="55"/>
        <v>0</v>
      </c>
    </row>
    <row r="855" spans="1:13" x14ac:dyDescent="0.25">
      <c r="A855" s="1" t="s">
        <v>3824</v>
      </c>
      <c r="B855" t="s">
        <v>3825</v>
      </c>
      <c r="C855" s="1" t="s">
        <v>17</v>
      </c>
      <c r="D855" s="1" t="s">
        <v>3827</v>
      </c>
      <c r="E855" s="28" t="s">
        <v>3828</v>
      </c>
      <c r="F855" s="2" t="s">
        <v>3829</v>
      </c>
      <c r="G855" s="2" t="s">
        <v>3830</v>
      </c>
      <c r="H855" s="13">
        <v>9502.2999999999993</v>
      </c>
      <c r="I855">
        <f>_xlfn.IFNA(VLOOKUP(A855,'System S'!$A$2:$H$254,8,0),0)</f>
        <v>0</v>
      </c>
      <c r="J855">
        <f t="shared" si="52"/>
        <v>9502.2999999999993</v>
      </c>
      <c r="K855">
        <f t="shared" si="53"/>
        <v>0</v>
      </c>
      <c r="L855">
        <f t="shared" si="54"/>
        <v>0</v>
      </c>
      <c r="M855">
        <f t="shared" si="55"/>
        <v>0</v>
      </c>
    </row>
    <row r="856" spans="1:13" x14ac:dyDescent="0.25">
      <c r="A856" s="1" t="s">
        <v>3831</v>
      </c>
      <c r="B856" t="s">
        <v>3832</v>
      </c>
      <c r="C856" s="1" t="s">
        <v>17</v>
      </c>
      <c r="D856" s="1" t="s">
        <v>3833</v>
      </c>
      <c r="E856" s="28" t="s">
        <v>2915</v>
      </c>
      <c r="F856" s="2" t="s">
        <v>3834</v>
      </c>
      <c r="G856" s="2" t="s">
        <v>3834</v>
      </c>
      <c r="H856" s="13">
        <v>28874.36</v>
      </c>
      <c r="I856">
        <f>_xlfn.IFNA(VLOOKUP(A856,'System S'!$A$2:$H$254,8,0),0)</f>
        <v>0</v>
      </c>
      <c r="J856">
        <f t="shared" si="52"/>
        <v>28874.36</v>
      </c>
      <c r="K856">
        <f t="shared" si="53"/>
        <v>0</v>
      </c>
      <c r="L856">
        <f t="shared" si="54"/>
        <v>0</v>
      </c>
      <c r="M856">
        <f t="shared" si="55"/>
        <v>0</v>
      </c>
    </row>
    <row r="857" spans="1:13" x14ac:dyDescent="0.25">
      <c r="A857" s="1" t="s">
        <v>3835</v>
      </c>
      <c r="B857" t="s">
        <v>3836</v>
      </c>
      <c r="C857" s="1" t="s">
        <v>17</v>
      </c>
      <c r="D857" s="1" t="s">
        <v>3837</v>
      </c>
      <c r="E857" s="28" t="s">
        <v>3838</v>
      </c>
      <c r="F857" s="2" t="s">
        <v>3839</v>
      </c>
      <c r="G857" s="2" t="s">
        <v>3840</v>
      </c>
      <c r="H857" s="13">
        <v>6057.51</v>
      </c>
      <c r="I857">
        <f>_xlfn.IFNA(VLOOKUP(A857,'System S'!$A$2:$H$254,8,0),0)</f>
        <v>0</v>
      </c>
      <c r="J857">
        <f t="shared" si="52"/>
        <v>6057.51</v>
      </c>
      <c r="K857">
        <f t="shared" si="53"/>
        <v>0</v>
      </c>
      <c r="L857">
        <f t="shared" si="54"/>
        <v>0</v>
      </c>
      <c r="M857">
        <f t="shared" si="55"/>
        <v>0</v>
      </c>
    </row>
    <row r="858" spans="1:13" x14ac:dyDescent="0.25">
      <c r="A858" s="1" t="s">
        <v>3841</v>
      </c>
      <c r="B858" t="s">
        <v>3842</v>
      </c>
      <c r="C858" s="1" t="s">
        <v>10</v>
      </c>
      <c r="D858" s="1" t="s">
        <v>3843</v>
      </c>
      <c r="E858" s="28" t="s">
        <v>1184</v>
      </c>
      <c r="F858" s="2" t="s">
        <v>146</v>
      </c>
      <c r="G858" s="2" t="s">
        <v>147</v>
      </c>
      <c r="H858" s="13">
        <v>15980.67</v>
      </c>
      <c r="I858">
        <f>_xlfn.IFNA(VLOOKUP(A858,'System C'!$A$1:$H$137,8,0),0)</f>
        <v>0</v>
      </c>
      <c r="J858">
        <f t="shared" si="52"/>
        <v>15980.67</v>
      </c>
      <c r="K858">
        <f t="shared" si="53"/>
        <v>0</v>
      </c>
      <c r="L858">
        <f t="shared" si="54"/>
        <v>0</v>
      </c>
      <c r="M858">
        <f t="shared" si="55"/>
        <v>0</v>
      </c>
    </row>
    <row r="859" spans="1:13" x14ac:dyDescent="0.25">
      <c r="A859" s="1" t="s">
        <v>3841</v>
      </c>
      <c r="B859" t="s">
        <v>3842</v>
      </c>
      <c r="C859" s="1" t="s">
        <v>17</v>
      </c>
      <c r="D859" s="1" t="s">
        <v>3844</v>
      </c>
      <c r="E859" s="28" t="s">
        <v>3264</v>
      </c>
      <c r="F859" s="2" t="s">
        <v>3845</v>
      </c>
      <c r="G859" s="2" t="s">
        <v>3845</v>
      </c>
      <c r="H859" s="13">
        <v>21747.71</v>
      </c>
      <c r="I859">
        <f>_xlfn.IFNA(VLOOKUP(A859,'System S'!$A$2:$H$254,8,0),0)</f>
        <v>0</v>
      </c>
      <c r="J859">
        <f t="shared" si="52"/>
        <v>21747.71</v>
      </c>
      <c r="K859">
        <f t="shared" si="53"/>
        <v>0</v>
      </c>
      <c r="L859">
        <f t="shared" si="54"/>
        <v>0</v>
      </c>
      <c r="M859">
        <f t="shared" si="55"/>
        <v>0</v>
      </c>
    </row>
    <row r="860" spans="1:13" x14ac:dyDescent="0.25">
      <c r="A860" s="1" t="s">
        <v>3846</v>
      </c>
      <c r="B860" t="s">
        <v>3847</v>
      </c>
      <c r="C860" s="1" t="s">
        <v>17</v>
      </c>
      <c r="D860" s="1" t="s">
        <v>3848</v>
      </c>
      <c r="E860" s="28" t="s">
        <v>3849</v>
      </c>
      <c r="F860" s="2" t="s">
        <v>3850</v>
      </c>
      <c r="G860" s="2" t="s">
        <v>3850</v>
      </c>
      <c r="H860" s="13">
        <v>48236.25</v>
      </c>
      <c r="I860">
        <f>_xlfn.IFNA(VLOOKUP(A860,'System S'!$A$2:$H$254,8,0),0)</f>
        <v>0</v>
      </c>
      <c r="J860">
        <f t="shared" si="52"/>
        <v>48236.25</v>
      </c>
      <c r="K860">
        <f t="shared" si="53"/>
        <v>0</v>
      </c>
      <c r="L860">
        <f t="shared" si="54"/>
        <v>0</v>
      </c>
      <c r="M860">
        <f t="shared" si="55"/>
        <v>0</v>
      </c>
    </row>
    <row r="861" spans="1:13" x14ac:dyDescent="0.25">
      <c r="A861" s="1" t="s">
        <v>1129</v>
      </c>
      <c r="B861" t="s">
        <v>1130</v>
      </c>
      <c r="C861" s="1" t="s">
        <v>17</v>
      </c>
      <c r="D861" s="1" t="s">
        <v>3851</v>
      </c>
      <c r="E861" s="28" t="s">
        <v>1016</v>
      </c>
      <c r="F861" s="2" t="s">
        <v>3852</v>
      </c>
      <c r="G861" s="2" t="s">
        <v>3853</v>
      </c>
      <c r="H861" s="13">
        <v>14433.95</v>
      </c>
      <c r="I861">
        <f>_xlfn.IFNA(VLOOKUP(A861,'System S'!$A$2:$H$254,8,0),0)</f>
        <v>0</v>
      </c>
      <c r="J861">
        <f t="shared" si="52"/>
        <v>14433.95</v>
      </c>
      <c r="K861">
        <f t="shared" si="53"/>
        <v>0</v>
      </c>
      <c r="L861">
        <f t="shared" si="54"/>
        <v>0</v>
      </c>
      <c r="M861">
        <f t="shared" si="55"/>
        <v>0</v>
      </c>
    </row>
    <row r="862" spans="1:13" x14ac:dyDescent="0.25">
      <c r="A862" s="1" t="s">
        <v>3854</v>
      </c>
      <c r="B862" t="s">
        <v>3855</v>
      </c>
      <c r="C862" s="1" t="s">
        <v>17</v>
      </c>
      <c r="D862" s="1" t="s">
        <v>3856</v>
      </c>
      <c r="E862" s="28" t="s">
        <v>3857</v>
      </c>
      <c r="F862" s="2" t="s">
        <v>3858</v>
      </c>
      <c r="G862" s="2" t="s">
        <v>3858</v>
      </c>
      <c r="H862" s="13">
        <v>22847.69</v>
      </c>
      <c r="I862">
        <f>_xlfn.IFNA(VLOOKUP(A862,'System S'!$A$2:$H$254,8,0),0)</f>
        <v>0</v>
      </c>
      <c r="J862">
        <f t="shared" si="52"/>
        <v>22847.69</v>
      </c>
      <c r="K862">
        <f t="shared" si="53"/>
        <v>0</v>
      </c>
      <c r="L862">
        <f t="shared" si="54"/>
        <v>0</v>
      </c>
      <c r="M862">
        <f t="shared" si="55"/>
        <v>0</v>
      </c>
    </row>
    <row r="863" spans="1:13" x14ac:dyDescent="0.25">
      <c r="A863" s="1" t="s">
        <v>3859</v>
      </c>
      <c r="B863" t="s">
        <v>3860</v>
      </c>
      <c r="C863" s="1" t="s">
        <v>17</v>
      </c>
      <c r="D863" s="1" t="s">
        <v>3861</v>
      </c>
      <c r="E863" s="28" t="s">
        <v>3862</v>
      </c>
      <c r="F863" s="2" t="s">
        <v>3863</v>
      </c>
      <c r="G863" s="2" t="s">
        <v>3863</v>
      </c>
      <c r="H863" s="13">
        <v>16267</v>
      </c>
      <c r="I863">
        <f>_xlfn.IFNA(VLOOKUP(A863,'System S'!$A$2:$H$254,8,0),0)</f>
        <v>0</v>
      </c>
      <c r="J863">
        <f t="shared" si="52"/>
        <v>16267</v>
      </c>
      <c r="K863">
        <f t="shared" si="53"/>
        <v>0</v>
      </c>
      <c r="L863">
        <f t="shared" si="54"/>
        <v>0</v>
      </c>
      <c r="M863">
        <f t="shared" si="55"/>
        <v>0</v>
      </c>
    </row>
    <row r="864" spans="1:13" x14ac:dyDescent="0.25">
      <c r="A864" s="1" t="s">
        <v>1137</v>
      </c>
      <c r="B864" t="s">
        <v>1138</v>
      </c>
      <c r="C864" s="1" t="s">
        <v>17</v>
      </c>
      <c r="D864" s="1" t="s">
        <v>3864</v>
      </c>
      <c r="E864" s="28" t="s">
        <v>2160</v>
      </c>
      <c r="F864" s="2" t="s">
        <v>3865</v>
      </c>
      <c r="G864" s="2" t="s">
        <v>3866</v>
      </c>
      <c r="H864" s="13">
        <v>10498.52</v>
      </c>
      <c r="I864">
        <f>_xlfn.IFNA(VLOOKUP(A864,'System S'!$A$2:$H$254,8,0),0)</f>
        <v>0</v>
      </c>
      <c r="J864">
        <f t="shared" si="52"/>
        <v>10498.52</v>
      </c>
      <c r="K864">
        <f t="shared" si="53"/>
        <v>0</v>
      </c>
      <c r="L864">
        <f t="shared" si="54"/>
        <v>0</v>
      </c>
      <c r="M864">
        <f t="shared" si="55"/>
        <v>0</v>
      </c>
    </row>
    <row r="865" spans="1:13" x14ac:dyDescent="0.25">
      <c r="A865" s="1" t="s">
        <v>3867</v>
      </c>
      <c r="B865" t="s">
        <v>3868</v>
      </c>
      <c r="C865" s="1" t="s">
        <v>17</v>
      </c>
      <c r="D865" s="1" t="s">
        <v>3869</v>
      </c>
      <c r="E865" s="28" t="s">
        <v>3776</v>
      </c>
      <c r="F865" s="2" t="s">
        <v>3870</v>
      </c>
      <c r="G865" s="2" t="s">
        <v>3871</v>
      </c>
      <c r="H865" s="13">
        <v>10760.88</v>
      </c>
      <c r="I865">
        <f>_xlfn.IFNA(VLOOKUP(A865,'System S'!$A$2:$H$254,8,0),0)</f>
        <v>0</v>
      </c>
      <c r="J865">
        <f t="shared" si="52"/>
        <v>10760.88</v>
      </c>
      <c r="K865">
        <f t="shared" si="53"/>
        <v>0</v>
      </c>
      <c r="L865">
        <f t="shared" si="54"/>
        <v>0</v>
      </c>
      <c r="M865">
        <f t="shared" si="55"/>
        <v>0</v>
      </c>
    </row>
    <row r="866" spans="1:13" x14ac:dyDescent="0.25">
      <c r="A866" s="1" t="s">
        <v>3872</v>
      </c>
      <c r="B866" t="s">
        <v>3873</v>
      </c>
      <c r="C866" s="1" t="s">
        <v>10</v>
      </c>
      <c r="D866" s="1" t="s">
        <v>3874</v>
      </c>
      <c r="E866" s="28" t="s">
        <v>900</v>
      </c>
      <c r="F866" s="2" t="s">
        <v>3875</v>
      </c>
      <c r="G866" s="2" t="s">
        <v>3876</v>
      </c>
      <c r="H866" s="13">
        <v>8854.2999999999993</v>
      </c>
      <c r="I866">
        <f>_xlfn.IFNA(VLOOKUP(A866,'System C'!$A$1:$H$137,8,0),0)</f>
        <v>0</v>
      </c>
      <c r="J866">
        <f t="shared" si="52"/>
        <v>8854.2999999999993</v>
      </c>
      <c r="K866">
        <f t="shared" si="53"/>
        <v>0</v>
      </c>
      <c r="L866">
        <f t="shared" si="54"/>
        <v>0</v>
      </c>
      <c r="M866">
        <f t="shared" si="55"/>
        <v>0</v>
      </c>
    </row>
    <row r="867" spans="1:13" x14ac:dyDescent="0.25">
      <c r="A867" s="1" t="s">
        <v>3877</v>
      </c>
      <c r="B867" t="s">
        <v>3878</v>
      </c>
      <c r="C867" s="1" t="s">
        <v>17</v>
      </c>
      <c r="D867" s="1" t="s">
        <v>3879</v>
      </c>
      <c r="E867" s="28" t="s">
        <v>3880</v>
      </c>
      <c r="F867" s="2" t="s">
        <v>3881</v>
      </c>
      <c r="G867" s="2" t="s">
        <v>3882</v>
      </c>
      <c r="H867" s="13">
        <v>8197.93</v>
      </c>
      <c r="I867">
        <f>_xlfn.IFNA(VLOOKUP(A867,'System S'!$A$2:$H$254,8,0),0)</f>
        <v>0</v>
      </c>
      <c r="J867">
        <f t="shared" si="52"/>
        <v>8197.93</v>
      </c>
      <c r="K867">
        <f t="shared" si="53"/>
        <v>0</v>
      </c>
      <c r="L867">
        <f t="shared" si="54"/>
        <v>0</v>
      </c>
      <c r="M867">
        <f t="shared" si="55"/>
        <v>0</v>
      </c>
    </row>
    <row r="868" spans="1:13" x14ac:dyDescent="0.25">
      <c r="A868" s="1" t="s">
        <v>3883</v>
      </c>
      <c r="B868" t="s">
        <v>3884</v>
      </c>
      <c r="C868" s="1" t="s">
        <v>2265</v>
      </c>
      <c r="D868" s="1" t="s">
        <v>3885</v>
      </c>
      <c r="E868" s="28" t="s">
        <v>863</v>
      </c>
      <c r="F868" s="2" t="s">
        <v>3886</v>
      </c>
      <c r="G868" s="2" t="s">
        <v>3886</v>
      </c>
      <c r="H868" s="13">
        <v>13888.09</v>
      </c>
      <c r="I868">
        <v>0</v>
      </c>
      <c r="J868">
        <f t="shared" si="52"/>
        <v>13888.09</v>
      </c>
      <c r="K868">
        <f t="shared" si="53"/>
        <v>0</v>
      </c>
      <c r="L868">
        <f t="shared" si="54"/>
        <v>0</v>
      </c>
      <c r="M868">
        <f t="shared" si="55"/>
        <v>0</v>
      </c>
    </row>
    <row r="869" spans="1:13" x14ac:dyDescent="0.25">
      <c r="A869" s="1" t="s">
        <v>3887</v>
      </c>
      <c r="B869" t="s">
        <v>3888</v>
      </c>
      <c r="C869" s="1" t="s">
        <v>17</v>
      </c>
      <c r="D869" s="1" t="s">
        <v>3889</v>
      </c>
      <c r="E869" s="28" t="s">
        <v>3890</v>
      </c>
      <c r="F869" s="2" t="s">
        <v>3891</v>
      </c>
      <c r="G869" s="2" t="s">
        <v>3891</v>
      </c>
      <c r="H869" s="13">
        <v>28317.15</v>
      </c>
      <c r="I869">
        <f>_xlfn.IFNA(VLOOKUP(A869,'System S'!$A$2:$H$254,8,0),0)</f>
        <v>0</v>
      </c>
      <c r="J869">
        <f t="shared" si="52"/>
        <v>28317.15</v>
      </c>
      <c r="K869">
        <f t="shared" si="53"/>
        <v>0</v>
      </c>
      <c r="L869">
        <f t="shared" si="54"/>
        <v>0</v>
      </c>
      <c r="M869">
        <f t="shared" si="55"/>
        <v>0</v>
      </c>
    </row>
    <row r="870" spans="1:13" x14ac:dyDescent="0.25">
      <c r="A870" s="1" t="s">
        <v>3892</v>
      </c>
      <c r="B870" t="s">
        <v>3893</v>
      </c>
      <c r="C870" s="1" t="s">
        <v>10</v>
      </c>
      <c r="D870" s="1" t="s">
        <v>3894</v>
      </c>
      <c r="E870" s="28" t="s">
        <v>763</v>
      </c>
      <c r="F870" s="2" t="s">
        <v>3895</v>
      </c>
      <c r="G870" s="2" t="s">
        <v>3896</v>
      </c>
      <c r="H870" s="2">
        <v>327.72</v>
      </c>
      <c r="I870">
        <f>_xlfn.IFNA(VLOOKUP(A870,'System C'!$A$1:$H$137,8,0),0)</f>
        <v>0</v>
      </c>
      <c r="J870">
        <f t="shared" si="52"/>
        <v>327.72</v>
      </c>
      <c r="K870">
        <f t="shared" si="53"/>
        <v>0</v>
      </c>
      <c r="L870">
        <f t="shared" si="54"/>
        <v>0</v>
      </c>
      <c r="M870">
        <f t="shared" si="55"/>
        <v>0</v>
      </c>
    </row>
    <row r="871" spans="1:13" x14ac:dyDescent="0.25">
      <c r="A871" s="1" t="s">
        <v>3892</v>
      </c>
      <c r="B871" t="s">
        <v>3893</v>
      </c>
      <c r="C871" s="1" t="s">
        <v>17</v>
      </c>
      <c r="D871" s="1" t="s">
        <v>3897</v>
      </c>
      <c r="E871" s="28" t="s">
        <v>3898</v>
      </c>
      <c r="F871" s="2" t="s">
        <v>3899</v>
      </c>
      <c r="G871" s="2" t="s">
        <v>3899</v>
      </c>
      <c r="H871" s="13">
        <v>5300.9</v>
      </c>
      <c r="I871">
        <f>_xlfn.IFNA(VLOOKUP(A871,'System S'!$A$2:$H$254,8,0),0)</f>
        <v>0</v>
      </c>
      <c r="J871">
        <f t="shared" si="52"/>
        <v>5300.9</v>
      </c>
      <c r="K871">
        <f t="shared" si="53"/>
        <v>0</v>
      </c>
      <c r="L871">
        <f t="shared" si="54"/>
        <v>0</v>
      </c>
      <c r="M871">
        <f t="shared" si="55"/>
        <v>0</v>
      </c>
    </row>
    <row r="872" spans="1:13" x14ac:dyDescent="0.25">
      <c r="A872" s="1" t="s">
        <v>3900</v>
      </c>
      <c r="B872" t="s">
        <v>3901</v>
      </c>
      <c r="C872" s="1" t="s">
        <v>10</v>
      </c>
      <c r="D872" s="1" t="s">
        <v>3902</v>
      </c>
      <c r="E872" s="28" t="s">
        <v>3656</v>
      </c>
      <c r="F872" s="2" t="s">
        <v>3903</v>
      </c>
      <c r="G872" s="2" t="s">
        <v>3904</v>
      </c>
      <c r="H872" s="13">
        <v>11681.41</v>
      </c>
      <c r="I872">
        <f>_xlfn.IFNA(VLOOKUP(A872,'System C'!$A$1:$H$137,8,0),0)</f>
        <v>0</v>
      </c>
      <c r="J872">
        <f t="shared" si="52"/>
        <v>11681.41</v>
      </c>
      <c r="K872">
        <f t="shared" si="53"/>
        <v>0</v>
      </c>
      <c r="L872">
        <f t="shared" si="54"/>
        <v>0</v>
      </c>
      <c r="M872">
        <f t="shared" si="55"/>
        <v>0</v>
      </c>
    </row>
    <row r="873" spans="1:13" x14ac:dyDescent="0.25">
      <c r="A873" s="1" t="s">
        <v>3900</v>
      </c>
      <c r="B873" t="s">
        <v>3901</v>
      </c>
      <c r="C873" s="1" t="s">
        <v>17</v>
      </c>
      <c r="D873" s="1" t="s">
        <v>3905</v>
      </c>
      <c r="E873" s="28" t="s">
        <v>3906</v>
      </c>
      <c r="F873" s="2" t="s">
        <v>3907</v>
      </c>
      <c r="G873" s="2" t="s">
        <v>3908</v>
      </c>
      <c r="H873" s="13">
        <v>12073.56</v>
      </c>
      <c r="I873">
        <f>_xlfn.IFNA(VLOOKUP(A873,'System S'!$A$2:$H$254,8,0),0)</f>
        <v>0</v>
      </c>
      <c r="J873">
        <f t="shared" si="52"/>
        <v>12073.56</v>
      </c>
      <c r="K873">
        <f t="shared" si="53"/>
        <v>0</v>
      </c>
      <c r="L873">
        <f t="shared" si="54"/>
        <v>0</v>
      </c>
      <c r="M873">
        <f t="shared" si="55"/>
        <v>0</v>
      </c>
    </row>
    <row r="874" spans="1:13" x14ac:dyDescent="0.25">
      <c r="A874" s="1" t="s">
        <v>3909</v>
      </c>
      <c r="B874" t="s">
        <v>3910</v>
      </c>
      <c r="C874" s="1" t="s">
        <v>10</v>
      </c>
      <c r="D874" s="1" t="s">
        <v>3911</v>
      </c>
      <c r="E874" s="28" t="s">
        <v>925</v>
      </c>
      <c r="F874" s="2" t="s">
        <v>3912</v>
      </c>
      <c r="G874" s="2" t="s">
        <v>3913</v>
      </c>
      <c r="H874" s="13">
        <v>13037.76</v>
      </c>
      <c r="I874">
        <f>_xlfn.IFNA(VLOOKUP(A874,'System C'!$A$1:$H$137,8,0),0)</f>
        <v>0</v>
      </c>
      <c r="J874">
        <f t="shared" si="52"/>
        <v>13037.76</v>
      </c>
      <c r="K874">
        <f t="shared" si="53"/>
        <v>0</v>
      </c>
      <c r="L874">
        <f t="shared" si="54"/>
        <v>0</v>
      </c>
      <c r="M874">
        <f t="shared" si="55"/>
        <v>0</v>
      </c>
    </row>
    <row r="875" spans="1:13" x14ac:dyDescent="0.25">
      <c r="A875" s="1" t="s">
        <v>3909</v>
      </c>
      <c r="B875" t="s">
        <v>3910</v>
      </c>
      <c r="C875" s="1" t="s">
        <v>17</v>
      </c>
      <c r="D875" s="1" t="s">
        <v>3914</v>
      </c>
      <c r="E875" s="28" t="s">
        <v>3915</v>
      </c>
      <c r="F875" s="2" t="s">
        <v>3916</v>
      </c>
      <c r="G875" s="2" t="s">
        <v>3916</v>
      </c>
      <c r="H875" s="13">
        <v>8199.9</v>
      </c>
      <c r="I875">
        <f>_xlfn.IFNA(VLOOKUP(A875,'System S'!$A$2:$H$254,8,0),0)</f>
        <v>0</v>
      </c>
      <c r="J875">
        <f t="shared" si="52"/>
        <v>8199.9</v>
      </c>
      <c r="K875">
        <f t="shared" si="53"/>
        <v>0</v>
      </c>
      <c r="L875">
        <f t="shared" si="54"/>
        <v>0</v>
      </c>
      <c r="M875">
        <f t="shared" si="55"/>
        <v>0</v>
      </c>
    </row>
    <row r="876" spans="1:13" x14ac:dyDescent="0.25">
      <c r="A876" s="1" t="s">
        <v>1181</v>
      </c>
      <c r="B876" t="s">
        <v>1182</v>
      </c>
      <c r="C876" s="1" t="s">
        <v>17</v>
      </c>
      <c r="D876" s="1" t="s">
        <v>3917</v>
      </c>
      <c r="E876" s="28" t="s">
        <v>3918</v>
      </c>
      <c r="F876" s="2" t="s">
        <v>3919</v>
      </c>
      <c r="G876" s="2" t="s">
        <v>3919</v>
      </c>
      <c r="H876" s="13">
        <v>4774.37</v>
      </c>
      <c r="I876">
        <f>_xlfn.IFNA(VLOOKUP(A876,'System S'!$A$2:$H$254,8,0),0)</f>
        <v>0</v>
      </c>
      <c r="J876">
        <f t="shared" si="52"/>
        <v>4774.37</v>
      </c>
      <c r="K876">
        <f t="shared" si="53"/>
        <v>0</v>
      </c>
      <c r="L876">
        <f t="shared" si="54"/>
        <v>0</v>
      </c>
      <c r="M876">
        <f t="shared" si="55"/>
        <v>0</v>
      </c>
    </row>
    <row r="877" spans="1:13" x14ac:dyDescent="0.25">
      <c r="A877" s="1" t="s">
        <v>3920</v>
      </c>
      <c r="B877" t="s">
        <v>3921</v>
      </c>
      <c r="C877" s="1" t="s">
        <v>10</v>
      </c>
      <c r="D877" s="1" t="s">
        <v>3922</v>
      </c>
      <c r="E877" s="28" t="s">
        <v>3923</v>
      </c>
      <c r="F877" s="2" t="s">
        <v>3924</v>
      </c>
      <c r="G877" s="2" t="s">
        <v>3925</v>
      </c>
      <c r="H877" s="13">
        <v>7990.06</v>
      </c>
      <c r="I877">
        <f>_xlfn.IFNA(VLOOKUP(A877,'System C'!$A$1:$H$137,8,0),0)</f>
        <v>0</v>
      </c>
      <c r="J877">
        <f t="shared" si="52"/>
        <v>7990.06</v>
      </c>
      <c r="K877">
        <f t="shared" si="53"/>
        <v>0</v>
      </c>
      <c r="L877">
        <f t="shared" si="54"/>
        <v>0</v>
      </c>
      <c r="M877">
        <f t="shared" si="55"/>
        <v>0</v>
      </c>
    </row>
    <row r="878" spans="1:13" x14ac:dyDescent="0.25">
      <c r="A878" s="1" t="s">
        <v>3920</v>
      </c>
      <c r="B878" t="s">
        <v>3921</v>
      </c>
      <c r="C878" s="1" t="s">
        <v>17</v>
      </c>
      <c r="D878" s="1" t="s">
        <v>3926</v>
      </c>
      <c r="E878" s="28" t="s">
        <v>682</v>
      </c>
      <c r="F878" s="2" t="s">
        <v>3927</v>
      </c>
      <c r="G878" s="2" t="s">
        <v>3928</v>
      </c>
      <c r="H878" s="13">
        <v>7281.64</v>
      </c>
      <c r="I878">
        <f>_xlfn.IFNA(VLOOKUP(A878,'System S'!$A$2:$H$254,8,0),0)</f>
        <v>0</v>
      </c>
      <c r="J878">
        <f t="shared" si="52"/>
        <v>7281.64</v>
      </c>
      <c r="K878">
        <f t="shared" si="53"/>
        <v>0</v>
      </c>
      <c r="L878">
        <f t="shared" si="54"/>
        <v>0</v>
      </c>
      <c r="M878">
        <f t="shared" si="55"/>
        <v>0</v>
      </c>
    </row>
    <row r="879" spans="1:13" x14ac:dyDescent="0.25">
      <c r="A879" s="1" t="s">
        <v>3929</v>
      </c>
      <c r="B879" t="s">
        <v>3930</v>
      </c>
      <c r="C879" s="1" t="s">
        <v>10</v>
      </c>
      <c r="D879" s="1" t="s">
        <v>3931</v>
      </c>
      <c r="E879" s="28" t="s">
        <v>484</v>
      </c>
      <c r="F879" s="2" t="s">
        <v>256</v>
      </c>
      <c r="G879" s="2" t="s">
        <v>257</v>
      </c>
      <c r="H879" s="13">
        <v>15139.61</v>
      </c>
      <c r="I879">
        <f>_xlfn.IFNA(VLOOKUP(A879,'System C'!$A$1:$H$137,8,0),0)</f>
        <v>0</v>
      </c>
      <c r="J879">
        <f t="shared" si="52"/>
        <v>15139.61</v>
      </c>
      <c r="K879">
        <f t="shared" si="53"/>
        <v>0</v>
      </c>
      <c r="L879">
        <f t="shared" si="54"/>
        <v>0</v>
      </c>
      <c r="M879">
        <f t="shared" si="55"/>
        <v>0</v>
      </c>
    </row>
    <row r="880" spans="1:13" x14ac:dyDescent="0.25">
      <c r="A880" s="1" t="s">
        <v>3932</v>
      </c>
      <c r="B880" t="s">
        <v>3933</v>
      </c>
      <c r="C880" s="1" t="s">
        <v>2265</v>
      </c>
      <c r="D880" s="1" t="s">
        <v>3934</v>
      </c>
      <c r="E880" s="28" t="s">
        <v>3935</v>
      </c>
      <c r="F880" s="2" t="s">
        <v>3936</v>
      </c>
      <c r="G880" s="2" t="s">
        <v>3936</v>
      </c>
      <c r="H880" s="13">
        <v>109654.48</v>
      </c>
      <c r="I880">
        <v>0</v>
      </c>
      <c r="J880">
        <f t="shared" si="52"/>
        <v>109654.48</v>
      </c>
      <c r="K880">
        <f t="shared" si="53"/>
        <v>0</v>
      </c>
      <c r="L880">
        <f t="shared" si="54"/>
        <v>0</v>
      </c>
      <c r="M880">
        <f t="shared" si="55"/>
        <v>0</v>
      </c>
    </row>
    <row r="881" spans="1:13" x14ac:dyDescent="0.25">
      <c r="A881" s="1" t="s">
        <v>3937</v>
      </c>
      <c r="B881" t="s">
        <v>3938</v>
      </c>
      <c r="C881" s="1" t="s">
        <v>10</v>
      </c>
      <c r="D881" s="1" t="s">
        <v>3939</v>
      </c>
      <c r="E881" s="28" t="s">
        <v>1489</v>
      </c>
      <c r="F881" s="2" t="s">
        <v>3940</v>
      </c>
      <c r="G881" s="2" t="s">
        <v>3941</v>
      </c>
      <c r="H881" s="13">
        <v>12975.71</v>
      </c>
      <c r="I881">
        <f>_xlfn.IFNA(VLOOKUP(A881,'System C'!$A$1:$H$137,8,0),0)</f>
        <v>0</v>
      </c>
      <c r="J881">
        <f t="shared" si="52"/>
        <v>12975.71</v>
      </c>
      <c r="K881">
        <f t="shared" si="53"/>
        <v>0</v>
      </c>
      <c r="L881">
        <f t="shared" si="54"/>
        <v>0</v>
      </c>
      <c r="M881">
        <f t="shared" si="55"/>
        <v>0</v>
      </c>
    </row>
    <row r="882" spans="1:13" x14ac:dyDescent="0.25">
      <c r="A882" s="1" t="s">
        <v>3937</v>
      </c>
      <c r="B882" t="s">
        <v>3938</v>
      </c>
      <c r="C882" s="1" t="s">
        <v>17</v>
      </c>
      <c r="D882" s="1" t="s">
        <v>3942</v>
      </c>
      <c r="E882" s="28" t="s">
        <v>3785</v>
      </c>
      <c r="F882" s="2" t="s">
        <v>3943</v>
      </c>
      <c r="G882" s="2" t="s">
        <v>3943</v>
      </c>
      <c r="H882" s="2">
        <v>133.51</v>
      </c>
      <c r="I882">
        <f>_xlfn.IFNA(VLOOKUP(A882,'System S'!$A$2:$H$254,8,0),0)</f>
        <v>0</v>
      </c>
      <c r="J882">
        <f t="shared" si="52"/>
        <v>133.51</v>
      </c>
      <c r="K882">
        <f t="shared" si="53"/>
        <v>0</v>
      </c>
      <c r="L882">
        <f t="shared" si="54"/>
        <v>0</v>
      </c>
      <c r="M882">
        <f t="shared" si="55"/>
        <v>0</v>
      </c>
    </row>
    <row r="883" spans="1:13" x14ac:dyDescent="0.25">
      <c r="A883" s="1" t="s">
        <v>3944</v>
      </c>
      <c r="B883" t="s">
        <v>3945</v>
      </c>
      <c r="C883" s="1" t="s">
        <v>17</v>
      </c>
      <c r="D883" s="1" t="s">
        <v>3946</v>
      </c>
      <c r="E883" s="28" t="s">
        <v>3947</v>
      </c>
      <c r="F883" s="2" t="s">
        <v>3948</v>
      </c>
      <c r="G883" s="2" t="s">
        <v>3948</v>
      </c>
      <c r="H883" s="13">
        <v>114550.83</v>
      </c>
      <c r="I883">
        <f>_xlfn.IFNA(VLOOKUP(A883,'System S'!$A$2:$H$254,8,0),0)</f>
        <v>0</v>
      </c>
      <c r="J883">
        <f t="shared" si="52"/>
        <v>114550.83</v>
      </c>
      <c r="K883">
        <f t="shared" si="53"/>
        <v>0</v>
      </c>
      <c r="L883">
        <f t="shared" si="54"/>
        <v>0</v>
      </c>
      <c r="M883">
        <f t="shared" si="55"/>
        <v>0</v>
      </c>
    </row>
    <row r="884" spans="1:13" x14ac:dyDescent="0.25">
      <c r="A884" s="1" t="s">
        <v>1193</v>
      </c>
      <c r="B884" t="s">
        <v>1194</v>
      </c>
      <c r="C884" s="1" t="s">
        <v>17</v>
      </c>
      <c r="D884" s="1" t="s">
        <v>3949</v>
      </c>
      <c r="E884" s="28" t="s">
        <v>3950</v>
      </c>
      <c r="F884" s="2" t="s">
        <v>3951</v>
      </c>
      <c r="G884" s="2" t="s">
        <v>3951</v>
      </c>
      <c r="H884" s="13">
        <v>20358.12</v>
      </c>
      <c r="I884">
        <f>_xlfn.IFNA(VLOOKUP(A884,'System S'!$A$2:$H$254,8,0),0)</f>
        <v>0</v>
      </c>
      <c r="J884">
        <f t="shared" si="52"/>
        <v>20358.12</v>
      </c>
      <c r="K884">
        <f t="shared" si="53"/>
        <v>0</v>
      </c>
      <c r="L884">
        <f t="shared" si="54"/>
        <v>0</v>
      </c>
      <c r="M884">
        <f t="shared" si="55"/>
        <v>0</v>
      </c>
    </row>
    <row r="885" spans="1:13" x14ac:dyDescent="0.25">
      <c r="A885" s="1" t="s">
        <v>3952</v>
      </c>
      <c r="B885" t="s">
        <v>3953</v>
      </c>
      <c r="C885" s="1" t="s">
        <v>17</v>
      </c>
      <c r="D885" s="1" t="s">
        <v>3954</v>
      </c>
      <c r="E885" s="28" t="s">
        <v>3955</v>
      </c>
      <c r="F885" s="2" t="s">
        <v>3956</v>
      </c>
      <c r="G885" s="2" t="s">
        <v>3956</v>
      </c>
      <c r="H885" s="13">
        <v>27913.37</v>
      </c>
      <c r="I885">
        <f>_xlfn.IFNA(VLOOKUP(A885,'System S'!$A$2:$H$254,8,0),0)</f>
        <v>0</v>
      </c>
      <c r="J885">
        <f t="shared" si="52"/>
        <v>27913.37</v>
      </c>
      <c r="K885">
        <f t="shared" si="53"/>
        <v>0</v>
      </c>
      <c r="L885">
        <f t="shared" si="54"/>
        <v>0</v>
      </c>
      <c r="M885">
        <f t="shared" si="55"/>
        <v>0</v>
      </c>
    </row>
    <row r="886" spans="1:13" x14ac:dyDescent="0.25">
      <c r="A886" s="1" t="s">
        <v>3957</v>
      </c>
      <c r="B886" t="s">
        <v>3958</v>
      </c>
      <c r="C886" s="1" t="s">
        <v>17</v>
      </c>
      <c r="D886" s="1" t="s">
        <v>3959</v>
      </c>
      <c r="E886" s="28" t="s">
        <v>3960</v>
      </c>
      <c r="F886" s="2" t="s">
        <v>3961</v>
      </c>
      <c r="G886" s="2" t="s">
        <v>3961</v>
      </c>
      <c r="H886" s="13">
        <v>21460.49</v>
      </c>
      <c r="I886">
        <f>_xlfn.IFNA(VLOOKUP(A886,'System S'!$A$2:$H$254,8,0),0)</f>
        <v>0</v>
      </c>
      <c r="J886">
        <f t="shared" si="52"/>
        <v>21460.49</v>
      </c>
      <c r="K886">
        <f t="shared" si="53"/>
        <v>0</v>
      </c>
      <c r="L886">
        <f t="shared" si="54"/>
        <v>0</v>
      </c>
      <c r="M886">
        <f t="shared" si="55"/>
        <v>0</v>
      </c>
    </row>
    <row r="887" spans="1:13" x14ac:dyDescent="0.25">
      <c r="A887" s="1" t="s">
        <v>3962</v>
      </c>
      <c r="B887" t="s">
        <v>3963</v>
      </c>
      <c r="C887" s="1" t="s">
        <v>2265</v>
      </c>
      <c r="D887" s="1" t="s">
        <v>3964</v>
      </c>
      <c r="E887" s="28" t="s">
        <v>3965</v>
      </c>
      <c r="F887" s="2" t="s">
        <v>3966</v>
      </c>
      <c r="G887" s="2" t="s">
        <v>3966</v>
      </c>
      <c r="H887" s="13">
        <v>9059.92</v>
      </c>
      <c r="I887">
        <v>0</v>
      </c>
      <c r="J887">
        <f t="shared" si="52"/>
        <v>9059.92</v>
      </c>
      <c r="K887">
        <f t="shared" si="53"/>
        <v>0</v>
      </c>
      <c r="L887">
        <f t="shared" si="54"/>
        <v>0</v>
      </c>
      <c r="M887">
        <f t="shared" si="55"/>
        <v>0</v>
      </c>
    </row>
    <row r="888" spans="1:13" x14ac:dyDescent="0.25">
      <c r="A888" s="1" t="s">
        <v>3967</v>
      </c>
      <c r="B888" t="s">
        <v>3968</v>
      </c>
      <c r="C888" s="1" t="s">
        <v>2265</v>
      </c>
      <c r="D888" s="1" t="s">
        <v>3969</v>
      </c>
      <c r="E888" s="28" t="s">
        <v>1806</v>
      </c>
      <c r="F888" s="2" t="s">
        <v>3970</v>
      </c>
      <c r="G888" s="2" t="s">
        <v>3970</v>
      </c>
      <c r="H888" s="13">
        <v>104459.27</v>
      </c>
      <c r="I888">
        <v>0</v>
      </c>
      <c r="J888">
        <f t="shared" si="52"/>
        <v>104459.27</v>
      </c>
      <c r="K888">
        <f t="shared" si="53"/>
        <v>0</v>
      </c>
      <c r="L888">
        <f t="shared" si="54"/>
        <v>0</v>
      </c>
      <c r="M888">
        <f t="shared" si="55"/>
        <v>0</v>
      </c>
    </row>
    <row r="889" spans="1:13" x14ac:dyDescent="0.25">
      <c r="A889" s="1" t="s">
        <v>3971</v>
      </c>
      <c r="B889" t="s">
        <v>3972</v>
      </c>
      <c r="C889" s="1" t="s">
        <v>10</v>
      </c>
      <c r="D889" s="1" t="s">
        <v>3973</v>
      </c>
      <c r="E889" s="28" t="s">
        <v>1289</v>
      </c>
      <c r="F889" s="2" t="s">
        <v>3974</v>
      </c>
      <c r="G889" s="2" t="s">
        <v>3975</v>
      </c>
      <c r="H889" s="13">
        <v>5887.57</v>
      </c>
      <c r="I889">
        <f>_xlfn.IFNA(VLOOKUP(A889,'System C'!$A$1:$H$137,8,0),0)</f>
        <v>0</v>
      </c>
      <c r="J889">
        <f t="shared" si="52"/>
        <v>5887.57</v>
      </c>
      <c r="K889">
        <f t="shared" si="53"/>
        <v>0</v>
      </c>
      <c r="L889">
        <f t="shared" si="54"/>
        <v>0</v>
      </c>
      <c r="M889">
        <f t="shared" si="55"/>
        <v>0</v>
      </c>
    </row>
    <row r="890" spans="1:13" x14ac:dyDescent="0.25">
      <c r="A890" s="1" t="s">
        <v>3971</v>
      </c>
      <c r="B890" t="s">
        <v>3972</v>
      </c>
      <c r="C890" s="1" t="s">
        <v>17</v>
      </c>
      <c r="D890" s="1" t="s">
        <v>3976</v>
      </c>
      <c r="E890" s="28" t="s">
        <v>3977</v>
      </c>
      <c r="F890" s="2" t="s">
        <v>3978</v>
      </c>
      <c r="G890" s="2" t="s">
        <v>3978</v>
      </c>
      <c r="H890" s="13">
        <v>15235.23</v>
      </c>
      <c r="I890">
        <f>_xlfn.IFNA(VLOOKUP(A890,'System S'!$A$2:$H$254,8,0),0)</f>
        <v>0</v>
      </c>
      <c r="J890">
        <f t="shared" si="52"/>
        <v>15235.23</v>
      </c>
      <c r="K890">
        <f t="shared" si="53"/>
        <v>0</v>
      </c>
      <c r="L890">
        <f t="shared" si="54"/>
        <v>0</v>
      </c>
      <c r="M890">
        <f t="shared" si="55"/>
        <v>0</v>
      </c>
    </row>
    <row r="891" spans="1:13" x14ac:dyDescent="0.25">
      <c r="A891" s="1" t="s">
        <v>3979</v>
      </c>
      <c r="B891" t="s">
        <v>3980</v>
      </c>
      <c r="C891" s="1" t="s">
        <v>17</v>
      </c>
      <c r="D891" s="1" t="s">
        <v>3981</v>
      </c>
      <c r="E891" s="28" t="s">
        <v>3982</v>
      </c>
      <c r="F891" s="2" t="s">
        <v>3983</v>
      </c>
      <c r="G891" s="2" t="s">
        <v>3983</v>
      </c>
      <c r="H891" s="13">
        <v>42406.01</v>
      </c>
      <c r="I891">
        <f>_xlfn.IFNA(VLOOKUP(A891,'System S'!$A$2:$H$254,8,0),0)</f>
        <v>0</v>
      </c>
      <c r="J891">
        <f t="shared" si="52"/>
        <v>42406.01</v>
      </c>
      <c r="K891">
        <f t="shared" si="53"/>
        <v>0</v>
      </c>
      <c r="L891">
        <f t="shared" si="54"/>
        <v>0</v>
      </c>
      <c r="M891">
        <f t="shared" si="55"/>
        <v>0</v>
      </c>
    </row>
    <row r="892" spans="1:13" x14ac:dyDescent="0.25">
      <c r="A892" s="1" t="s">
        <v>1206</v>
      </c>
      <c r="B892" t="s">
        <v>1207</v>
      </c>
      <c r="C892" s="1" t="s">
        <v>17</v>
      </c>
      <c r="D892" s="1" t="s">
        <v>3984</v>
      </c>
      <c r="E892" s="28" t="s">
        <v>3985</v>
      </c>
      <c r="F892" s="2" t="s">
        <v>3986</v>
      </c>
      <c r="G892" s="2" t="s">
        <v>3986</v>
      </c>
      <c r="H892" s="13">
        <v>58633.279999999999</v>
      </c>
      <c r="I892">
        <f>_xlfn.IFNA(VLOOKUP(A892,'System S'!$A$2:$H$254,8,0),0)</f>
        <v>0</v>
      </c>
      <c r="J892">
        <f t="shared" si="52"/>
        <v>58633.279999999999</v>
      </c>
      <c r="K892">
        <f t="shared" si="53"/>
        <v>0</v>
      </c>
      <c r="L892">
        <f t="shared" si="54"/>
        <v>0</v>
      </c>
      <c r="M892">
        <f t="shared" si="55"/>
        <v>0</v>
      </c>
    </row>
    <row r="893" spans="1:13" x14ac:dyDescent="0.25">
      <c r="A893" s="1" t="s">
        <v>3987</v>
      </c>
      <c r="B893" t="s">
        <v>3988</v>
      </c>
      <c r="C893" s="1" t="s">
        <v>17</v>
      </c>
      <c r="D893" s="1" t="s">
        <v>3989</v>
      </c>
      <c r="E893" s="28" t="s">
        <v>3990</v>
      </c>
      <c r="F893" s="2" t="s">
        <v>3991</v>
      </c>
      <c r="G893" s="2" t="s">
        <v>3991</v>
      </c>
      <c r="H893" s="13">
        <v>19516.12</v>
      </c>
      <c r="I893">
        <f>_xlfn.IFNA(VLOOKUP(A893,'System S'!$A$2:$H$254,8,0),0)</f>
        <v>0</v>
      </c>
      <c r="J893">
        <f t="shared" si="52"/>
        <v>19516.12</v>
      </c>
      <c r="K893">
        <f t="shared" si="53"/>
        <v>0</v>
      </c>
      <c r="L893">
        <f t="shared" si="54"/>
        <v>0</v>
      </c>
      <c r="M893">
        <f t="shared" si="55"/>
        <v>0</v>
      </c>
    </row>
    <row r="894" spans="1:13" x14ac:dyDescent="0.25">
      <c r="A894" s="1" t="s">
        <v>3992</v>
      </c>
      <c r="B894" t="s">
        <v>3993</v>
      </c>
      <c r="C894" s="1" t="s">
        <v>17</v>
      </c>
      <c r="D894" s="1" t="s">
        <v>3994</v>
      </c>
      <c r="E894" s="28" t="s">
        <v>871</v>
      </c>
      <c r="F894" s="2" t="s">
        <v>3995</v>
      </c>
      <c r="G894" s="2" t="s">
        <v>3996</v>
      </c>
      <c r="H894" s="13">
        <v>21196.42</v>
      </c>
      <c r="I894">
        <f>_xlfn.IFNA(VLOOKUP(A894,'System S'!$A$2:$H$254,8,0),0)</f>
        <v>0</v>
      </c>
      <c r="J894">
        <f t="shared" si="52"/>
        <v>21196.42</v>
      </c>
      <c r="K894">
        <f t="shared" si="53"/>
        <v>0</v>
      </c>
      <c r="L894">
        <f t="shared" si="54"/>
        <v>0</v>
      </c>
      <c r="M894">
        <f t="shared" si="55"/>
        <v>0</v>
      </c>
    </row>
    <row r="895" spans="1:13" x14ac:dyDescent="0.25">
      <c r="A895" s="1" t="s">
        <v>3997</v>
      </c>
      <c r="B895" t="s">
        <v>3998</v>
      </c>
      <c r="C895" s="1" t="s">
        <v>17</v>
      </c>
      <c r="D895" s="1" t="s">
        <v>3999</v>
      </c>
      <c r="E895" s="28" t="s">
        <v>4000</v>
      </c>
      <c r="F895" s="2" t="s">
        <v>4001</v>
      </c>
      <c r="G895" s="2" t="s">
        <v>4001</v>
      </c>
      <c r="H895" s="13">
        <v>53879.5</v>
      </c>
      <c r="I895">
        <f>_xlfn.IFNA(VLOOKUP(A895,'System S'!$A$2:$H$254,8,0),0)</f>
        <v>0</v>
      </c>
      <c r="J895">
        <f t="shared" si="52"/>
        <v>53879.5</v>
      </c>
      <c r="K895">
        <f t="shared" si="53"/>
        <v>0</v>
      </c>
      <c r="L895">
        <f t="shared" si="54"/>
        <v>0</v>
      </c>
      <c r="M895">
        <f t="shared" si="55"/>
        <v>0</v>
      </c>
    </row>
    <row r="896" spans="1:13" x14ac:dyDescent="0.25">
      <c r="A896" s="1" t="s">
        <v>1210</v>
      </c>
      <c r="B896" t="s">
        <v>1211</v>
      </c>
      <c r="C896" s="1" t="s">
        <v>17</v>
      </c>
      <c r="D896" s="1" t="s">
        <v>4002</v>
      </c>
      <c r="E896" s="28" t="s">
        <v>4003</v>
      </c>
      <c r="F896" s="2" t="s">
        <v>4004</v>
      </c>
      <c r="G896" s="2" t="s">
        <v>4004</v>
      </c>
      <c r="H896" s="13">
        <v>22982.23</v>
      </c>
      <c r="I896">
        <f>_xlfn.IFNA(VLOOKUP(A896,'System S'!$A$2:$H$254,8,0),0)</f>
        <v>0</v>
      </c>
      <c r="J896">
        <f t="shared" si="52"/>
        <v>22982.23</v>
      </c>
      <c r="K896">
        <f t="shared" si="53"/>
        <v>0</v>
      </c>
      <c r="L896">
        <f t="shared" si="54"/>
        <v>0</v>
      </c>
      <c r="M896">
        <f t="shared" si="55"/>
        <v>0</v>
      </c>
    </row>
    <row r="897" spans="1:13" x14ac:dyDescent="0.25">
      <c r="A897" s="1" t="s">
        <v>1222</v>
      </c>
      <c r="B897" t="s">
        <v>1223</v>
      </c>
      <c r="C897" s="1" t="s">
        <v>17</v>
      </c>
      <c r="D897" s="1" t="s">
        <v>4005</v>
      </c>
      <c r="E897" s="28" t="s">
        <v>4006</v>
      </c>
      <c r="F897" s="2" t="s">
        <v>4007</v>
      </c>
      <c r="G897" s="2" t="s">
        <v>4007</v>
      </c>
      <c r="H897" s="13">
        <v>24097.07</v>
      </c>
      <c r="I897">
        <f>_xlfn.IFNA(VLOOKUP(A897,'System S'!$A$2:$H$254,8,0),0)</f>
        <v>0</v>
      </c>
      <c r="J897">
        <f t="shared" si="52"/>
        <v>24097.07</v>
      </c>
      <c r="K897">
        <f t="shared" si="53"/>
        <v>0</v>
      </c>
      <c r="L897">
        <f t="shared" si="54"/>
        <v>0</v>
      </c>
      <c r="M897">
        <f t="shared" si="55"/>
        <v>0</v>
      </c>
    </row>
    <row r="898" spans="1:13" x14ac:dyDescent="0.25">
      <c r="A898" s="1" t="s">
        <v>1226</v>
      </c>
      <c r="B898" t="s">
        <v>1227</v>
      </c>
      <c r="C898" s="1" t="s">
        <v>17</v>
      </c>
      <c r="D898" s="1" t="s">
        <v>4008</v>
      </c>
      <c r="E898" s="28" t="s">
        <v>4009</v>
      </c>
      <c r="F898" s="2" t="s">
        <v>4010</v>
      </c>
      <c r="G898" s="2" t="s">
        <v>4010</v>
      </c>
      <c r="H898" s="13">
        <v>11390.98</v>
      </c>
      <c r="I898">
        <f>_xlfn.IFNA(VLOOKUP(A898,'System S'!$A$2:$H$254,8,0),0)</f>
        <v>0</v>
      </c>
      <c r="J898">
        <f t="shared" ref="J898:J961" si="56">_xlfn.IFNA(H898-I898,0)</f>
        <v>11390.98</v>
      </c>
      <c r="K898">
        <f t="shared" si="53"/>
        <v>0</v>
      </c>
      <c r="L898">
        <f t="shared" si="54"/>
        <v>0</v>
      </c>
      <c r="M898">
        <f t="shared" si="55"/>
        <v>0</v>
      </c>
    </row>
    <row r="899" spans="1:13" x14ac:dyDescent="0.25">
      <c r="A899" s="1" t="s">
        <v>4011</v>
      </c>
      <c r="B899" t="s">
        <v>4012</v>
      </c>
      <c r="C899" s="1" t="s">
        <v>17</v>
      </c>
      <c r="D899" s="1" t="s">
        <v>4013</v>
      </c>
      <c r="E899" s="28" t="s">
        <v>4014</v>
      </c>
      <c r="F899" s="2" t="s">
        <v>4015</v>
      </c>
      <c r="G899" s="2" t="s">
        <v>4015</v>
      </c>
      <c r="H899" s="13">
        <v>60776.69</v>
      </c>
      <c r="I899">
        <f>_xlfn.IFNA(VLOOKUP(A899,'System S'!$A$2:$H$254,8,0),0)</f>
        <v>0</v>
      </c>
      <c r="J899">
        <f t="shared" si="56"/>
        <v>60776.69</v>
      </c>
      <c r="K899">
        <f t="shared" ref="K899:K962" si="57">IF(I899=0,0,IF(H899&gt;I899,I899,IF(H899&lt;I899,H899,H899)))</f>
        <v>0</v>
      </c>
      <c r="L899">
        <f t="shared" ref="L899:L962" si="58">IF(H899=K899,0,I899)</f>
        <v>0</v>
      </c>
      <c r="M899">
        <f t="shared" ref="M899:M962" si="59">IF(I899=0,0,IF(F899&gt;I899,I899,IF(F899&lt;I899,H899,0)))</f>
        <v>0</v>
      </c>
    </row>
    <row r="900" spans="1:13" x14ac:dyDescent="0.25">
      <c r="A900" s="1" t="s">
        <v>4016</v>
      </c>
      <c r="B900" t="s">
        <v>4017</v>
      </c>
      <c r="C900" s="1" t="s">
        <v>10</v>
      </c>
      <c r="D900" s="1" t="s">
        <v>4018</v>
      </c>
      <c r="E900" s="28" t="s">
        <v>12</v>
      </c>
      <c r="F900" s="2" t="s">
        <v>3324</v>
      </c>
      <c r="G900" s="2" t="s">
        <v>916</v>
      </c>
      <c r="H900" s="13">
        <v>16821.78</v>
      </c>
      <c r="I900">
        <f>_xlfn.IFNA(VLOOKUP(A900,'System C'!$A$1:$H$137,8,0),0)</f>
        <v>0</v>
      </c>
      <c r="J900">
        <f t="shared" si="56"/>
        <v>16821.78</v>
      </c>
      <c r="K900">
        <f t="shared" si="57"/>
        <v>0</v>
      </c>
      <c r="L900">
        <f t="shared" si="58"/>
        <v>0</v>
      </c>
      <c r="M900">
        <f t="shared" si="59"/>
        <v>0</v>
      </c>
    </row>
    <row r="901" spans="1:13" x14ac:dyDescent="0.25">
      <c r="A901" s="1" t="s">
        <v>4016</v>
      </c>
      <c r="B901" t="s">
        <v>4017</v>
      </c>
      <c r="C901" s="1" t="s">
        <v>17</v>
      </c>
      <c r="D901" s="1" t="s">
        <v>4019</v>
      </c>
      <c r="E901" s="28" t="s">
        <v>4020</v>
      </c>
      <c r="F901" s="2" t="s">
        <v>4021</v>
      </c>
      <c r="G901" s="2" t="s">
        <v>4021</v>
      </c>
      <c r="H901" s="13">
        <v>198890.72</v>
      </c>
      <c r="I901">
        <f>_xlfn.IFNA(VLOOKUP(A901,'System S'!$A$2:$H$254,8,0),0)</f>
        <v>0</v>
      </c>
      <c r="J901">
        <f t="shared" si="56"/>
        <v>198890.72</v>
      </c>
      <c r="K901">
        <f t="shared" si="57"/>
        <v>0</v>
      </c>
      <c r="L901">
        <f t="shared" si="58"/>
        <v>0</v>
      </c>
      <c r="M901">
        <f t="shared" si="59"/>
        <v>0</v>
      </c>
    </row>
    <row r="902" spans="1:13" x14ac:dyDescent="0.25">
      <c r="A902" s="1" t="s">
        <v>4022</v>
      </c>
      <c r="B902" t="s">
        <v>4023</v>
      </c>
      <c r="C902" s="1" t="s">
        <v>17</v>
      </c>
      <c r="D902" s="1" t="s">
        <v>4024</v>
      </c>
      <c r="E902" s="28" t="s">
        <v>4025</v>
      </c>
      <c r="F902" s="2" t="s">
        <v>4026</v>
      </c>
      <c r="G902" s="2" t="s">
        <v>4026</v>
      </c>
      <c r="H902" s="13">
        <v>29450.37</v>
      </c>
      <c r="I902">
        <f>_xlfn.IFNA(VLOOKUP(A902,'System S'!$A$2:$H$254,8,0),0)</f>
        <v>0</v>
      </c>
      <c r="J902">
        <f t="shared" si="56"/>
        <v>29450.37</v>
      </c>
      <c r="K902">
        <f t="shared" si="57"/>
        <v>0</v>
      </c>
      <c r="L902">
        <f t="shared" si="58"/>
        <v>0</v>
      </c>
      <c r="M902">
        <f t="shared" si="59"/>
        <v>0</v>
      </c>
    </row>
    <row r="903" spans="1:13" x14ac:dyDescent="0.25">
      <c r="A903" s="1" t="s">
        <v>4027</v>
      </c>
      <c r="B903" t="s">
        <v>4028</v>
      </c>
      <c r="C903" s="1" t="s">
        <v>17</v>
      </c>
      <c r="D903" s="1" t="s">
        <v>4029</v>
      </c>
      <c r="E903" s="28" t="s">
        <v>4030</v>
      </c>
      <c r="F903" s="2" t="s">
        <v>4031</v>
      </c>
      <c r="G903" s="2" t="s">
        <v>4031</v>
      </c>
      <c r="H903" s="13">
        <v>63243.040000000001</v>
      </c>
      <c r="I903">
        <f>_xlfn.IFNA(VLOOKUP(A903,'System S'!$A$2:$H$254,8,0),0)</f>
        <v>0</v>
      </c>
      <c r="J903">
        <f t="shared" si="56"/>
        <v>63243.040000000001</v>
      </c>
      <c r="K903">
        <f t="shared" si="57"/>
        <v>0</v>
      </c>
      <c r="L903">
        <f t="shared" si="58"/>
        <v>0</v>
      </c>
      <c r="M903">
        <f t="shared" si="59"/>
        <v>0</v>
      </c>
    </row>
    <row r="904" spans="1:13" x14ac:dyDescent="0.25">
      <c r="A904" s="1" t="s">
        <v>4032</v>
      </c>
      <c r="B904" t="s">
        <v>4033</v>
      </c>
      <c r="C904" s="1" t="s">
        <v>17</v>
      </c>
      <c r="D904" s="1" t="s">
        <v>4034</v>
      </c>
      <c r="E904" s="28" t="s">
        <v>4035</v>
      </c>
      <c r="F904" s="2" t="s">
        <v>4036</v>
      </c>
      <c r="G904" s="2" t="s">
        <v>4036</v>
      </c>
      <c r="H904" s="13">
        <v>40829.97</v>
      </c>
      <c r="I904">
        <f>_xlfn.IFNA(VLOOKUP(A904,'System S'!$A$2:$H$254,8,0),0)</f>
        <v>0</v>
      </c>
      <c r="J904">
        <f t="shared" si="56"/>
        <v>40829.97</v>
      </c>
      <c r="K904">
        <f t="shared" si="57"/>
        <v>0</v>
      </c>
      <c r="L904">
        <f t="shared" si="58"/>
        <v>0</v>
      </c>
      <c r="M904">
        <f t="shared" si="59"/>
        <v>0</v>
      </c>
    </row>
    <row r="905" spans="1:13" x14ac:dyDescent="0.25">
      <c r="A905" s="1" t="s">
        <v>4037</v>
      </c>
      <c r="B905" t="s">
        <v>4038</v>
      </c>
      <c r="C905" s="1" t="s">
        <v>2265</v>
      </c>
      <c r="D905" s="1" t="s">
        <v>4039</v>
      </c>
      <c r="E905" s="28" t="s">
        <v>2123</v>
      </c>
      <c r="F905" s="2" t="s">
        <v>4040</v>
      </c>
      <c r="G905" s="2" t="s">
        <v>4040</v>
      </c>
      <c r="H905" s="13">
        <v>35429.19</v>
      </c>
      <c r="I905">
        <v>0</v>
      </c>
      <c r="J905">
        <f t="shared" si="56"/>
        <v>35429.19</v>
      </c>
      <c r="K905">
        <f t="shared" si="57"/>
        <v>0</v>
      </c>
      <c r="L905">
        <f t="shared" si="58"/>
        <v>0</v>
      </c>
      <c r="M905">
        <f t="shared" si="59"/>
        <v>0</v>
      </c>
    </row>
    <row r="906" spans="1:13" x14ac:dyDescent="0.25">
      <c r="A906" s="1" t="s">
        <v>4041</v>
      </c>
      <c r="B906" t="s">
        <v>4042</v>
      </c>
      <c r="C906" s="1" t="s">
        <v>17</v>
      </c>
      <c r="D906" s="1" t="s">
        <v>4043</v>
      </c>
      <c r="E906" s="28" t="s">
        <v>4044</v>
      </c>
      <c r="F906" s="2" t="s">
        <v>4045</v>
      </c>
      <c r="G906" s="2" t="s">
        <v>4045</v>
      </c>
      <c r="H906" s="13">
        <v>31245.439999999999</v>
      </c>
      <c r="I906">
        <f>_xlfn.IFNA(VLOOKUP(A906,'System S'!$A$2:$H$254,8,0),0)</f>
        <v>0</v>
      </c>
      <c r="J906">
        <f t="shared" si="56"/>
        <v>31245.439999999999</v>
      </c>
      <c r="K906">
        <f t="shared" si="57"/>
        <v>0</v>
      </c>
      <c r="L906">
        <f t="shared" si="58"/>
        <v>0</v>
      </c>
      <c r="M906">
        <f t="shared" si="59"/>
        <v>0</v>
      </c>
    </row>
    <row r="907" spans="1:13" x14ac:dyDescent="0.25">
      <c r="A907" s="1" t="s">
        <v>4046</v>
      </c>
      <c r="B907" t="s">
        <v>4047</v>
      </c>
      <c r="C907" s="1" t="s">
        <v>17</v>
      </c>
      <c r="D907" s="1" t="s">
        <v>4048</v>
      </c>
      <c r="E907" s="28" t="s">
        <v>4049</v>
      </c>
      <c r="F907" s="2" t="s">
        <v>4050</v>
      </c>
      <c r="G907" s="2" t="s">
        <v>4050</v>
      </c>
      <c r="H907" s="13">
        <v>44670.17</v>
      </c>
      <c r="I907">
        <f>_xlfn.IFNA(VLOOKUP(A907,'System S'!$A$2:$H$254,8,0),0)</f>
        <v>0</v>
      </c>
      <c r="J907">
        <f t="shared" si="56"/>
        <v>44670.17</v>
      </c>
      <c r="K907">
        <f t="shared" si="57"/>
        <v>0</v>
      </c>
      <c r="L907">
        <f t="shared" si="58"/>
        <v>0</v>
      </c>
      <c r="M907">
        <f t="shared" si="59"/>
        <v>0</v>
      </c>
    </row>
    <row r="908" spans="1:13" x14ac:dyDescent="0.25">
      <c r="A908" s="1" t="s">
        <v>4051</v>
      </c>
      <c r="B908" t="s">
        <v>4052</v>
      </c>
      <c r="C908" s="1" t="s">
        <v>17</v>
      </c>
      <c r="D908" s="1" t="s">
        <v>4053</v>
      </c>
      <c r="E908" s="28" t="s">
        <v>4054</v>
      </c>
      <c r="F908" s="2" t="s">
        <v>4055</v>
      </c>
      <c r="G908" s="2" t="s">
        <v>4055</v>
      </c>
      <c r="H908" s="13">
        <v>33505.83</v>
      </c>
      <c r="I908">
        <f>_xlfn.IFNA(VLOOKUP(A908,'System S'!$A$2:$H$254,8,0),0)</f>
        <v>0</v>
      </c>
      <c r="J908">
        <f t="shared" si="56"/>
        <v>33505.83</v>
      </c>
      <c r="K908">
        <f t="shared" si="57"/>
        <v>0</v>
      </c>
      <c r="L908">
        <f t="shared" si="58"/>
        <v>0</v>
      </c>
      <c r="M908">
        <f t="shared" si="59"/>
        <v>0</v>
      </c>
    </row>
    <row r="909" spans="1:13" x14ac:dyDescent="0.25">
      <c r="A909" s="1" t="s">
        <v>4056</v>
      </c>
      <c r="B909" t="s">
        <v>4057</v>
      </c>
      <c r="C909" s="1" t="s">
        <v>17</v>
      </c>
      <c r="D909" s="1" t="s">
        <v>4058</v>
      </c>
      <c r="E909" s="28" t="s">
        <v>4059</v>
      </c>
      <c r="F909" s="2" t="s">
        <v>4060</v>
      </c>
      <c r="G909" s="2" t="s">
        <v>4061</v>
      </c>
      <c r="H909" s="13">
        <v>7711.71</v>
      </c>
      <c r="I909">
        <f>_xlfn.IFNA(VLOOKUP(A909,'System S'!$A$2:$H$254,8,0),0)</f>
        <v>0</v>
      </c>
      <c r="J909">
        <f t="shared" si="56"/>
        <v>7711.71</v>
      </c>
      <c r="K909">
        <f t="shared" si="57"/>
        <v>0</v>
      </c>
      <c r="L909">
        <f t="shared" si="58"/>
        <v>0</v>
      </c>
      <c r="M909">
        <f t="shared" si="59"/>
        <v>0</v>
      </c>
    </row>
    <row r="910" spans="1:13" x14ac:dyDescent="0.25">
      <c r="A910" s="1" t="s">
        <v>4062</v>
      </c>
      <c r="B910" t="s">
        <v>4063</v>
      </c>
      <c r="C910" s="1" t="s">
        <v>2265</v>
      </c>
      <c r="D910" s="1" t="s">
        <v>4064</v>
      </c>
      <c r="E910" s="28" t="s">
        <v>3472</v>
      </c>
      <c r="F910" s="2" t="s">
        <v>4065</v>
      </c>
      <c r="G910" s="2" t="s">
        <v>4065</v>
      </c>
      <c r="H910" s="13">
        <v>31444.61</v>
      </c>
      <c r="I910">
        <v>0</v>
      </c>
      <c r="J910">
        <f t="shared" si="56"/>
        <v>31444.61</v>
      </c>
      <c r="K910">
        <f t="shared" si="57"/>
        <v>0</v>
      </c>
      <c r="L910">
        <f t="shared" si="58"/>
        <v>0</v>
      </c>
      <c r="M910">
        <f t="shared" si="59"/>
        <v>0</v>
      </c>
    </row>
    <row r="911" spans="1:13" x14ac:dyDescent="0.25">
      <c r="A911" s="1" t="s">
        <v>4066</v>
      </c>
      <c r="B911" t="s">
        <v>4067</v>
      </c>
      <c r="C911" s="1" t="s">
        <v>17</v>
      </c>
      <c r="D911" s="1" t="s">
        <v>4068</v>
      </c>
      <c r="E911" s="28" t="s">
        <v>4069</v>
      </c>
      <c r="F911" s="2" t="s">
        <v>4070</v>
      </c>
      <c r="G911" s="2" t="s">
        <v>4070</v>
      </c>
      <c r="H911" s="13">
        <v>41393</v>
      </c>
      <c r="I911">
        <f>_xlfn.IFNA(VLOOKUP(A911,'System S'!$A$2:$H$254,8,0),0)</f>
        <v>0</v>
      </c>
      <c r="J911">
        <f t="shared" si="56"/>
        <v>41393</v>
      </c>
      <c r="K911">
        <f t="shared" si="57"/>
        <v>0</v>
      </c>
      <c r="L911">
        <f t="shared" si="58"/>
        <v>0</v>
      </c>
      <c r="M911">
        <f t="shared" si="59"/>
        <v>0</v>
      </c>
    </row>
    <row r="912" spans="1:13" x14ac:dyDescent="0.25">
      <c r="A912" s="1" t="s">
        <v>1229</v>
      </c>
      <c r="B912" t="s">
        <v>1230</v>
      </c>
      <c r="C912" s="1" t="s">
        <v>17</v>
      </c>
      <c r="D912" s="1" t="s">
        <v>4071</v>
      </c>
      <c r="E912" s="28" t="s">
        <v>4072</v>
      </c>
      <c r="F912" s="2" t="s">
        <v>4073</v>
      </c>
      <c r="G912" s="2" t="s">
        <v>4073</v>
      </c>
      <c r="H912" s="13">
        <v>81363.990000000005</v>
      </c>
      <c r="I912">
        <f>_xlfn.IFNA(VLOOKUP(A912,'System S'!$A$2:$H$254,8,0),0)</f>
        <v>0</v>
      </c>
      <c r="J912">
        <f t="shared" si="56"/>
        <v>81363.990000000005</v>
      </c>
      <c r="K912">
        <f t="shared" si="57"/>
        <v>0</v>
      </c>
      <c r="L912">
        <f t="shared" si="58"/>
        <v>0</v>
      </c>
      <c r="M912">
        <f t="shared" si="59"/>
        <v>0</v>
      </c>
    </row>
    <row r="913" spans="1:13" x14ac:dyDescent="0.25">
      <c r="A913" s="1" t="s">
        <v>4074</v>
      </c>
      <c r="B913" t="s">
        <v>4075</v>
      </c>
      <c r="C913" s="1" t="s">
        <v>17</v>
      </c>
      <c r="D913" s="1" t="s">
        <v>4076</v>
      </c>
      <c r="E913" s="28" t="s">
        <v>4077</v>
      </c>
      <c r="F913" s="2" t="s">
        <v>4078</v>
      </c>
      <c r="G913" s="2" t="s">
        <v>4078</v>
      </c>
      <c r="H913" s="13">
        <v>31371.83</v>
      </c>
      <c r="I913">
        <f>_xlfn.IFNA(VLOOKUP(A913,'System S'!$A$2:$H$254,8,0),0)</f>
        <v>0</v>
      </c>
      <c r="J913">
        <f t="shared" si="56"/>
        <v>31371.83</v>
      </c>
      <c r="K913">
        <f t="shared" si="57"/>
        <v>0</v>
      </c>
      <c r="L913">
        <f t="shared" si="58"/>
        <v>0</v>
      </c>
      <c r="M913">
        <f t="shared" si="59"/>
        <v>0</v>
      </c>
    </row>
    <row r="914" spans="1:13" x14ac:dyDescent="0.25">
      <c r="A914" s="1" t="s">
        <v>4079</v>
      </c>
      <c r="B914" t="s">
        <v>4080</v>
      </c>
      <c r="C914" s="1" t="s">
        <v>2265</v>
      </c>
      <c r="D914" s="1" t="s">
        <v>4081</v>
      </c>
      <c r="E914" s="28" t="s">
        <v>2116</v>
      </c>
      <c r="F914" s="2" t="s">
        <v>4082</v>
      </c>
      <c r="G914" s="2" t="s">
        <v>4082</v>
      </c>
      <c r="H914" s="13">
        <v>39331.35</v>
      </c>
      <c r="I914">
        <v>0</v>
      </c>
      <c r="J914">
        <f t="shared" si="56"/>
        <v>39331.35</v>
      </c>
      <c r="K914">
        <f t="shared" si="57"/>
        <v>0</v>
      </c>
      <c r="L914">
        <f t="shared" si="58"/>
        <v>0</v>
      </c>
      <c r="M914">
        <f t="shared" si="59"/>
        <v>0</v>
      </c>
    </row>
    <row r="915" spans="1:13" x14ac:dyDescent="0.25">
      <c r="A915" s="1" t="s">
        <v>1233</v>
      </c>
      <c r="B915" t="s">
        <v>1234</v>
      </c>
      <c r="C915" s="1" t="s">
        <v>17</v>
      </c>
      <c r="D915" s="1" t="s">
        <v>4083</v>
      </c>
      <c r="E915" s="28" t="s">
        <v>4084</v>
      </c>
      <c r="F915" s="2" t="s">
        <v>4085</v>
      </c>
      <c r="G915" s="2" t="s">
        <v>4085</v>
      </c>
      <c r="H915" s="13">
        <v>106218.25</v>
      </c>
      <c r="I915">
        <f>_xlfn.IFNA(VLOOKUP(A915,'System S'!$A$2:$H$254,8,0),0)</f>
        <v>0</v>
      </c>
      <c r="J915">
        <f t="shared" si="56"/>
        <v>106218.25</v>
      </c>
      <c r="K915">
        <f t="shared" si="57"/>
        <v>0</v>
      </c>
      <c r="L915">
        <f t="shared" si="58"/>
        <v>0</v>
      </c>
      <c r="M915">
        <f t="shared" si="59"/>
        <v>0</v>
      </c>
    </row>
    <row r="916" spans="1:13" x14ac:dyDescent="0.25">
      <c r="A916" s="1" t="s">
        <v>4086</v>
      </c>
      <c r="B916" t="s">
        <v>4087</v>
      </c>
      <c r="C916" s="1" t="s">
        <v>17</v>
      </c>
      <c r="D916" s="1" t="s">
        <v>4088</v>
      </c>
      <c r="E916" s="28" t="s">
        <v>4089</v>
      </c>
      <c r="F916" s="2" t="s">
        <v>4090</v>
      </c>
      <c r="G916" s="2" t="s">
        <v>4090</v>
      </c>
      <c r="H916" s="13">
        <v>38973.43</v>
      </c>
      <c r="I916">
        <f>_xlfn.IFNA(VLOOKUP(A916,'System S'!$A$2:$H$254,8,0),0)</f>
        <v>0</v>
      </c>
      <c r="J916">
        <f t="shared" si="56"/>
        <v>38973.43</v>
      </c>
      <c r="K916">
        <f t="shared" si="57"/>
        <v>0</v>
      </c>
      <c r="L916">
        <f t="shared" si="58"/>
        <v>0</v>
      </c>
      <c r="M916">
        <f t="shared" si="59"/>
        <v>0</v>
      </c>
    </row>
    <row r="917" spans="1:13" x14ac:dyDescent="0.25">
      <c r="A917" s="1" t="s">
        <v>1250</v>
      </c>
      <c r="B917" t="s">
        <v>1251</v>
      </c>
      <c r="C917" s="1" t="s">
        <v>17</v>
      </c>
      <c r="D917" s="1" t="s">
        <v>4091</v>
      </c>
      <c r="E917" s="28" t="s">
        <v>4092</v>
      </c>
      <c r="F917" s="2" t="s">
        <v>4093</v>
      </c>
      <c r="G917" s="2" t="s">
        <v>4093</v>
      </c>
      <c r="H917" s="13">
        <v>136555.70000000001</v>
      </c>
      <c r="I917">
        <f>_xlfn.IFNA(VLOOKUP(A917,'System S'!$A$2:$H$254,8,0),0)</f>
        <v>0</v>
      </c>
      <c r="J917">
        <f t="shared" si="56"/>
        <v>136555.70000000001</v>
      </c>
      <c r="K917">
        <f t="shared" si="57"/>
        <v>0</v>
      </c>
      <c r="L917">
        <f t="shared" si="58"/>
        <v>0</v>
      </c>
      <c r="M917">
        <f t="shared" si="59"/>
        <v>0</v>
      </c>
    </row>
    <row r="918" spans="1:13" x14ac:dyDescent="0.25">
      <c r="A918" s="1" t="s">
        <v>4094</v>
      </c>
      <c r="B918" t="s">
        <v>4095</v>
      </c>
      <c r="C918" s="1" t="s">
        <v>17</v>
      </c>
      <c r="D918" s="1" t="s">
        <v>4096</v>
      </c>
      <c r="E918" s="28" t="s">
        <v>2297</v>
      </c>
      <c r="F918" s="2" t="s">
        <v>4097</v>
      </c>
      <c r="G918" s="2" t="s">
        <v>4097</v>
      </c>
      <c r="H918" s="13">
        <v>57541.2</v>
      </c>
      <c r="I918">
        <f>_xlfn.IFNA(VLOOKUP(A918,'System S'!$A$2:$H$254,8,0),0)</f>
        <v>0</v>
      </c>
      <c r="J918">
        <f t="shared" si="56"/>
        <v>57541.2</v>
      </c>
      <c r="K918">
        <f t="shared" si="57"/>
        <v>0</v>
      </c>
      <c r="L918">
        <f t="shared" si="58"/>
        <v>0</v>
      </c>
      <c r="M918">
        <f t="shared" si="59"/>
        <v>0</v>
      </c>
    </row>
    <row r="919" spans="1:13" x14ac:dyDescent="0.25">
      <c r="A919" s="1" t="s">
        <v>4098</v>
      </c>
      <c r="B919" t="s">
        <v>4099</v>
      </c>
      <c r="C919" s="1" t="s">
        <v>10</v>
      </c>
      <c r="D919" s="1" t="s">
        <v>4100</v>
      </c>
      <c r="E919" s="28" t="s">
        <v>1184</v>
      </c>
      <c r="F919" s="2" t="s">
        <v>915</v>
      </c>
      <c r="G919" s="2" t="s">
        <v>916</v>
      </c>
      <c r="H919" s="13">
        <v>16821.78</v>
      </c>
      <c r="I919">
        <f>_xlfn.IFNA(VLOOKUP(A919,'System C'!$A$1:$H$137,8,0),0)</f>
        <v>0</v>
      </c>
      <c r="J919">
        <f t="shared" si="56"/>
        <v>16821.78</v>
      </c>
      <c r="K919">
        <f t="shared" si="57"/>
        <v>0</v>
      </c>
      <c r="L919">
        <f t="shared" si="58"/>
        <v>0</v>
      </c>
      <c r="M919">
        <f t="shared" si="59"/>
        <v>0</v>
      </c>
    </row>
    <row r="920" spans="1:13" x14ac:dyDescent="0.25">
      <c r="A920" s="1" t="s">
        <v>4098</v>
      </c>
      <c r="B920" t="s">
        <v>4099</v>
      </c>
      <c r="C920" s="1" t="s">
        <v>17</v>
      </c>
      <c r="D920" s="1" t="s">
        <v>4101</v>
      </c>
      <c r="E920" s="28" t="s">
        <v>4102</v>
      </c>
      <c r="F920" s="2" t="s">
        <v>4103</v>
      </c>
      <c r="G920" s="2" t="s">
        <v>4103</v>
      </c>
      <c r="H920" s="13">
        <v>24310.46</v>
      </c>
      <c r="I920">
        <f>_xlfn.IFNA(VLOOKUP(A920,'System S'!$A$2:$H$254,8,0),0)</f>
        <v>0</v>
      </c>
      <c r="J920">
        <f t="shared" si="56"/>
        <v>24310.46</v>
      </c>
      <c r="K920">
        <f t="shared" si="57"/>
        <v>0</v>
      </c>
      <c r="L920">
        <f t="shared" si="58"/>
        <v>0</v>
      </c>
      <c r="M920">
        <f t="shared" si="59"/>
        <v>0</v>
      </c>
    </row>
    <row r="921" spans="1:13" x14ac:dyDescent="0.25">
      <c r="A921" s="1" t="s">
        <v>4104</v>
      </c>
      <c r="B921" t="s">
        <v>4105</v>
      </c>
      <c r="C921" s="1" t="s">
        <v>17</v>
      </c>
      <c r="D921" s="1" t="s">
        <v>4106</v>
      </c>
      <c r="E921" s="28" t="s">
        <v>4107</v>
      </c>
      <c r="F921" s="2" t="s">
        <v>4108</v>
      </c>
      <c r="G921" s="2" t="s">
        <v>4108</v>
      </c>
      <c r="H921" s="13">
        <v>36934.410000000003</v>
      </c>
      <c r="I921">
        <f>_xlfn.IFNA(VLOOKUP(A921,'System S'!$A$2:$H$254,8,0),0)</f>
        <v>0</v>
      </c>
      <c r="J921">
        <f t="shared" si="56"/>
        <v>36934.410000000003</v>
      </c>
      <c r="K921">
        <f t="shared" si="57"/>
        <v>0</v>
      </c>
      <c r="L921">
        <f t="shared" si="58"/>
        <v>0</v>
      </c>
      <c r="M921">
        <f t="shared" si="59"/>
        <v>0</v>
      </c>
    </row>
    <row r="922" spans="1:13" x14ac:dyDescent="0.25">
      <c r="A922" s="1" t="s">
        <v>4109</v>
      </c>
      <c r="B922" t="s">
        <v>4110</v>
      </c>
      <c r="C922" s="1" t="s">
        <v>17</v>
      </c>
      <c r="D922" s="1" t="s">
        <v>4111</v>
      </c>
      <c r="E922" s="28" t="s">
        <v>4112</v>
      </c>
      <c r="F922" s="2" t="s">
        <v>4113</v>
      </c>
      <c r="G922" s="2" t="s">
        <v>4113</v>
      </c>
      <c r="H922" s="13">
        <v>33381.15</v>
      </c>
      <c r="I922">
        <f>_xlfn.IFNA(VLOOKUP(A922,'System S'!$A$2:$H$254,8,0),0)</f>
        <v>0</v>
      </c>
      <c r="J922">
        <f t="shared" si="56"/>
        <v>33381.15</v>
      </c>
      <c r="K922">
        <f t="shared" si="57"/>
        <v>0</v>
      </c>
      <c r="L922">
        <f t="shared" si="58"/>
        <v>0</v>
      </c>
      <c r="M922">
        <f t="shared" si="59"/>
        <v>0</v>
      </c>
    </row>
    <row r="923" spans="1:13" x14ac:dyDescent="0.25">
      <c r="A923" s="1" t="s">
        <v>4114</v>
      </c>
      <c r="B923" t="s">
        <v>4115</v>
      </c>
      <c r="C923" s="1" t="s">
        <v>17</v>
      </c>
      <c r="D923" s="1" t="s">
        <v>4116</v>
      </c>
      <c r="E923" s="28" t="s">
        <v>4117</v>
      </c>
      <c r="F923" s="2" t="s">
        <v>4118</v>
      </c>
      <c r="G923" s="2" t="s">
        <v>4118</v>
      </c>
      <c r="H923" s="13">
        <v>96928.49</v>
      </c>
      <c r="I923">
        <f>_xlfn.IFNA(VLOOKUP(A923,'System S'!$A$2:$H$254,8,0),0)</f>
        <v>0</v>
      </c>
      <c r="J923">
        <f t="shared" si="56"/>
        <v>96928.49</v>
      </c>
      <c r="K923">
        <f t="shared" si="57"/>
        <v>0</v>
      </c>
      <c r="L923">
        <f t="shared" si="58"/>
        <v>0</v>
      </c>
      <c r="M923">
        <f t="shared" si="59"/>
        <v>0</v>
      </c>
    </row>
    <row r="924" spans="1:13" x14ac:dyDescent="0.25">
      <c r="A924" s="1" t="s">
        <v>4119</v>
      </c>
      <c r="B924" t="s">
        <v>4120</v>
      </c>
      <c r="C924" s="1" t="s">
        <v>17</v>
      </c>
      <c r="D924" s="1" t="s">
        <v>4121</v>
      </c>
      <c r="E924" s="28" t="s">
        <v>4122</v>
      </c>
      <c r="F924" s="2" t="s">
        <v>4123</v>
      </c>
      <c r="G924" s="2" t="s">
        <v>4123</v>
      </c>
      <c r="H924" s="13">
        <v>75024.98</v>
      </c>
      <c r="I924">
        <f>_xlfn.IFNA(VLOOKUP(A924,'System S'!$A$2:$H$254,8,0),0)</f>
        <v>0</v>
      </c>
      <c r="J924">
        <f t="shared" si="56"/>
        <v>75024.98</v>
      </c>
      <c r="K924">
        <f t="shared" si="57"/>
        <v>0</v>
      </c>
      <c r="L924">
        <f t="shared" si="58"/>
        <v>0</v>
      </c>
      <c r="M924">
        <f t="shared" si="59"/>
        <v>0</v>
      </c>
    </row>
    <row r="925" spans="1:13" x14ac:dyDescent="0.25">
      <c r="A925" s="1" t="s">
        <v>4124</v>
      </c>
      <c r="B925" t="s">
        <v>4125</v>
      </c>
      <c r="C925" s="1" t="s">
        <v>10</v>
      </c>
      <c r="D925" s="1" t="s">
        <v>4126</v>
      </c>
      <c r="E925" s="28" t="s">
        <v>970</v>
      </c>
      <c r="F925" s="2" t="s">
        <v>4127</v>
      </c>
      <c r="G925" s="2" t="s">
        <v>4128</v>
      </c>
      <c r="H925" s="13">
        <v>10986.06</v>
      </c>
      <c r="I925">
        <f>_xlfn.IFNA(VLOOKUP(A925,'System C'!$A$1:$H$137,8,0),0)</f>
        <v>0</v>
      </c>
      <c r="J925">
        <f t="shared" si="56"/>
        <v>10986.06</v>
      </c>
      <c r="K925">
        <f t="shared" si="57"/>
        <v>0</v>
      </c>
      <c r="L925">
        <f t="shared" si="58"/>
        <v>0</v>
      </c>
      <c r="M925">
        <f t="shared" si="59"/>
        <v>0</v>
      </c>
    </row>
    <row r="926" spans="1:13" x14ac:dyDescent="0.25">
      <c r="A926" s="1" t="s">
        <v>4124</v>
      </c>
      <c r="B926" t="s">
        <v>4125</v>
      </c>
      <c r="C926" s="1" t="s">
        <v>17</v>
      </c>
      <c r="D926" s="1" t="s">
        <v>4129</v>
      </c>
      <c r="E926" s="28" t="s">
        <v>4130</v>
      </c>
      <c r="F926" s="2" t="s">
        <v>4131</v>
      </c>
      <c r="G926" s="2" t="s">
        <v>4131</v>
      </c>
      <c r="H926" s="13">
        <v>44235.78</v>
      </c>
      <c r="I926">
        <f>_xlfn.IFNA(VLOOKUP(A926,'System S'!$A$2:$H$254,8,0),0)</f>
        <v>0</v>
      </c>
      <c r="J926">
        <f t="shared" si="56"/>
        <v>44235.78</v>
      </c>
      <c r="K926">
        <f t="shared" si="57"/>
        <v>0</v>
      </c>
      <c r="L926">
        <f t="shared" si="58"/>
        <v>0</v>
      </c>
      <c r="M926">
        <f t="shared" si="59"/>
        <v>0</v>
      </c>
    </row>
    <row r="927" spans="1:13" x14ac:dyDescent="0.25">
      <c r="A927" s="1" t="s">
        <v>4132</v>
      </c>
      <c r="B927" t="s">
        <v>4133</v>
      </c>
      <c r="C927" s="1" t="s">
        <v>2265</v>
      </c>
      <c r="D927" s="1" t="s">
        <v>4134</v>
      </c>
      <c r="E927" s="28" t="s">
        <v>2575</v>
      </c>
      <c r="F927" s="2" t="s">
        <v>4135</v>
      </c>
      <c r="G927" s="2" t="s">
        <v>4135</v>
      </c>
      <c r="H927" s="13">
        <v>16094.73</v>
      </c>
      <c r="I927">
        <v>0</v>
      </c>
      <c r="J927">
        <f t="shared" si="56"/>
        <v>16094.73</v>
      </c>
      <c r="K927">
        <f t="shared" si="57"/>
        <v>0</v>
      </c>
      <c r="L927">
        <f t="shared" si="58"/>
        <v>0</v>
      </c>
      <c r="M927">
        <f t="shared" si="59"/>
        <v>0</v>
      </c>
    </row>
    <row r="928" spans="1:13" x14ac:dyDescent="0.25">
      <c r="A928" s="1" t="s">
        <v>4136</v>
      </c>
      <c r="B928" t="s">
        <v>4137</v>
      </c>
      <c r="C928" s="1" t="s">
        <v>17</v>
      </c>
      <c r="D928" s="1" t="s">
        <v>4138</v>
      </c>
      <c r="E928" s="28" t="s">
        <v>4139</v>
      </c>
      <c r="F928" s="2" t="s">
        <v>4140</v>
      </c>
      <c r="G928" s="2" t="s">
        <v>4140</v>
      </c>
      <c r="H928" s="13">
        <v>60658.54</v>
      </c>
      <c r="I928">
        <f>_xlfn.IFNA(VLOOKUP(A928,'System S'!$A$2:$H$254,8,0),0)</f>
        <v>0</v>
      </c>
      <c r="J928">
        <f t="shared" si="56"/>
        <v>60658.54</v>
      </c>
      <c r="K928">
        <f t="shared" si="57"/>
        <v>0</v>
      </c>
      <c r="L928">
        <f t="shared" si="58"/>
        <v>0</v>
      </c>
      <c r="M928">
        <f t="shared" si="59"/>
        <v>0</v>
      </c>
    </row>
    <row r="929" spans="1:13" x14ac:dyDescent="0.25">
      <c r="A929" s="1" t="s">
        <v>4141</v>
      </c>
      <c r="B929" t="s">
        <v>4142</v>
      </c>
      <c r="C929" s="1" t="s">
        <v>17</v>
      </c>
      <c r="D929" s="1" t="s">
        <v>4143</v>
      </c>
      <c r="E929" s="28" t="s">
        <v>3122</v>
      </c>
      <c r="F929" s="2" t="s">
        <v>4144</v>
      </c>
      <c r="G929" s="2" t="s">
        <v>4144</v>
      </c>
      <c r="H929" s="13">
        <v>3653.48</v>
      </c>
      <c r="I929">
        <f>_xlfn.IFNA(VLOOKUP(A929,'System S'!$A$2:$H$254,8,0),0)</f>
        <v>0</v>
      </c>
      <c r="J929">
        <f t="shared" si="56"/>
        <v>3653.48</v>
      </c>
      <c r="K929">
        <f t="shared" si="57"/>
        <v>0</v>
      </c>
      <c r="L929">
        <f t="shared" si="58"/>
        <v>0</v>
      </c>
      <c r="M929">
        <f t="shared" si="59"/>
        <v>0</v>
      </c>
    </row>
    <row r="930" spans="1:13" x14ac:dyDescent="0.25">
      <c r="A930" s="1" t="s">
        <v>1260</v>
      </c>
      <c r="B930" t="s">
        <v>1261</v>
      </c>
      <c r="C930" s="1" t="s">
        <v>10</v>
      </c>
      <c r="D930" s="1" t="s">
        <v>4145</v>
      </c>
      <c r="E930" s="28" t="s">
        <v>352</v>
      </c>
      <c r="F930" s="2" t="s">
        <v>4146</v>
      </c>
      <c r="G930" s="2" t="s">
        <v>4147</v>
      </c>
      <c r="H930" s="13">
        <v>1646.72</v>
      </c>
      <c r="I930">
        <f>_xlfn.IFNA(VLOOKUP(A930,'System C'!$A$1:$H$137,8,0),0)</f>
        <v>1063.7</v>
      </c>
      <c r="J930">
        <f t="shared" si="56"/>
        <v>583.02</v>
      </c>
      <c r="K930">
        <f t="shared" si="57"/>
        <v>1063.7</v>
      </c>
      <c r="L930">
        <f t="shared" si="58"/>
        <v>1063.7</v>
      </c>
      <c r="M930">
        <f t="shared" si="59"/>
        <v>1063.7</v>
      </c>
    </row>
    <row r="931" spans="1:13" x14ac:dyDescent="0.25">
      <c r="A931" s="1" t="s">
        <v>4148</v>
      </c>
      <c r="B931" t="s">
        <v>4149</v>
      </c>
      <c r="C931" s="1" t="s">
        <v>17</v>
      </c>
      <c r="D931" s="1" t="s">
        <v>4150</v>
      </c>
      <c r="E931" s="28" t="s">
        <v>4151</v>
      </c>
      <c r="F931" s="2" t="s">
        <v>4152</v>
      </c>
      <c r="G931" s="2" t="s">
        <v>4152</v>
      </c>
      <c r="H931" s="13">
        <v>77281.399999999994</v>
      </c>
      <c r="I931">
        <f>_xlfn.IFNA(VLOOKUP(A931,'System S'!$A$2:$H$254,8,0),0)</f>
        <v>0</v>
      </c>
      <c r="J931">
        <f t="shared" si="56"/>
        <v>77281.399999999994</v>
      </c>
      <c r="K931">
        <f t="shared" si="57"/>
        <v>0</v>
      </c>
      <c r="L931">
        <f t="shared" si="58"/>
        <v>0</v>
      </c>
      <c r="M931">
        <f t="shared" si="59"/>
        <v>0</v>
      </c>
    </row>
    <row r="932" spans="1:13" x14ac:dyDescent="0.25">
      <c r="A932" s="1" t="s">
        <v>4153</v>
      </c>
      <c r="B932" t="s">
        <v>4154</v>
      </c>
      <c r="C932" s="1" t="s">
        <v>17</v>
      </c>
      <c r="D932" s="1" t="s">
        <v>4155</v>
      </c>
      <c r="E932" s="28" t="s">
        <v>4156</v>
      </c>
      <c r="F932" s="2" t="s">
        <v>4157</v>
      </c>
      <c r="G932" s="2" t="s">
        <v>4157</v>
      </c>
      <c r="H932" s="13">
        <v>34050.25</v>
      </c>
      <c r="I932">
        <f>_xlfn.IFNA(VLOOKUP(A932,'System S'!$A$2:$H$254,8,0),0)</f>
        <v>0</v>
      </c>
      <c r="J932">
        <f t="shared" si="56"/>
        <v>34050.25</v>
      </c>
      <c r="K932">
        <f t="shared" si="57"/>
        <v>0</v>
      </c>
      <c r="L932">
        <f t="shared" si="58"/>
        <v>0</v>
      </c>
      <c r="M932">
        <f t="shared" si="59"/>
        <v>0</v>
      </c>
    </row>
    <row r="933" spans="1:13" x14ac:dyDescent="0.25">
      <c r="A933" s="1" t="s">
        <v>4158</v>
      </c>
      <c r="B933" t="s">
        <v>4159</v>
      </c>
      <c r="C933" s="1" t="s">
        <v>17</v>
      </c>
      <c r="D933" s="1" t="s">
        <v>4160</v>
      </c>
      <c r="E933" s="28" t="s">
        <v>4161</v>
      </c>
      <c r="F933" s="2" t="s">
        <v>4162</v>
      </c>
      <c r="G933" s="2" t="s">
        <v>4162</v>
      </c>
      <c r="H933" s="13">
        <v>14150.24</v>
      </c>
      <c r="I933">
        <f>_xlfn.IFNA(VLOOKUP(A933,'System S'!$A$2:$H$254,8,0),0)</f>
        <v>0</v>
      </c>
      <c r="J933">
        <f t="shared" si="56"/>
        <v>14150.24</v>
      </c>
      <c r="K933">
        <f t="shared" si="57"/>
        <v>0</v>
      </c>
      <c r="L933">
        <f t="shared" si="58"/>
        <v>0</v>
      </c>
      <c r="M933">
        <f t="shared" si="59"/>
        <v>0</v>
      </c>
    </row>
    <row r="934" spans="1:13" x14ac:dyDescent="0.25">
      <c r="A934" s="1" t="s">
        <v>4163</v>
      </c>
      <c r="B934" t="s">
        <v>4164</v>
      </c>
      <c r="C934" s="1" t="s">
        <v>10</v>
      </c>
      <c r="D934" s="1" t="s">
        <v>4165</v>
      </c>
      <c r="E934" s="28" t="s">
        <v>500</v>
      </c>
      <c r="F934" s="2" t="s">
        <v>4166</v>
      </c>
      <c r="G934" s="2" t="s">
        <v>4167</v>
      </c>
      <c r="H934" s="13">
        <v>10636.7</v>
      </c>
      <c r="I934">
        <f>_xlfn.IFNA(VLOOKUP(A934,'System C'!$A$1:$H$137,8,0),0)</f>
        <v>0</v>
      </c>
      <c r="J934">
        <f t="shared" si="56"/>
        <v>10636.7</v>
      </c>
      <c r="K934">
        <f t="shared" si="57"/>
        <v>0</v>
      </c>
      <c r="L934">
        <f t="shared" si="58"/>
        <v>0</v>
      </c>
      <c r="M934">
        <f t="shared" si="59"/>
        <v>0</v>
      </c>
    </row>
    <row r="935" spans="1:13" x14ac:dyDescent="0.25">
      <c r="A935" s="1" t="s">
        <v>4163</v>
      </c>
      <c r="B935" t="s">
        <v>4164</v>
      </c>
      <c r="C935" s="1" t="s">
        <v>17</v>
      </c>
      <c r="D935" s="1" t="s">
        <v>4168</v>
      </c>
      <c r="E935" s="28" t="s">
        <v>4169</v>
      </c>
      <c r="F935" s="2" t="s">
        <v>4170</v>
      </c>
      <c r="G935" s="2" t="s">
        <v>4170</v>
      </c>
      <c r="H935" s="13">
        <v>41779.58</v>
      </c>
      <c r="I935">
        <f>_xlfn.IFNA(VLOOKUP(A935,'System S'!$A$2:$H$254,8,0),0)</f>
        <v>0</v>
      </c>
      <c r="J935">
        <f t="shared" si="56"/>
        <v>41779.58</v>
      </c>
      <c r="K935">
        <f t="shared" si="57"/>
        <v>0</v>
      </c>
      <c r="L935">
        <f t="shared" si="58"/>
        <v>0</v>
      </c>
      <c r="M935">
        <f t="shared" si="59"/>
        <v>0</v>
      </c>
    </row>
    <row r="936" spans="1:13" x14ac:dyDescent="0.25">
      <c r="A936" s="1" t="s">
        <v>4171</v>
      </c>
      <c r="B936" t="s">
        <v>4172</v>
      </c>
      <c r="C936" s="1" t="s">
        <v>17</v>
      </c>
      <c r="D936" s="1" t="s">
        <v>4173</v>
      </c>
      <c r="E936" s="28" t="s">
        <v>4174</v>
      </c>
      <c r="F936" s="2" t="s">
        <v>4175</v>
      </c>
      <c r="G936" s="2" t="s">
        <v>4175</v>
      </c>
      <c r="H936" s="13">
        <v>17265.84</v>
      </c>
      <c r="I936">
        <f>_xlfn.IFNA(VLOOKUP(A936,'System S'!$A$2:$H$254,8,0),0)</f>
        <v>0</v>
      </c>
      <c r="J936">
        <f t="shared" si="56"/>
        <v>17265.84</v>
      </c>
      <c r="K936">
        <f t="shared" si="57"/>
        <v>0</v>
      </c>
      <c r="L936">
        <f t="shared" si="58"/>
        <v>0</v>
      </c>
      <c r="M936">
        <f t="shared" si="59"/>
        <v>0</v>
      </c>
    </row>
    <row r="937" spans="1:13" x14ac:dyDescent="0.25">
      <c r="A937" s="1" t="s">
        <v>1266</v>
      </c>
      <c r="B937" t="s">
        <v>1267</v>
      </c>
      <c r="C937" s="1" t="s">
        <v>10</v>
      </c>
      <c r="D937" s="1" t="s">
        <v>4176</v>
      </c>
      <c r="E937" s="28" t="s">
        <v>4177</v>
      </c>
      <c r="F937" s="2" t="s">
        <v>4178</v>
      </c>
      <c r="G937" s="2" t="s">
        <v>4178</v>
      </c>
      <c r="H937" s="13">
        <v>16598.830000000002</v>
      </c>
      <c r="I937">
        <f>_xlfn.IFNA(VLOOKUP(A937,'System C'!$A$1:$H$137,8,0),0)</f>
        <v>0</v>
      </c>
      <c r="J937">
        <f t="shared" si="56"/>
        <v>16598.830000000002</v>
      </c>
      <c r="K937">
        <f t="shared" si="57"/>
        <v>0</v>
      </c>
      <c r="L937">
        <f t="shared" si="58"/>
        <v>0</v>
      </c>
      <c r="M937">
        <f t="shared" si="59"/>
        <v>0</v>
      </c>
    </row>
    <row r="938" spans="1:13" x14ac:dyDescent="0.25">
      <c r="A938" s="1" t="s">
        <v>1266</v>
      </c>
      <c r="B938" t="s">
        <v>1267</v>
      </c>
      <c r="C938" s="1" t="s">
        <v>17</v>
      </c>
      <c r="D938" s="1" t="s">
        <v>4179</v>
      </c>
      <c r="E938" s="28" t="s">
        <v>4180</v>
      </c>
      <c r="F938" s="2" t="s">
        <v>4181</v>
      </c>
      <c r="G938" s="2" t="s">
        <v>4181</v>
      </c>
      <c r="H938" s="13">
        <v>23509.37</v>
      </c>
      <c r="I938">
        <f>_xlfn.IFNA(VLOOKUP(A938,'System S'!$A$2:$H$254,8,0),0)</f>
        <v>0</v>
      </c>
      <c r="J938">
        <f t="shared" si="56"/>
        <v>23509.37</v>
      </c>
      <c r="K938">
        <f t="shared" si="57"/>
        <v>0</v>
      </c>
      <c r="L938">
        <f t="shared" si="58"/>
        <v>0</v>
      </c>
      <c r="M938">
        <f t="shared" si="59"/>
        <v>0</v>
      </c>
    </row>
    <row r="939" spans="1:13" x14ac:dyDescent="0.25">
      <c r="A939" s="1" t="s">
        <v>4182</v>
      </c>
      <c r="B939" t="s">
        <v>4183</v>
      </c>
      <c r="C939" s="1" t="s">
        <v>2265</v>
      </c>
      <c r="D939" s="1" t="s">
        <v>4184</v>
      </c>
      <c r="E939" s="28" t="s">
        <v>1289</v>
      </c>
      <c r="F939" s="2" t="s">
        <v>4185</v>
      </c>
      <c r="G939" s="2" t="s">
        <v>4185</v>
      </c>
      <c r="H939" s="13">
        <v>13010.8</v>
      </c>
      <c r="I939">
        <v>0</v>
      </c>
      <c r="J939">
        <f t="shared" si="56"/>
        <v>13010.8</v>
      </c>
      <c r="K939">
        <f t="shared" si="57"/>
        <v>0</v>
      </c>
      <c r="L939">
        <f t="shared" si="58"/>
        <v>0</v>
      </c>
      <c r="M939">
        <f t="shared" si="59"/>
        <v>0</v>
      </c>
    </row>
    <row r="940" spans="1:13" x14ac:dyDescent="0.25">
      <c r="A940" s="1" t="s">
        <v>4186</v>
      </c>
      <c r="B940" t="s">
        <v>4187</v>
      </c>
      <c r="C940" s="1" t="s">
        <v>2265</v>
      </c>
      <c r="D940" s="1" t="s">
        <v>4188</v>
      </c>
      <c r="E940" s="28" t="s">
        <v>1079</v>
      </c>
      <c r="F940" s="2" t="s">
        <v>4189</v>
      </c>
      <c r="G940" s="2" t="s">
        <v>4189</v>
      </c>
      <c r="H940" s="13">
        <v>41243.699999999997</v>
      </c>
      <c r="I940">
        <v>0</v>
      </c>
      <c r="J940">
        <f t="shared" si="56"/>
        <v>41243.699999999997</v>
      </c>
      <c r="K940">
        <f t="shared" si="57"/>
        <v>0</v>
      </c>
      <c r="L940">
        <f t="shared" si="58"/>
        <v>0</v>
      </c>
      <c r="M940">
        <f t="shared" si="59"/>
        <v>0</v>
      </c>
    </row>
    <row r="941" spans="1:13" x14ac:dyDescent="0.25">
      <c r="A941" s="1" t="s">
        <v>4190</v>
      </c>
      <c r="B941" t="s">
        <v>4191</v>
      </c>
      <c r="C941" s="1" t="s">
        <v>10</v>
      </c>
      <c r="D941" s="1" t="s">
        <v>4192</v>
      </c>
      <c r="E941" s="28" t="s">
        <v>900</v>
      </c>
      <c r="F941" s="2" t="s">
        <v>683</v>
      </c>
      <c r="G941" s="2" t="s">
        <v>684</v>
      </c>
      <c r="H941" s="13">
        <v>15728.7</v>
      </c>
      <c r="I941">
        <f>_xlfn.IFNA(VLOOKUP(A941,'System C'!$A$1:$H$137,8,0),0)</f>
        <v>0</v>
      </c>
      <c r="J941">
        <f t="shared" si="56"/>
        <v>15728.7</v>
      </c>
      <c r="K941">
        <f t="shared" si="57"/>
        <v>0</v>
      </c>
      <c r="L941">
        <f t="shared" si="58"/>
        <v>0</v>
      </c>
      <c r="M941">
        <f t="shared" si="59"/>
        <v>0</v>
      </c>
    </row>
    <row r="942" spans="1:13" x14ac:dyDescent="0.25">
      <c r="A942" s="1" t="s">
        <v>4190</v>
      </c>
      <c r="B942" t="s">
        <v>4191</v>
      </c>
      <c r="C942" s="1" t="s">
        <v>17</v>
      </c>
      <c r="D942" s="1" t="s">
        <v>4193</v>
      </c>
      <c r="E942" s="28" t="s">
        <v>3272</v>
      </c>
      <c r="F942" s="2" t="s">
        <v>4194</v>
      </c>
      <c r="G942" s="2" t="s">
        <v>4194</v>
      </c>
      <c r="H942" s="13">
        <v>36183.19</v>
      </c>
      <c r="I942">
        <f>_xlfn.IFNA(VLOOKUP(A942,'System S'!$A$2:$H$254,8,0),0)</f>
        <v>0</v>
      </c>
      <c r="J942">
        <f t="shared" si="56"/>
        <v>36183.19</v>
      </c>
      <c r="K942">
        <f t="shared" si="57"/>
        <v>0</v>
      </c>
      <c r="L942">
        <f t="shared" si="58"/>
        <v>0</v>
      </c>
      <c r="M942">
        <f t="shared" si="59"/>
        <v>0</v>
      </c>
    </row>
    <row r="943" spans="1:13" x14ac:dyDescent="0.25">
      <c r="A943" s="1" t="s">
        <v>1297</v>
      </c>
      <c r="B943" t="s">
        <v>1298</v>
      </c>
      <c r="C943" s="1" t="s">
        <v>17</v>
      </c>
      <c r="D943" s="1" t="s">
        <v>4195</v>
      </c>
      <c r="E943" s="28" t="s">
        <v>4196</v>
      </c>
      <c r="F943" s="2" t="s">
        <v>4197</v>
      </c>
      <c r="G943" s="2" t="s">
        <v>4197</v>
      </c>
      <c r="H943" s="13">
        <v>31707.22</v>
      </c>
      <c r="I943">
        <f>_xlfn.IFNA(VLOOKUP(A943,'System S'!$A$2:$H$254,8,0),0)</f>
        <v>0</v>
      </c>
      <c r="J943">
        <f t="shared" si="56"/>
        <v>31707.22</v>
      </c>
      <c r="K943">
        <f t="shared" si="57"/>
        <v>0</v>
      </c>
      <c r="L943">
        <f t="shared" si="58"/>
        <v>0</v>
      </c>
      <c r="M943">
        <f t="shared" si="59"/>
        <v>0</v>
      </c>
    </row>
    <row r="944" spans="1:13" x14ac:dyDescent="0.25">
      <c r="A944" s="1" t="s">
        <v>4198</v>
      </c>
      <c r="B944" t="s">
        <v>4199</v>
      </c>
      <c r="C944" s="1" t="s">
        <v>17</v>
      </c>
      <c r="D944" s="1" t="s">
        <v>4200</v>
      </c>
      <c r="E944" s="28" t="s">
        <v>4201</v>
      </c>
      <c r="F944" s="2" t="s">
        <v>4202</v>
      </c>
      <c r="G944" s="2" t="s">
        <v>4202</v>
      </c>
      <c r="H944" s="13">
        <v>28755.29</v>
      </c>
      <c r="I944">
        <f>_xlfn.IFNA(VLOOKUP(A944,'System S'!$A$2:$H$254,8,0),0)</f>
        <v>0</v>
      </c>
      <c r="J944">
        <f t="shared" si="56"/>
        <v>28755.29</v>
      </c>
      <c r="K944">
        <f t="shared" si="57"/>
        <v>0</v>
      </c>
      <c r="L944">
        <f t="shared" si="58"/>
        <v>0</v>
      </c>
      <c r="M944">
        <f t="shared" si="59"/>
        <v>0</v>
      </c>
    </row>
    <row r="945" spans="1:13" x14ac:dyDescent="0.25">
      <c r="A945" s="1" t="s">
        <v>4203</v>
      </c>
      <c r="B945" t="s">
        <v>4204</v>
      </c>
      <c r="C945" s="1" t="s">
        <v>17</v>
      </c>
      <c r="D945" s="1" t="s">
        <v>4205</v>
      </c>
      <c r="E945" s="28" t="s">
        <v>4206</v>
      </c>
      <c r="F945" s="2" t="s">
        <v>4207</v>
      </c>
      <c r="G945" s="2" t="s">
        <v>4207</v>
      </c>
      <c r="H945" s="13">
        <v>19200.23</v>
      </c>
      <c r="I945">
        <f>_xlfn.IFNA(VLOOKUP(A945,'System S'!$A$2:$H$254,8,0),0)</f>
        <v>0</v>
      </c>
      <c r="J945">
        <f t="shared" si="56"/>
        <v>19200.23</v>
      </c>
      <c r="K945">
        <f t="shared" si="57"/>
        <v>0</v>
      </c>
      <c r="L945">
        <f t="shared" si="58"/>
        <v>0</v>
      </c>
      <c r="M945">
        <f t="shared" si="59"/>
        <v>0</v>
      </c>
    </row>
    <row r="946" spans="1:13" x14ac:dyDescent="0.25">
      <c r="A946" s="1" t="s">
        <v>4208</v>
      </c>
      <c r="B946" t="s">
        <v>4209</v>
      </c>
      <c r="C946" s="1" t="s">
        <v>17</v>
      </c>
      <c r="D946" s="1" t="s">
        <v>4210</v>
      </c>
      <c r="E946" s="28" t="s">
        <v>2060</v>
      </c>
      <c r="F946" s="2" t="s">
        <v>4211</v>
      </c>
      <c r="G946" s="2" t="s">
        <v>4212</v>
      </c>
      <c r="H946" s="13">
        <v>10064.870000000001</v>
      </c>
      <c r="I946">
        <f>_xlfn.IFNA(VLOOKUP(A946,'System S'!$A$2:$H$254,8,0),0)</f>
        <v>0</v>
      </c>
      <c r="J946">
        <f t="shared" si="56"/>
        <v>10064.870000000001</v>
      </c>
      <c r="K946">
        <f t="shared" si="57"/>
        <v>0</v>
      </c>
      <c r="L946">
        <f t="shared" si="58"/>
        <v>0</v>
      </c>
      <c r="M946">
        <f t="shared" si="59"/>
        <v>0</v>
      </c>
    </row>
    <row r="947" spans="1:13" x14ac:dyDescent="0.25">
      <c r="A947" s="1" t="s">
        <v>4213</v>
      </c>
      <c r="B947" t="s">
        <v>4214</v>
      </c>
      <c r="C947" s="1" t="s">
        <v>17</v>
      </c>
      <c r="D947" s="1" t="s">
        <v>4215</v>
      </c>
      <c r="E947" s="28" t="s">
        <v>4216</v>
      </c>
      <c r="F947" s="2" t="s">
        <v>4217</v>
      </c>
      <c r="G947" s="2" t="s">
        <v>4218</v>
      </c>
      <c r="H947" s="13">
        <v>14993.75</v>
      </c>
      <c r="I947">
        <f>_xlfn.IFNA(VLOOKUP(A947,'System S'!$A$2:$H$254,8,0),0)</f>
        <v>0</v>
      </c>
      <c r="J947">
        <f t="shared" si="56"/>
        <v>14993.75</v>
      </c>
      <c r="K947">
        <f t="shared" si="57"/>
        <v>0</v>
      </c>
      <c r="L947">
        <f t="shared" si="58"/>
        <v>0</v>
      </c>
      <c r="M947">
        <f t="shared" si="59"/>
        <v>0</v>
      </c>
    </row>
    <row r="948" spans="1:13" x14ac:dyDescent="0.25">
      <c r="A948" s="1" t="s">
        <v>4219</v>
      </c>
      <c r="B948" t="s">
        <v>4220</v>
      </c>
      <c r="C948" s="1" t="s">
        <v>2265</v>
      </c>
      <c r="D948" s="1" t="s">
        <v>4221</v>
      </c>
      <c r="E948" s="28" t="s">
        <v>2995</v>
      </c>
      <c r="F948" s="2" t="s">
        <v>4222</v>
      </c>
      <c r="G948" s="2" t="s">
        <v>4222</v>
      </c>
      <c r="H948" s="13">
        <v>20631.46</v>
      </c>
      <c r="I948">
        <v>0</v>
      </c>
      <c r="J948">
        <f t="shared" si="56"/>
        <v>20631.46</v>
      </c>
      <c r="K948">
        <f t="shared" si="57"/>
        <v>0</v>
      </c>
      <c r="L948">
        <f t="shared" si="58"/>
        <v>0</v>
      </c>
      <c r="M948">
        <f t="shared" si="59"/>
        <v>0</v>
      </c>
    </row>
    <row r="949" spans="1:13" x14ac:dyDescent="0.25">
      <c r="A949" s="1" t="s">
        <v>4223</v>
      </c>
      <c r="B949" t="s">
        <v>4224</v>
      </c>
      <c r="C949" s="1" t="s">
        <v>17</v>
      </c>
      <c r="D949" s="1" t="s">
        <v>4225</v>
      </c>
      <c r="E949" s="28" t="s">
        <v>4226</v>
      </c>
      <c r="F949" s="2" t="s">
        <v>4227</v>
      </c>
      <c r="G949" s="2" t="s">
        <v>4227</v>
      </c>
      <c r="H949" s="13">
        <v>55499.47</v>
      </c>
      <c r="I949">
        <f>_xlfn.IFNA(VLOOKUP(A949,'System S'!$A$2:$H$254,8,0),0)</f>
        <v>0</v>
      </c>
      <c r="J949">
        <f t="shared" si="56"/>
        <v>55499.47</v>
      </c>
      <c r="K949">
        <f t="shared" si="57"/>
        <v>0</v>
      </c>
      <c r="L949">
        <f t="shared" si="58"/>
        <v>0</v>
      </c>
      <c r="M949">
        <f t="shared" si="59"/>
        <v>0</v>
      </c>
    </row>
    <row r="950" spans="1:13" x14ac:dyDescent="0.25">
      <c r="A950" s="1" t="s">
        <v>1302</v>
      </c>
      <c r="B950" t="s">
        <v>1303</v>
      </c>
      <c r="C950" s="1" t="s">
        <v>10</v>
      </c>
      <c r="D950" s="1" t="s">
        <v>4228</v>
      </c>
      <c r="E950" s="28" t="s">
        <v>484</v>
      </c>
      <c r="F950" s="2" t="s">
        <v>146</v>
      </c>
      <c r="G950" s="2" t="s">
        <v>147</v>
      </c>
      <c r="H950" s="13">
        <v>15980.67</v>
      </c>
      <c r="I950">
        <f>_xlfn.IFNA(VLOOKUP(A950,'System C'!$A$1:$H$137,8,0),0)</f>
        <v>0</v>
      </c>
      <c r="J950">
        <f t="shared" si="56"/>
        <v>15980.67</v>
      </c>
      <c r="K950">
        <f t="shared" si="57"/>
        <v>0</v>
      </c>
      <c r="L950">
        <f t="shared" si="58"/>
        <v>0</v>
      </c>
      <c r="M950">
        <f t="shared" si="59"/>
        <v>0</v>
      </c>
    </row>
    <row r="951" spans="1:13" x14ac:dyDescent="0.25">
      <c r="A951" s="1" t="s">
        <v>4229</v>
      </c>
      <c r="B951" t="s">
        <v>4230</v>
      </c>
      <c r="C951" s="1" t="s">
        <v>17</v>
      </c>
      <c r="D951" s="1" t="s">
        <v>4231</v>
      </c>
      <c r="E951" s="28" t="s">
        <v>4232</v>
      </c>
      <c r="F951" s="2" t="s">
        <v>4233</v>
      </c>
      <c r="G951" s="2" t="s">
        <v>4233</v>
      </c>
      <c r="H951" s="13">
        <v>63392.94</v>
      </c>
      <c r="I951">
        <f>_xlfn.IFNA(VLOOKUP(A951,'System S'!$A$2:$H$254,8,0),0)</f>
        <v>0</v>
      </c>
      <c r="J951">
        <f t="shared" si="56"/>
        <v>63392.94</v>
      </c>
      <c r="K951">
        <f t="shared" si="57"/>
        <v>0</v>
      </c>
      <c r="L951">
        <f t="shared" si="58"/>
        <v>0</v>
      </c>
      <c r="M951">
        <f t="shared" si="59"/>
        <v>0</v>
      </c>
    </row>
    <row r="952" spans="1:13" x14ac:dyDescent="0.25">
      <c r="A952" s="1" t="s">
        <v>4234</v>
      </c>
      <c r="B952" t="s">
        <v>4235</v>
      </c>
      <c r="C952" s="1" t="s">
        <v>2265</v>
      </c>
      <c r="D952" s="1" t="s">
        <v>4236</v>
      </c>
      <c r="E952" s="28" t="s">
        <v>1289</v>
      </c>
      <c r="F952" s="2" t="s">
        <v>4237</v>
      </c>
      <c r="G952" s="2" t="s">
        <v>4237</v>
      </c>
      <c r="H952" s="13">
        <v>38465.360000000001</v>
      </c>
      <c r="I952">
        <v>0</v>
      </c>
      <c r="J952">
        <f t="shared" si="56"/>
        <v>38465.360000000001</v>
      </c>
      <c r="K952">
        <f t="shared" si="57"/>
        <v>0</v>
      </c>
      <c r="L952">
        <f t="shared" si="58"/>
        <v>0</v>
      </c>
      <c r="M952">
        <f t="shared" si="59"/>
        <v>0</v>
      </c>
    </row>
    <row r="953" spans="1:13" x14ac:dyDescent="0.25">
      <c r="A953" s="1" t="s">
        <v>4238</v>
      </c>
      <c r="B953" t="s">
        <v>4239</v>
      </c>
      <c r="C953" s="1" t="s">
        <v>17</v>
      </c>
      <c r="D953" s="1" t="s">
        <v>4240</v>
      </c>
      <c r="E953" s="28" t="s">
        <v>4241</v>
      </c>
      <c r="F953" s="2" t="s">
        <v>4242</v>
      </c>
      <c r="G953" s="2" t="s">
        <v>4242</v>
      </c>
      <c r="H953" s="13">
        <v>43514.79</v>
      </c>
      <c r="I953">
        <f>_xlfn.IFNA(VLOOKUP(A953,'System S'!$A$2:$H$254,8,0),0)</f>
        <v>0</v>
      </c>
      <c r="J953">
        <f t="shared" si="56"/>
        <v>43514.79</v>
      </c>
      <c r="K953">
        <f t="shared" si="57"/>
        <v>0</v>
      </c>
      <c r="L953">
        <f t="shared" si="58"/>
        <v>0</v>
      </c>
      <c r="M953">
        <f t="shared" si="59"/>
        <v>0</v>
      </c>
    </row>
    <row r="954" spans="1:13" x14ac:dyDescent="0.25">
      <c r="A954" s="1" t="s">
        <v>4243</v>
      </c>
      <c r="B954" t="s">
        <v>4244</v>
      </c>
      <c r="C954" s="1" t="s">
        <v>17</v>
      </c>
      <c r="D954" s="1" t="s">
        <v>4245</v>
      </c>
      <c r="E954" s="28" t="s">
        <v>3857</v>
      </c>
      <c r="F954" s="2" t="s">
        <v>4246</v>
      </c>
      <c r="G954" s="2" t="s">
        <v>4246</v>
      </c>
      <c r="H954" s="13">
        <v>32203.07</v>
      </c>
      <c r="I954">
        <f>_xlfn.IFNA(VLOOKUP(A954,'System S'!$A$2:$H$254,8,0),0)</f>
        <v>0</v>
      </c>
      <c r="J954">
        <f t="shared" si="56"/>
        <v>32203.07</v>
      </c>
      <c r="K954">
        <f t="shared" si="57"/>
        <v>0</v>
      </c>
      <c r="L954">
        <f t="shared" si="58"/>
        <v>0</v>
      </c>
      <c r="M954">
        <f t="shared" si="59"/>
        <v>0</v>
      </c>
    </row>
    <row r="955" spans="1:13" x14ac:dyDescent="0.25">
      <c r="A955" s="1" t="s">
        <v>4247</v>
      </c>
      <c r="B955" t="s">
        <v>4248</v>
      </c>
      <c r="C955" s="1" t="s">
        <v>2265</v>
      </c>
      <c r="D955" s="1" t="s">
        <v>4249</v>
      </c>
      <c r="E955" s="28" t="s">
        <v>4250</v>
      </c>
      <c r="F955" s="2" t="s">
        <v>4251</v>
      </c>
      <c r="G955" s="2" t="s">
        <v>4252</v>
      </c>
      <c r="H955" s="13">
        <v>29218.62</v>
      </c>
      <c r="I955">
        <v>0</v>
      </c>
      <c r="J955">
        <f t="shared" si="56"/>
        <v>29218.62</v>
      </c>
      <c r="K955">
        <f t="shared" si="57"/>
        <v>0</v>
      </c>
      <c r="L955">
        <f t="shared" si="58"/>
        <v>0</v>
      </c>
      <c r="M955">
        <f t="shared" si="59"/>
        <v>0</v>
      </c>
    </row>
    <row r="956" spans="1:13" x14ac:dyDescent="0.25">
      <c r="A956" s="1" t="s">
        <v>4253</v>
      </c>
      <c r="B956" t="s">
        <v>4254</v>
      </c>
      <c r="C956" s="1" t="s">
        <v>10</v>
      </c>
      <c r="D956" s="1" t="s">
        <v>4255</v>
      </c>
      <c r="E956" s="28" t="s">
        <v>976</v>
      </c>
      <c r="F956" s="2" t="s">
        <v>3324</v>
      </c>
      <c r="G956" s="2" t="s">
        <v>916</v>
      </c>
      <c r="H956" s="13">
        <v>16821.78</v>
      </c>
      <c r="I956">
        <f>_xlfn.IFNA(VLOOKUP(A956,'System C'!$A$1:$H$137,8,0),0)</f>
        <v>0</v>
      </c>
      <c r="J956">
        <f t="shared" si="56"/>
        <v>16821.78</v>
      </c>
      <c r="K956">
        <f t="shared" si="57"/>
        <v>0</v>
      </c>
      <c r="L956">
        <f t="shared" si="58"/>
        <v>0</v>
      </c>
      <c r="M956">
        <f t="shared" si="59"/>
        <v>0</v>
      </c>
    </row>
    <row r="957" spans="1:13" x14ac:dyDescent="0.25">
      <c r="A957" s="1" t="s">
        <v>4253</v>
      </c>
      <c r="B957" t="s">
        <v>4254</v>
      </c>
      <c r="C957" s="1" t="s">
        <v>17</v>
      </c>
      <c r="D957" s="1" t="s">
        <v>4256</v>
      </c>
      <c r="E957" s="28" t="s">
        <v>4257</v>
      </c>
      <c r="F957" s="2" t="s">
        <v>4258</v>
      </c>
      <c r="G957" s="2" t="s">
        <v>4258</v>
      </c>
      <c r="H957" s="13">
        <v>113618.6</v>
      </c>
      <c r="I957">
        <f>_xlfn.IFNA(VLOOKUP(A957,'System S'!$A$2:$H$254,8,0),0)</f>
        <v>0</v>
      </c>
      <c r="J957">
        <f t="shared" si="56"/>
        <v>113618.6</v>
      </c>
      <c r="K957">
        <f t="shared" si="57"/>
        <v>0</v>
      </c>
      <c r="L957">
        <f t="shared" si="58"/>
        <v>0</v>
      </c>
      <c r="M957">
        <f t="shared" si="59"/>
        <v>0</v>
      </c>
    </row>
    <row r="958" spans="1:13" x14ac:dyDescent="0.25">
      <c r="A958" s="1" t="s">
        <v>4259</v>
      </c>
      <c r="B958" t="s">
        <v>4260</v>
      </c>
      <c r="C958" s="1" t="s">
        <v>10</v>
      </c>
      <c r="D958" s="1" t="s">
        <v>4261</v>
      </c>
      <c r="E958" s="28" t="s">
        <v>25</v>
      </c>
      <c r="F958" s="2" t="s">
        <v>4262</v>
      </c>
      <c r="G958" s="2" t="s">
        <v>4263</v>
      </c>
      <c r="H958" s="13">
        <v>11718.45</v>
      </c>
      <c r="I958">
        <f>_xlfn.IFNA(VLOOKUP(A958,'System C'!$A$1:$H$137,8,0),0)</f>
        <v>0</v>
      </c>
      <c r="J958">
        <f t="shared" si="56"/>
        <v>11718.45</v>
      </c>
      <c r="K958">
        <f t="shared" si="57"/>
        <v>0</v>
      </c>
      <c r="L958">
        <f t="shared" si="58"/>
        <v>0</v>
      </c>
      <c r="M958">
        <f t="shared" si="59"/>
        <v>0</v>
      </c>
    </row>
    <row r="959" spans="1:13" x14ac:dyDescent="0.25">
      <c r="A959" s="1" t="s">
        <v>4259</v>
      </c>
      <c r="B959" t="s">
        <v>4260</v>
      </c>
      <c r="C959" s="1" t="s">
        <v>17</v>
      </c>
      <c r="D959" s="1" t="s">
        <v>4264</v>
      </c>
      <c r="E959" s="28" t="s">
        <v>4265</v>
      </c>
      <c r="F959" s="2" t="s">
        <v>4266</v>
      </c>
      <c r="G959" s="2" t="s">
        <v>4266</v>
      </c>
      <c r="H959" s="13">
        <v>36851.279999999999</v>
      </c>
      <c r="I959">
        <f>_xlfn.IFNA(VLOOKUP(A959,'System S'!$A$2:$H$254,8,0),0)</f>
        <v>0</v>
      </c>
      <c r="J959">
        <f t="shared" si="56"/>
        <v>36851.279999999999</v>
      </c>
      <c r="K959">
        <f t="shared" si="57"/>
        <v>0</v>
      </c>
      <c r="L959">
        <f t="shared" si="58"/>
        <v>0</v>
      </c>
      <c r="M959">
        <f t="shared" si="59"/>
        <v>0</v>
      </c>
    </row>
    <row r="960" spans="1:13" x14ac:dyDescent="0.25">
      <c r="A960" s="1" t="s">
        <v>4267</v>
      </c>
      <c r="B960" t="s">
        <v>4268</v>
      </c>
      <c r="C960" s="1" t="s">
        <v>17</v>
      </c>
      <c r="D960" s="1" t="s">
        <v>4269</v>
      </c>
      <c r="E960" s="28" t="s">
        <v>2466</v>
      </c>
      <c r="F960" s="2" t="s">
        <v>4270</v>
      </c>
      <c r="G960" s="2" t="s">
        <v>4270</v>
      </c>
      <c r="H960" s="13">
        <v>40529.730000000003</v>
      </c>
      <c r="I960">
        <f>_xlfn.IFNA(VLOOKUP(A960,'System S'!$A$2:$H$254,8,0),0)</f>
        <v>0</v>
      </c>
      <c r="J960">
        <f t="shared" si="56"/>
        <v>40529.730000000003</v>
      </c>
      <c r="K960">
        <f t="shared" si="57"/>
        <v>0</v>
      </c>
      <c r="L960">
        <f t="shared" si="58"/>
        <v>0</v>
      </c>
      <c r="M960">
        <f t="shared" si="59"/>
        <v>0</v>
      </c>
    </row>
    <row r="961" spans="1:13" x14ac:dyDescent="0.25">
      <c r="A961" s="1" t="s">
        <v>4271</v>
      </c>
      <c r="B961" t="s">
        <v>4272</v>
      </c>
      <c r="C961" s="1" t="s">
        <v>17</v>
      </c>
      <c r="D961" s="1" t="s">
        <v>4273</v>
      </c>
      <c r="E961" s="28" t="s">
        <v>4274</v>
      </c>
      <c r="F961" s="2" t="s">
        <v>4275</v>
      </c>
      <c r="G961" s="2" t="s">
        <v>4275</v>
      </c>
      <c r="H961" s="13">
        <v>26418.53</v>
      </c>
      <c r="I961">
        <f>_xlfn.IFNA(VLOOKUP(A961,'System S'!$A$2:$H$254,8,0),0)</f>
        <v>0</v>
      </c>
      <c r="J961">
        <f t="shared" si="56"/>
        <v>26418.53</v>
      </c>
      <c r="K961">
        <f t="shared" si="57"/>
        <v>0</v>
      </c>
      <c r="L961">
        <f t="shared" si="58"/>
        <v>0</v>
      </c>
      <c r="M961">
        <f t="shared" si="59"/>
        <v>0</v>
      </c>
    </row>
    <row r="962" spans="1:13" x14ac:dyDescent="0.25">
      <c r="A962" s="1" t="s">
        <v>4276</v>
      </c>
      <c r="B962" t="s">
        <v>4277</v>
      </c>
      <c r="C962" s="1" t="s">
        <v>17</v>
      </c>
      <c r="D962" s="1" t="s">
        <v>4278</v>
      </c>
      <c r="E962" s="28" t="s">
        <v>4279</v>
      </c>
      <c r="F962" s="2" t="s">
        <v>4280</v>
      </c>
      <c r="G962" s="2" t="s">
        <v>4280</v>
      </c>
      <c r="H962" s="13">
        <v>156570.03</v>
      </c>
      <c r="I962">
        <f>_xlfn.IFNA(VLOOKUP(A962,'System S'!$A$2:$H$254,8,0),0)</f>
        <v>0</v>
      </c>
      <c r="J962">
        <f t="shared" ref="J962:J1025" si="60">_xlfn.IFNA(H962-I962,0)</f>
        <v>156570.03</v>
      </c>
      <c r="K962">
        <f t="shared" si="57"/>
        <v>0</v>
      </c>
      <c r="L962">
        <f t="shared" si="58"/>
        <v>0</v>
      </c>
      <c r="M962">
        <f t="shared" si="59"/>
        <v>0</v>
      </c>
    </row>
    <row r="963" spans="1:13" x14ac:dyDescent="0.25">
      <c r="A963" s="1" t="s">
        <v>4281</v>
      </c>
      <c r="B963" t="s">
        <v>4282</v>
      </c>
      <c r="C963" s="1" t="s">
        <v>10</v>
      </c>
      <c r="D963" s="1" t="s">
        <v>4283</v>
      </c>
      <c r="E963" s="28" t="s">
        <v>352</v>
      </c>
      <c r="F963" s="2" t="s">
        <v>309</v>
      </c>
      <c r="G963" s="2" t="s">
        <v>147</v>
      </c>
      <c r="H963" s="13">
        <v>15980.67</v>
      </c>
      <c r="I963">
        <f>_xlfn.IFNA(VLOOKUP(A963,'System C'!$A$1:$H$137,8,0),0)</f>
        <v>0</v>
      </c>
      <c r="J963">
        <f t="shared" si="60"/>
        <v>15980.67</v>
      </c>
      <c r="K963">
        <f t="shared" ref="K963:K1026" si="61">IF(I963=0,0,IF(H963&gt;I963,I963,IF(H963&lt;I963,H963,H963)))</f>
        <v>0</v>
      </c>
      <c r="L963">
        <f t="shared" ref="L963:L1026" si="62">IF(H963=K963,0,I963)</f>
        <v>0</v>
      </c>
      <c r="M963">
        <f t="shared" ref="M963:M1026" si="63">IF(I963=0,0,IF(F963&gt;I963,I963,IF(F963&lt;I963,H963,0)))</f>
        <v>0</v>
      </c>
    </row>
    <row r="964" spans="1:13" x14ac:dyDescent="0.25">
      <c r="A964" s="1" t="s">
        <v>4281</v>
      </c>
      <c r="B964" t="s">
        <v>4282</v>
      </c>
      <c r="C964" s="1" t="s">
        <v>17</v>
      </c>
      <c r="D964" s="1" t="s">
        <v>4284</v>
      </c>
      <c r="E964" s="28" t="s">
        <v>3289</v>
      </c>
      <c r="F964" s="2" t="s">
        <v>4285</v>
      </c>
      <c r="G964" s="2" t="s">
        <v>4285</v>
      </c>
      <c r="H964" s="13">
        <v>14977.86</v>
      </c>
      <c r="I964">
        <f>_xlfn.IFNA(VLOOKUP(A964,'System S'!$A$2:$H$254,8,0),0)</f>
        <v>0</v>
      </c>
      <c r="J964">
        <f t="shared" si="60"/>
        <v>14977.86</v>
      </c>
      <c r="K964">
        <f t="shared" si="61"/>
        <v>0</v>
      </c>
      <c r="L964">
        <f t="shared" si="62"/>
        <v>0</v>
      </c>
      <c r="M964">
        <f t="shared" si="63"/>
        <v>0</v>
      </c>
    </row>
    <row r="965" spans="1:13" x14ac:dyDescent="0.25">
      <c r="A965" s="1" t="s">
        <v>1320</v>
      </c>
      <c r="B965" t="s">
        <v>1321</v>
      </c>
      <c r="C965" s="1" t="s">
        <v>17</v>
      </c>
      <c r="D965" s="1" t="s">
        <v>4286</v>
      </c>
      <c r="E965" s="28" t="s">
        <v>4287</v>
      </c>
      <c r="F965" s="2" t="s">
        <v>4288</v>
      </c>
      <c r="G965" s="2" t="s">
        <v>4288</v>
      </c>
      <c r="H965" s="13">
        <v>108837.62</v>
      </c>
      <c r="I965">
        <f>_xlfn.IFNA(VLOOKUP(A965,'System S'!$A$2:$H$254,8,0),0)</f>
        <v>0</v>
      </c>
      <c r="J965">
        <f t="shared" si="60"/>
        <v>108837.62</v>
      </c>
      <c r="K965">
        <f t="shared" si="61"/>
        <v>0</v>
      </c>
      <c r="L965">
        <f t="shared" si="62"/>
        <v>0</v>
      </c>
      <c r="M965">
        <f t="shared" si="63"/>
        <v>0</v>
      </c>
    </row>
    <row r="966" spans="1:13" x14ac:dyDescent="0.25">
      <c r="A966" s="1" t="s">
        <v>4289</v>
      </c>
      <c r="B966" t="s">
        <v>4290</v>
      </c>
      <c r="C966" s="1" t="s">
        <v>2265</v>
      </c>
      <c r="D966" s="1" t="s">
        <v>4291</v>
      </c>
      <c r="E966" s="28" t="s">
        <v>2010</v>
      </c>
      <c r="F966" s="2" t="s">
        <v>4292</v>
      </c>
      <c r="G966" s="2" t="s">
        <v>4292</v>
      </c>
      <c r="H966" s="13">
        <v>26453.9</v>
      </c>
      <c r="I966">
        <v>0</v>
      </c>
      <c r="J966">
        <f t="shared" si="60"/>
        <v>26453.9</v>
      </c>
      <c r="K966">
        <f t="shared" si="61"/>
        <v>0</v>
      </c>
      <c r="L966">
        <f t="shared" si="62"/>
        <v>0</v>
      </c>
      <c r="M966">
        <f t="shared" si="63"/>
        <v>0</v>
      </c>
    </row>
    <row r="967" spans="1:13" x14ac:dyDescent="0.25">
      <c r="A967" s="1" t="s">
        <v>4293</v>
      </c>
      <c r="B967" t="s">
        <v>4294</v>
      </c>
      <c r="C967" s="1" t="s">
        <v>10</v>
      </c>
      <c r="D967" s="1" t="s">
        <v>4295</v>
      </c>
      <c r="E967" s="28" t="s">
        <v>1232</v>
      </c>
      <c r="F967" s="2" t="s">
        <v>915</v>
      </c>
      <c r="G967" s="2" t="s">
        <v>916</v>
      </c>
      <c r="H967" s="13">
        <v>16821.78</v>
      </c>
      <c r="I967">
        <f>_xlfn.IFNA(VLOOKUP(A967,'System C'!$A$1:$H$137,8,0),0)</f>
        <v>0</v>
      </c>
      <c r="J967">
        <f t="shared" si="60"/>
        <v>16821.78</v>
      </c>
      <c r="K967">
        <f t="shared" si="61"/>
        <v>0</v>
      </c>
      <c r="L967">
        <f t="shared" si="62"/>
        <v>0</v>
      </c>
      <c r="M967">
        <f t="shared" si="63"/>
        <v>0</v>
      </c>
    </row>
    <row r="968" spans="1:13" x14ac:dyDescent="0.25">
      <c r="A968" s="1" t="s">
        <v>4293</v>
      </c>
      <c r="B968" t="s">
        <v>4294</v>
      </c>
      <c r="C968" s="1" t="s">
        <v>17</v>
      </c>
      <c r="D968" s="1" t="s">
        <v>4296</v>
      </c>
      <c r="E968" s="28" t="s">
        <v>4297</v>
      </c>
      <c r="F968" s="2" t="s">
        <v>4298</v>
      </c>
      <c r="G968" s="2" t="s">
        <v>4298</v>
      </c>
      <c r="H968" s="13">
        <v>21939.25</v>
      </c>
      <c r="I968">
        <f>_xlfn.IFNA(VLOOKUP(A968,'System S'!$A$2:$H$254,8,0),0)</f>
        <v>0</v>
      </c>
      <c r="J968">
        <f t="shared" si="60"/>
        <v>21939.25</v>
      </c>
      <c r="K968">
        <f t="shared" si="61"/>
        <v>0</v>
      </c>
      <c r="L968">
        <f t="shared" si="62"/>
        <v>0</v>
      </c>
      <c r="M968">
        <f t="shared" si="63"/>
        <v>0</v>
      </c>
    </row>
    <row r="969" spans="1:13" x14ac:dyDescent="0.25">
      <c r="A969" s="1" t="s">
        <v>4299</v>
      </c>
      <c r="B969" t="s">
        <v>4300</v>
      </c>
      <c r="C969" s="1" t="s">
        <v>17</v>
      </c>
      <c r="D969" s="1" t="s">
        <v>4301</v>
      </c>
      <c r="E969" s="28" t="s">
        <v>4302</v>
      </c>
      <c r="F969" s="2" t="s">
        <v>4303</v>
      </c>
      <c r="G969" s="2" t="s">
        <v>4303</v>
      </c>
      <c r="H969" s="13">
        <v>61445.440000000002</v>
      </c>
      <c r="I969">
        <f>_xlfn.IFNA(VLOOKUP(A969,'System S'!$A$2:$H$254,8,0),0)</f>
        <v>0</v>
      </c>
      <c r="J969">
        <f t="shared" si="60"/>
        <v>61445.440000000002</v>
      </c>
      <c r="K969">
        <f t="shared" si="61"/>
        <v>0</v>
      </c>
      <c r="L969">
        <f t="shared" si="62"/>
        <v>0</v>
      </c>
      <c r="M969">
        <f t="shared" si="63"/>
        <v>0</v>
      </c>
    </row>
    <row r="970" spans="1:13" x14ac:dyDescent="0.25">
      <c r="A970" s="1" t="s">
        <v>4304</v>
      </c>
      <c r="B970" t="s">
        <v>4305</v>
      </c>
      <c r="C970" s="1" t="s">
        <v>17</v>
      </c>
      <c r="D970" s="1" t="s">
        <v>4306</v>
      </c>
      <c r="E970" s="28" t="s">
        <v>4307</v>
      </c>
      <c r="F970" s="2" t="s">
        <v>4308</v>
      </c>
      <c r="G970" s="2" t="s">
        <v>4308</v>
      </c>
      <c r="H970" s="13">
        <v>33566.99</v>
      </c>
      <c r="I970">
        <f>_xlfn.IFNA(VLOOKUP(A970,'System S'!$A$2:$H$254,8,0),0)</f>
        <v>0</v>
      </c>
      <c r="J970">
        <f t="shared" si="60"/>
        <v>33566.99</v>
      </c>
      <c r="K970">
        <f t="shared" si="61"/>
        <v>0</v>
      </c>
      <c r="L970">
        <f t="shared" si="62"/>
        <v>0</v>
      </c>
      <c r="M970">
        <f t="shared" si="63"/>
        <v>0</v>
      </c>
    </row>
    <row r="971" spans="1:13" x14ac:dyDescent="0.25">
      <c r="A971" s="1" t="s">
        <v>4309</v>
      </c>
      <c r="B971" t="s">
        <v>4310</v>
      </c>
      <c r="C971" s="1" t="s">
        <v>17</v>
      </c>
      <c r="D971" s="1" t="s">
        <v>4311</v>
      </c>
      <c r="E971" s="28" t="s">
        <v>3849</v>
      </c>
      <c r="F971" s="2" t="s">
        <v>4312</v>
      </c>
      <c r="G971" s="2" t="s">
        <v>4312</v>
      </c>
      <c r="H971" s="13">
        <v>25747.48</v>
      </c>
      <c r="I971">
        <f>_xlfn.IFNA(VLOOKUP(A971,'System S'!$A$2:$H$254,8,0),0)</f>
        <v>0</v>
      </c>
      <c r="J971">
        <f t="shared" si="60"/>
        <v>25747.48</v>
      </c>
      <c r="K971">
        <f t="shared" si="61"/>
        <v>0</v>
      </c>
      <c r="L971">
        <f t="shared" si="62"/>
        <v>0</v>
      </c>
      <c r="M971">
        <f t="shared" si="63"/>
        <v>0</v>
      </c>
    </row>
    <row r="972" spans="1:13" x14ac:dyDescent="0.25">
      <c r="A972" s="1" t="s">
        <v>4313</v>
      </c>
      <c r="B972" t="s">
        <v>4314</v>
      </c>
      <c r="C972" s="1" t="s">
        <v>10</v>
      </c>
      <c r="D972" s="1" t="s">
        <v>4315</v>
      </c>
      <c r="E972" s="28" t="s">
        <v>829</v>
      </c>
      <c r="F972" s="2" t="s">
        <v>830</v>
      </c>
      <c r="G972" s="2" t="s">
        <v>354</v>
      </c>
      <c r="H972" s="13">
        <v>13457.45</v>
      </c>
      <c r="I972">
        <f>_xlfn.IFNA(VLOOKUP(A972,'System C'!$A$1:$H$137,8,0),0)</f>
        <v>0</v>
      </c>
      <c r="J972">
        <f t="shared" si="60"/>
        <v>13457.45</v>
      </c>
      <c r="K972">
        <f t="shared" si="61"/>
        <v>0</v>
      </c>
      <c r="L972">
        <f t="shared" si="62"/>
        <v>0</v>
      </c>
      <c r="M972">
        <f t="shared" si="63"/>
        <v>0</v>
      </c>
    </row>
    <row r="973" spans="1:13" x14ac:dyDescent="0.25">
      <c r="A973" s="1" t="s">
        <v>4313</v>
      </c>
      <c r="B973" t="s">
        <v>4314</v>
      </c>
      <c r="C973" s="1" t="s">
        <v>17</v>
      </c>
      <c r="D973" s="1" t="s">
        <v>4316</v>
      </c>
      <c r="E973" s="28" t="s">
        <v>4317</v>
      </c>
      <c r="F973" s="2" t="s">
        <v>4318</v>
      </c>
      <c r="G973" s="2" t="s">
        <v>4318</v>
      </c>
      <c r="H973" s="13">
        <v>47502.26</v>
      </c>
      <c r="I973">
        <f>_xlfn.IFNA(VLOOKUP(A973,'System S'!$A$2:$H$254,8,0),0)</f>
        <v>0</v>
      </c>
      <c r="J973">
        <f t="shared" si="60"/>
        <v>47502.26</v>
      </c>
      <c r="K973">
        <f t="shared" si="61"/>
        <v>0</v>
      </c>
      <c r="L973">
        <f t="shared" si="62"/>
        <v>0</v>
      </c>
      <c r="M973">
        <f t="shared" si="63"/>
        <v>0</v>
      </c>
    </row>
    <row r="974" spans="1:13" x14ac:dyDescent="0.25">
      <c r="A974" s="1" t="s">
        <v>4319</v>
      </c>
      <c r="B974" t="s">
        <v>4320</v>
      </c>
      <c r="C974" s="1" t="s">
        <v>17</v>
      </c>
      <c r="D974" s="1" t="s">
        <v>4321</v>
      </c>
      <c r="E974" s="28" t="s">
        <v>3950</v>
      </c>
      <c r="F974" s="2" t="s">
        <v>4322</v>
      </c>
      <c r="G974" s="2" t="s">
        <v>4322</v>
      </c>
      <c r="H974" s="13">
        <v>44159.74</v>
      </c>
      <c r="I974">
        <f>_xlfn.IFNA(VLOOKUP(A974,'System S'!$A$2:$H$254,8,0),0)</f>
        <v>0</v>
      </c>
      <c r="J974">
        <f t="shared" si="60"/>
        <v>44159.74</v>
      </c>
      <c r="K974">
        <f t="shared" si="61"/>
        <v>0</v>
      </c>
      <c r="L974">
        <f t="shared" si="62"/>
        <v>0</v>
      </c>
      <c r="M974">
        <f t="shared" si="63"/>
        <v>0</v>
      </c>
    </row>
    <row r="975" spans="1:13" x14ac:dyDescent="0.25">
      <c r="A975" s="1" t="s">
        <v>4323</v>
      </c>
      <c r="B975" t="s">
        <v>4324</v>
      </c>
      <c r="C975" s="1" t="s">
        <v>17</v>
      </c>
      <c r="D975" s="1" t="s">
        <v>4325</v>
      </c>
      <c r="E975" s="28" t="s">
        <v>4326</v>
      </c>
      <c r="F975" s="2" t="s">
        <v>4327</v>
      </c>
      <c r="G975" s="2" t="s">
        <v>4327</v>
      </c>
      <c r="H975" s="13">
        <v>14434.72</v>
      </c>
      <c r="I975">
        <f>_xlfn.IFNA(VLOOKUP(A975,'System S'!$A$2:$H$254,8,0),0)</f>
        <v>0</v>
      </c>
      <c r="J975">
        <f t="shared" si="60"/>
        <v>14434.72</v>
      </c>
      <c r="K975">
        <f t="shared" si="61"/>
        <v>0</v>
      </c>
      <c r="L975">
        <f t="shared" si="62"/>
        <v>0</v>
      </c>
      <c r="M975">
        <f t="shared" si="63"/>
        <v>0</v>
      </c>
    </row>
    <row r="976" spans="1:13" x14ac:dyDescent="0.25">
      <c r="A976" s="1" t="s">
        <v>4328</v>
      </c>
      <c r="B976" t="s">
        <v>4329</v>
      </c>
      <c r="C976" s="1" t="s">
        <v>17</v>
      </c>
      <c r="D976" s="1" t="s">
        <v>4330</v>
      </c>
      <c r="E976" s="28" t="s">
        <v>4331</v>
      </c>
      <c r="F976" s="2" t="s">
        <v>4332</v>
      </c>
      <c r="G976" s="2" t="s">
        <v>4332</v>
      </c>
      <c r="H976" s="13">
        <v>47392.53</v>
      </c>
      <c r="I976">
        <f>_xlfn.IFNA(VLOOKUP(A976,'System S'!$A$2:$H$254,8,0),0)</f>
        <v>0</v>
      </c>
      <c r="J976">
        <f t="shared" si="60"/>
        <v>47392.53</v>
      </c>
      <c r="K976">
        <f t="shared" si="61"/>
        <v>0</v>
      </c>
      <c r="L976">
        <f t="shared" si="62"/>
        <v>0</v>
      </c>
      <c r="M976">
        <f t="shared" si="63"/>
        <v>0</v>
      </c>
    </row>
    <row r="977" spans="1:13" x14ac:dyDescent="0.25">
      <c r="A977" s="1" t="s">
        <v>4333</v>
      </c>
      <c r="B977" t="s">
        <v>4334</v>
      </c>
      <c r="C977" s="1" t="s">
        <v>10</v>
      </c>
      <c r="D977" s="1" t="s">
        <v>4335</v>
      </c>
      <c r="E977" s="28" t="s">
        <v>880</v>
      </c>
      <c r="F977" s="2" t="s">
        <v>4336</v>
      </c>
      <c r="G977" s="2" t="s">
        <v>4337</v>
      </c>
      <c r="H977" s="13">
        <v>10881.08</v>
      </c>
      <c r="I977">
        <f>_xlfn.IFNA(VLOOKUP(A977,'System C'!$A$1:$H$137,8,0),0)</f>
        <v>0</v>
      </c>
      <c r="J977">
        <f t="shared" si="60"/>
        <v>10881.08</v>
      </c>
      <c r="K977">
        <f t="shared" si="61"/>
        <v>0</v>
      </c>
      <c r="L977">
        <f t="shared" si="62"/>
        <v>0</v>
      </c>
      <c r="M977">
        <f t="shared" si="63"/>
        <v>0</v>
      </c>
    </row>
    <row r="978" spans="1:13" x14ac:dyDescent="0.25">
      <c r="A978" s="1" t="s">
        <v>4333</v>
      </c>
      <c r="B978" t="s">
        <v>4334</v>
      </c>
      <c r="C978" s="1" t="s">
        <v>17</v>
      </c>
      <c r="D978" s="1" t="s">
        <v>4338</v>
      </c>
      <c r="E978" s="28" t="s">
        <v>4339</v>
      </c>
      <c r="F978" s="2" t="s">
        <v>4340</v>
      </c>
      <c r="G978" s="2" t="s">
        <v>4340</v>
      </c>
      <c r="H978" s="13">
        <v>42636.45</v>
      </c>
      <c r="I978">
        <f>_xlfn.IFNA(VLOOKUP(A978,'System S'!$A$2:$H$254,8,0),0)</f>
        <v>0</v>
      </c>
      <c r="J978">
        <f t="shared" si="60"/>
        <v>42636.45</v>
      </c>
      <c r="K978">
        <f t="shared" si="61"/>
        <v>0</v>
      </c>
      <c r="L978">
        <f t="shared" si="62"/>
        <v>0</v>
      </c>
      <c r="M978">
        <f t="shared" si="63"/>
        <v>0</v>
      </c>
    </row>
    <row r="979" spans="1:13" x14ac:dyDescent="0.25">
      <c r="A979" s="1" t="s">
        <v>4341</v>
      </c>
      <c r="B979" t="s">
        <v>4342</v>
      </c>
      <c r="C979" s="1" t="s">
        <v>17</v>
      </c>
      <c r="D979" s="1" t="s">
        <v>4343</v>
      </c>
      <c r="E979" s="28" t="s">
        <v>4344</v>
      </c>
      <c r="F979" s="2" t="s">
        <v>4345</v>
      </c>
      <c r="G979" s="2" t="s">
        <v>4345</v>
      </c>
      <c r="H979" s="13">
        <v>17431.849999999999</v>
      </c>
      <c r="I979">
        <f>_xlfn.IFNA(VLOOKUP(A979,'System S'!$A$2:$H$254,8,0),0)</f>
        <v>0</v>
      </c>
      <c r="J979">
        <f t="shared" si="60"/>
        <v>17431.849999999999</v>
      </c>
      <c r="K979">
        <f t="shared" si="61"/>
        <v>0</v>
      </c>
      <c r="L979">
        <f t="shared" si="62"/>
        <v>0</v>
      </c>
      <c r="M979">
        <f t="shared" si="63"/>
        <v>0</v>
      </c>
    </row>
    <row r="980" spans="1:13" x14ac:dyDescent="0.25">
      <c r="A980" s="1" t="s">
        <v>4346</v>
      </c>
      <c r="B980" t="s">
        <v>4347</v>
      </c>
      <c r="C980" s="1" t="s">
        <v>2265</v>
      </c>
      <c r="D980" s="1" t="s">
        <v>4348</v>
      </c>
      <c r="E980" s="28" t="s">
        <v>1079</v>
      </c>
      <c r="F980" s="2" t="s">
        <v>4349</v>
      </c>
      <c r="G980" s="2" t="s">
        <v>4349</v>
      </c>
      <c r="H980" s="13">
        <v>34647.599999999999</v>
      </c>
      <c r="I980">
        <v>0</v>
      </c>
      <c r="J980">
        <f t="shared" si="60"/>
        <v>34647.599999999999</v>
      </c>
      <c r="K980">
        <f t="shared" si="61"/>
        <v>0</v>
      </c>
      <c r="L980">
        <f t="shared" si="62"/>
        <v>0</v>
      </c>
      <c r="M980">
        <f t="shared" si="63"/>
        <v>0</v>
      </c>
    </row>
    <row r="981" spans="1:13" x14ac:dyDescent="0.25">
      <c r="A981" s="1" t="s">
        <v>4350</v>
      </c>
      <c r="B981" t="s">
        <v>4351</v>
      </c>
      <c r="C981" s="1" t="s">
        <v>17</v>
      </c>
      <c r="D981" s="1" t="s">
        <v>4352</v>
      </c>
      <c r="E981" s="28" t="s">
        <v>4353</v>
      </c>
      <c r="F981" s="2" t="s">
        <v>4354</v>
      </c>
      <c r="G981" s="2" t="s">
        <v>4354</v>
      </c>
      <c r="H981" s="13">
        <v>22704.32</v>
      </c>
      <c r="I981">
        <f>_xlfn.IFNA(VLOOKUP(A981,'System S'!$A$2:$H$254,8,0),0)</f>
        <v>0</v>
      </c>
      <c r="J981">
        <f t="shared" si="60"/>
        <v>22704.32</v>
      </c>
      <c r="K981">
        <f t="shared" si="61"/>
        <v>0</v>
      </c>
      <c r="L981">
        <f t="shared" si="62"/>
        <v>0</v>
      </c>
      <c r="M981">
        <f t="shared" si="63"/>
        <v>0</v>
      </c>
    </row>
    <row r="982" spans="1:13" x14ac:dyDescent="0.25">
      <c r="A982" s="1" t="s">
        <v>4355</v>
      </c>
      <c r="B982" t="s">
        <v>4356</v>
      </c>
      <c r="C982" s="1" t="s">
        <v>17</v>
      </c>
      <c r="D982" s="1" t="s">
        <v>4357</v>
      </c>
      <c r="E982" s="28" t="s">
        <v>4358</v>
      </c>
      <c r="F982" s="2" t="s">
        <v>4359</v>
      </c>
      <c r="G982" s="2" t="s">
        <v>4359</v>
      </c>
      <c r="H982" s="13">
        <v>8921.67</v>
      </c>
      <c r="I982">
        <f>_xlfn.IFNA(VLOOKUP(A982,'System S'!$A$2:$H$254,8,0),0)</f>
        <v>0</v>
      </c>
      <c r="J982">
        <f t="shared" si="60"/>
        <v>8921.67</v>
      </c>
      <c r="K982">
        <f t="shared" si="61"/>
        <v>0</v>
      </c>
      <c r="L982">
        <f t="shared" si="62"/>
        <v>0</v>
      </c>
      <c r="M982">
        <f t="shared" si="63"/>
        <v>0</v>
      </c>
    </row>
    <row r="983" spans="1:13" x14ac:dyDescent="0.25">
      <c r="A983" s="1" t="s">
        <v>4360</v>
      </c>
      <c r="B983" t="s">
        <v>4361</v>
      </c>
      <c r="C983" s="1" t="s">
        <v>17</v>
      </c>
      <c r="D983" s="1" t="s">
        <v>4362</v>
      </c>
      <c r="E983" s="28" t="s">
        <v>4363</v>
      </c>
      <c r="F983" s="2" t="s">
        <v>4364</v>
      </c>
      <c r="G983" s="2" t="s">
        <v>4364</v>
      </c>
      <c r="H983" s="13">
        <v>57477.43</v>
      </c>
      <c r="I983">
        <f>_xlfn.IFNA(VLOOKUP(A983,'System S'!$A$2:$H$254,8,0),0)</f>
        <v>0</v>
      </c>
      <c r="J983">
        <f t="shared" si="60"/>
        <v>57477.43</v>
      </c>
      <c r="K983">
        <f t="shared" si="61"/>
        <v>0</v>
      </c>
      <c r="L983">
        <f t="shared" si="62"/>
        <v>0</v>
      </c>
      <c r="M983">
        <f t="shared" si="63"/>
        <v>0</v>
      </c>
    </row>
    <row r="984" spans="1:13" x14ac:dyDescent="0.25">
      <c r="A984" s="1" t="s">
        <v>4365</v>
      </c>
      <c r="B984" t="s">
        <v>4366</v>
      </c>
      <c r="C984" s="1" t="s">
        <v>17</v>
      </c>
      <c r="D984" s="1" t="s">
        <v>4367</v>
      </c>
      <c r="E984" s="28" t="s">
        <v>2703</v>
      </c>
      <c r="F984" s="2" t="s">
        <v>4368</v>
      </c>
      <c r="G984" s="2" t="s">
        <v>4368</v>
      </c>
      <c r="H984" s="13">
        <v>40511.75</v>
      </c>
      <c r="I984">
        <f>_xlfn.IFNA(VLOOKUP(A984,'System S'!$A$2:$H$254,8,0),0)</f>
        <v>0</v>
      </c>
      <c r="J984">
        <f t="shared" si="60"/>
        <v>40511.75</v>
      </c>
      <c r="K984">
        <f t="shared" si="61"/>
        <v>0</v>
      </c>
      <c r="L984">
        <f t="shared" si="62"/>
        <v>0</v>
      </c>
      <c r="M984">
        <f t="shared" si="63"/>
        <v>0</v>
      </c>
    </row>
    <row r="985" spans="1:13" x14ac:dyDescent="0.25">
      <c r="A985" s="1" t="s">
        <v>4369</v>
      </c>
      <c r="B985" t="s">
        <v>4370</v>
      </c>
      <c r="C985" s="1" t="s">
        <v>17</v>
      </c>
      <c r="D985" s="1" t="s">
        <v>4371</v>
      </c>
      <c r="E985" s="28" t="s">
        <v>4344</v>
      </c>
      <c r="F985" s="2" t="s">
        <v>4372</v>
      </c>
      <c r="G985" s="2" t="s">
        <v>4372</v>
      </c>
      <c r="H985" s="13">
        <v>83892.479999999996</v>
      </c>
      <c r="I985">
        <f>_xlfn.IFNA(VLOOKUP(A985,'System S'!$A$2:$H$254,8,0),0)</f>
        <v>0</v>
      </c>
      <c r="J985">
        <f t="shared" si="60"/>
        <v>83892.479999999996</v>
      </c>
      <c r="K985">
        <f t="shared" si="61"/>
        <v>0</v>
      </c>
      <c r="L985">
        <f t="shared" si="62"/>
        <v>0</v>
      </c>
      <c r="M985">
        <f t="shared" si="63"/>
        <v>0</v>
      </c>
    </row>
    <row r="986" spans="1:13" x14ac:dyDescent="0.25">
      <c r="A986" s="1" t="s">
        <v>4373</v>
      </c>
      <c r="B986" t="s">
        <v>4374</v>
      </c>
      <c r="C986" s="1" t="s">
        <v>17</v>
      </c>
      <c r="D986" s="1" t="s">
        <v>4375</v>
      </c>
      <c r="E986" s="28" t="s">
        <v>4376</v>
      </c>
      <c r="F986" s="2" t="s">
        <v>4377</v>
      </c>
      <c r="G986" s="2" t="s">
        <v>4377</v>
      </c>
      <c r="H986" s="13">
        <v>27245.919999999998</v>
      </c>
      <c r="I986">
        <f>_xlfn.IFNA(VLOOKUP(A986,'System S'!$A$2:$H$254,8,0),0)</f>
        <v>0</v>
      </c>
      <c r="J986">
        <f t="shared" si="60"/>
        <v>27245.919999999998</v>
      </c>
      <c r="K986">
        <f t="shared" si="61"/>
        <v>0</v>
      </c>
      <c r="L986">
        <f t="shared" si="62"/>
        <v>0</v>
      </c>
      <c r="M986">
        <f t="shared" si="63"/>
        <v>0</v>
      </c>
    </row>
    <row r="987" spans="1:13" x14ac:dyDescent="0.25">
      <c r="A987" s="1" t="s">
        <v>4378</v>
      </c>
      <c r="B987" t="s">
        <v>4379</v>
      </c>
      <c r="C987" s="1" t="s">
        <v>17</v>
      </c>
      <c r="D987" s="1" t="s">
        <v>4380</v>
      </c>
      <c r="E987" s="28" t="s">
        <v>4381</v>
      </c>
      <c r="F987" s="2" t="s">
        <v>4382</v>
      </c>
      <c r="G987" s="2" t="s">
        <v>4382</v>
      </c>
      <c r="H987" s="13">
        <v>41350.660000000003</v>
      </c>
      <c r="I987">
        <f>_xlfn.IFNA(VLOOKUP(A987,'System S'!$A$2:$H$254,8,0),0)</f>
        <v>0</v>
      </c>
      <c r="J987">
        <f t="shared" si="60"/>
        <v>41350.660000000003</v>
      </c>
      <c r="K987">
        <f t="shared" si="61"/>
        <v>0</v>
      </c>
      <c r="L987">
        <f t="shared" si="62"/>
        <v>0</v>
      </c>
      <c r="M987">
        <f t="shared" si="63"/>
        <v>0</v>
      </c>
    </row>
    <row r="988" spans="1:13" x14ac:dyDescent="0.25">
      <c r="A988" s="1" t="s">
        <v>1351</v>
      </c>
      <c r="B988" t="s">
        <v>1352</v>
      </c>
      <c r="C988" s="1" t="s">
        <v>17</v>
      </c>
      <c r="D988" s="1" t="s">
        <v>4383</v>
      </c>
      <c r="E988" s="28" t="s">
        <v>4384</v>
      </c>
      <c r="F988" s="2" t="s">
        <v>4385</v>
      </c>
      <c r="G988" s="2" t="s">
        <v>4385</v>
      </c>
      <c r="H988" s="13">
        <v>49841.2</v>
      </c>
      <c r="I988">
        <f>_xlfn.IFNA(VLOOKUP(A988,'System S'!$A$2:$H$254,8,0),0)</f>
        <v>0</v>
      </c>
      <c r="J988">
        <f t="shared" si="60"/>
        <v>49841.2</v>
      </c>
      <c r="K988">
        <f t="shared" si="61"/>
        <v>0</v>
      </c>
      <c r="L988">
        <f t="shared" si="62"/>
        <v>0</v>
      </c>
      <c r="M988">
        <f t="shared" si="63"/>
        <v>0</v>
      </c>
    </row>
    <row r="989" spans="1:13" x14ac:dyDescent="0.25">
      <c r="A989" s="1" t="s">
        <v>4386</v>
      </c>
      <c r="B989" t="s">
        <v>4387</v>
      </c>
      <c r="C989" s="1" t="s">
        <v>2265</v>
      </c>
      <c r="D989" s="1" t="s">
        <v>4388</v>
      </c>
      <c r="E989" s="28" t="s">
        <v>2728</v>
      </c>
      <c r="F989" s="2" t="s">
        <v>4389</v>
      </c>
      <c r="G989" s="2" t="s">
        <v>4389</v>
      </c>
      <c r="H989" s="13">
        <v>30532.84</v>
      </c>
      <c r="I989">
        <v>0</v>
      </c>
      <c r="J989">
        <f t="shared" si="60"/>
        <v>30532.84</v>
      </c>
      <c r="K989">
        <f t="shared" si="61"/>
        <v>0</v>
      </c>
      <c r="L989">
        <f t="shared" si="62"/>
        <v>0</v>
      </c>
      <c r="M989">
        <f t="shared" si="63"/>
        <v>0</v>
      </c>
    </row>
    <row r="990" spans="1:13" x14ac:dyDescent="0.25">
      <c r="A990" s="1" t="s">
        <v>4390</v>
      </c>
      <c r="B990" t="s">
        <v>4391</v>
      </c>
      <c r="C990" s="1" t="s">
        <v>10</v>
      </c>
      <c r="D990" s="1" t="s">
        <v>4392</v>
      </c>
      <c r="E990" s="28" t="s">
        <v>1515</v>
      </c>
      <c r="F990" s="2" t="s">
        <v>915</v>
      </c>
      <c r="G990" s="2" t="s">
        <v>916</v>
      </c>
      <c r="H990" s="13">
        <v>16821.78</v>
      </c>
      <c r="I990">
        <f>_xlfn.IFNA(VLOOKUP(A990,'System C'!$A$1:$H$137,8,0),0)</f>
        <v>0</v>
      </c>
      <c r="J990">
        <f t="shared" si="60"/>
        <v>16821.78</v>
      </c>
      <c r="K990">
        <f t="shared" si="61"/>
        <v>0</v>
      </c>
      <c r="L990">
        <f t="shared" si="62"/>
        <v>0</v>
      </c>
      <c r="M990">
        <f t="shared" si="63"/>
        <v>0</v>
      </c>
    </row>
    <row r="991" spans="1:13" x14ac:dyDescent="0.25">
      <c r="A991" s="1" t="s">
        <v>4390</v>
      </c>
      <c r="B991" t="s">
        <v>4391</v>
      </c>
      <c r="C991" s="1" t="s">
        <v>17</v>
      </c>
      <c r="D991" s="1" t="s">
        <v>4393</v>
      </c>
      <c r="E991" s="28" t="s">
        <v>4394</v>
      </c>
      <c r="F991" s="2" t="s">
        <v>4395</v>
      </c>
      <c r="G991" s="2" t="s">
        <v>4395</v>
      </c>
      <c r="H991" s="2">
        <v>173.47</v>
      </c>
      <c r="I991">
        <f>_xlfn.IFNA(VLOOKUP(A991,'System S'!$A$2:$H$254,8,0),0)</f>
        <v>0</v>
      </c>
      <c r="J991">
        <f t="shared" si="60"/>
        <v>173.47</v>
      </c>
      <c r="K991">
        <f t="shared" si="61"/>
        <v>0</v>
      </c>
      <c r="L991">
        <f t="shared" si="62"/>
        <v>0</v>
      </c>
      <c r="M991">
        <f t="shared" si="63"/>
        <v>0</v>
      </c>
    </row>
    <row r="992" spans="1:13" x14ac:dyDescent="0.25">
      <c r="A992" s="1" t="s">
        <v>4396</v>
      </c>
      <c r="B992" t="s">
        <v>4397</v>
      </c>
      <c r="C992" s="1" t="s">
        <v>10</v>
      </c>
      <c r="D992" s="1" t="s">
        <v>4398</v>
      </c>
      <c r="E992" s="28" t="s">
        <v>763</v>
      </c>
      <c r="F992" s="2" t="s">
        <v>2772</v>
      </c>
      <c r="G992" s="2" t="s">
        <v>2773</v>
      </c>
      <c r="H992" s="13">
        <v>10934.24</v>
      </c>
      <c r="I992">
        <f>_xlfn.IFNA(VLOOKUP(A992,'System C'!$A$1:$H$137,8,0),0)</f>
        <v>0</v>
      </c>
      <c r="J992">
        <f t="shared" si="60"/>
        <v>10934.24</v>
      </c>
      <c r="K992">
        <f t="shared" si="61"/>
        <v>0</v>
      </c>
      <c r="L992">
        <f t="shared" si="62"/>
        <v>0</v>
      </c>
      <c r="M992">
        <f t="shared" si="63"/>
        <v>0</v>
      </c>
    </row>
    <row r="993" spans="1:13" x14ac:dyDescent="0.25">
      <c r="A993" s="1" t="s">
        <v>4396</v>
      </c>
      <c r="B993" t="s">
        <v>4397</v>
      </c>
      <c r="C993" s="1" t="s">
        <v>17</v>
      </c>
      <c r="D993" s="1" t="s">
        <v>4399</v>
      </c>
      <c r="E993" s="28" t="s">
        <v>4353</v>
      </c>
      <c r="F993" s="2" t="s">
        <v>4400</v>
      </c>
      <c r="G993" s="2" t="s">
        <v>4400</v>
      </c>
      <c r="H993" s="13">
        <v>38493.19</v>
      </c>
      <c r="I993">
        <f>_xlfn.IFNA(VLOOKUP(A993,'System S'!$A$2:$H$254,8,0),0)</f>
        <v>0</v>
      </c>
      <c r="J993">
        <f t="shared" si="60"/>
        <v>38493.19</v>
      </c>
      <c r="K993">
        <f t="shared" si="61"/>
        <v>0</v>
      </c>
      <c r="L993">
        <f t="shared" si="62"/>
        <v>0</v>
      </c>
      <c r="M993">
        <f t="shared" si="63"/>
        <v>0</v>
      </c>
    </row>
    <row r="994" spans="1:13" x14ac:dyDescent="0.25">
      <c r="A994" s="1" t="s">
        <v>4401</v>
      </c>
      <c r="B994" t="s">
        <v>4402</v>
      </c>
      <c r="C994" s="1" t="s">
        <v>17</v>
      </c>
      <c r="D994" s="1" t="s">
        <v>4403</v>
      </c>
      <c r="E994" s="28" t="s">
        <v>4404</v>
      </c>
      <c r="F994" s="2" t="s">
        <v>4405</v>
      </c>
      <c r="G994" s="2" t="s">
        <v>4406</v>
      </c>
      <c r="H994" s="13">
        <v>1061.33</v>
      </c>
      <c r="I994">
        <f>_xlfn.IFNA(VLOOKUP(A994,'System S'!$A$2:$H$254,8,0),0)</f>
        <v>0</v>
      </c>
      <c r="J994">
        <f t="shared" si="60"/>
        <v>1061.33</v>
      </c>
      <c r="K994">
        <f t="shared" si="61"/>
        <v>0</v>
      </c>
      <c r="L994">
        <f t="shared" si="62"/>
        <v>0</v>
      </c>
      <c r="M994">
        <f t="shared" si="63"/>
        <v>0</v>
      </c>
    </row>
    <row r="995" spans="1:13" x14ac:dyDescent="0.25">
      <c r="A995" s="1" t="s">
        <v>1372</v>
      </c>
      <c r="B995" t="s">
        <v>1373</v>
      </c>
      <c r="C995" s="1" t="s">
        <v>17</v>
      </c>
      <c r="D995" s="1" t="s">
        <v>4407</v>
      </c>
      <c r="E995" s="28" t="s">
        <v>4408</v>
      </c>
      <c r="F995" s="2" t="s">
        <v>4409</v>
      </c>
      <c r="G995" s="2" t="s">
        <v>4409</v>
      </c>
      <c r="H995" s="2">
        <v>1.54</v>
      </c>
      <c r="I995">
        <f>_xlfn.IFNA(VLOOKUP(A995,'System S'!$A$2:$H$254,8,0),0)</f>
        <v>0</v>
      </c>
      <c r="J995">
        <f t="shared" si="60"/>
        <v>1.54</v>
      </c>
      <c r="K995">
        <f t="shared" si="61"/>
        <v>0</v>
      </c>
      <c r="L995">
        <f t="shared" si="62"/>
        <v>0</v>
      </c>
      <c r="M995">
        <f t="shared" si="63"/>
        <v>0</v>
      </c>
    </row>
    <row r="996" spans="1:13" x14ac:dyDescent="0.25">
      <c r="A996" s="1" t="s">
        <v>1372</v>
      </c>
      <c r="B996" t="s">
        <v>1373</v>
      </c>
      <c r="C996" s="1" t="s">
        <v>17</v>
      </c>
      <c r="D996" s="1" t="s">
        <v>4410</v>
      </c>
      <c r="E996" s="28" t="s">
        <v>4411</v>
      </c>
      <c r="F996" s="2" t="s">
        <v>4412</v>
      </c>
      <c r="G996" s="2" t="s">
        <v>4412</v>
      </c>
      <c r="H996" s="13">
        <v>31535.87</v>
      </c>
      <c r="I996">
        <f>_xlfn.IFNA(VLOOKUP(A996,'System S'!$A$2:$H$254,8,0),0)</f>
        <v>0</v>
      </c>
      <c r="J996">
        <f t="shared" si="60"/>
        <v>31535.87</v>
      </c>
      <c r="K996">
        <f t="shared" si="61"/>
        <v>0</v>
      </c>
      <c r="L996">
        <f t="shared" si="62"/>
        <v>0</v>
      </c>
      <c r="M996">
        <f t="shared" si="63"/>
        <v>0</v>
      </c>
    </row>
    <row r="997" spans="1:13" x14ac:dyDescent="0.25">
      <c r="A997" s="1" t="s">
        <v>4413</v>
      </c>
      <c r="B997" t="s">
        <v>4414</v>
      </c>
      <c r="C997" s="1" t="s">
        <v>2265</v>
      </c>
      <c r="D997" s="1" t="s">
        <v>4415</v>
      </c>
      <c r="E997" s="28" t="s">
        <v>3232</v>
      </c>
      <c r="F997" s="2" t="s">
        <v>4416</v>
      </c>
      <c r="G997" s="2" t="s">
        <v>4416</v>
      </c>
      <c r="H997" s="13">
        <v>31581.33</v>
      </c>
      <c r="I997">
        <v>0</v>
      </c>
      <c r="J997">
        <f t="shared" si="60"/>
        <v>31581.33</v>
      </c>
      <c r="K997">
        <f t="shared" si="61"/>
        <v>0</v>
      </c>
      <c r="L997">
        <f t="shared" si="62"/>
        <v>0</v>
      </c>
      <c r="M997">
        <f t="shared" si="63"/>
        <v>0</v>
      </c>
    </row>
    <row r="998" spans="1:13" x14ac:dyDescent="0.25">
      <c r="A998" s="1" t="s">
        <v>4417</v>
      </c>
      <c r="B998" t="s">
        <v>4418</v>
      </c>
      <c r="C998" s="1" t="s">
        <v>17</v>
      </c>
      <c r="D998" s="1" t="s">
        <v>4419</v>
      </c>
      <c r="E998" s="28" t="s">
        <v>4420</v>
      </c>
      <c r="F998" s="2" t="s">
        <v>4421</v>
      </c>
      <c r="G998" s="2" t="s">
        <v>4421</v>
      </c>
      <c r="H998" s="13">
        <v>11438.81</v>
      </c>
      <c r="I998">
        <f>_xlfn.IFNA(VLOOKUP(A998,'System S'!$A$2:$H$254,8,0),0)</f>
        <v>0</v>
      </c>
      <c r="J998">
        <f t="shared" si="60"/>
        <v>11438.81</v>
      </c>
      <c r="K998">
        <f t="shared" si="61"/>
        <v>0</v>
      </c>
      <c r="L998">
        <f t="shared" si="62"/>
        <v>0</v>
      </c>
      <c r="M998">
        <f t="shared" si="63"/>
        <v>0</v>
      </c>
    </row>
    <row r="999" spans="1:13" x14ac:dyDescent="0.25">
      <c r="A999" s="1" t="s">
        <v>4422</v>
      </c>
      <c r="B999" t="s">
        <v>4423</v>
      </c>
      <c r="C999" s="1" t="s">
        <v>17</v>
      </c>
      <c r="D999" s="1" t="s">
        <v>4424</v>
      </c>
      <c r="E999" s="28" t="s">
        <v>4287</v>
      </c>
      <c r="F999" s="2" t="s">
        <v>4425</v>
      </c>
      <c r="G999" s="2" t="s">
        <v>4425</v>
      </c>
      <c r="H999" s="13">
        <v>104755.29</v>
      </c>
      <c r="I999">
        <f>_xlfn.IFNA(VLOOKUP(A999,'System S'!$A$2:$H$254,8,0),0)</f>
        <v>0</v>
      </c>
      <c r="J999">
        <f t="shared" si="60"/>
        <v>104755.29</v>
      </c>
      <c r="K999">
        <f t="shared" si="61"/>
        <v>0</v>
      </c>
      <c r="L999">
        <f t="shared" si="62"/>
        <v>0</v>
      </c>
      <c r="M999">
        <f t="shared" si="63"/>
        <v>0</v>
      </c>
    </row>
    <row r="1000" spans="1:13" x14ac:dyDescent="0.25">
      <c r="A1000" s="1" t="s">
        <v>4426</v>
      </c>
      <c r="B1000" t="s">
        <v>4427</v>
      </c>
      <c r="C1000" s="1" t="s">
        <v>2265</v>
      </c>
      <c r="D1000" s="1" t="s">
        <v>4428</v>
      </c>
      <c r="E1000" s="28" t="s">
        <v>2575</v>
      </c>
      <c r="F1000" s="2" t="s">
        <v>4429</v>
      </c>
      <c r="G1000" s="2" t="s">
        <v>4429</v>
      </c>
      <c r="H1000" s="13">
        <v>32261.62</v>
      </c>
      <c r="I1000">
        <v>0</v>
      </c>
      <c r="J1000">
        <f t="shared" si="60"/>
        <v>32261.62</v>
      </c>
      <c r="K1000">
        <f t="shared" si="61"/>
        <v>0</v>
      </c>
      <c r="L1000">
        <f t="shared" si="62"/>
        <v>0</v>
      </c>
      <c r="M1000">
        <f t="shared" si="63"/>
        <v>0</v>
      </c>
    </row>
    <row r="1001" spans="1:13" x14ac:dyDescent="0.25">
      <c r="A1001" s="1" t="s">
        <v>4430</v>
      </c>
      <c r="B1001" t="s">
        <v>4431</v>
      </c>
      <c r="C1001" s="1" t="s">
        <v>17</v>
      </c>
      <c r="D1001" s="1" t="s">
        <v>4432</v>
      </c>
      <c r="E1001" s="28" t="s">
        <v>4433</v>
      </c>
      <c r="F1001" s="2" t="s">
        <v>4434</v>
      </c>
      <c r="G1001" s="2" t="s">
        <v>4434</v>
      </c>
      <c r="H1001" s="13">
        <v>33710.29</v>
      </c>
      <c r="I1001">
        <f>_xlfn.IFNA(VLOOKUP(A1001,'System S'!$A$2:$H$254,8,0),0)</f>
        <v>0</v>
      </c>
      <c r="J1001">
        <f t="shared" si="60"/>
        <v>33710.29</v>
      </c>
      <c r="K1001">
        <f t="shared" si="61"/>
        <v>0</v>
      </c>
      <c r="L1001">
        <f t="shared" si="62"/>
        <v>0</v>
      </c>
      <c r="M1001">
        <f t="shared" si="63"/>
        <v>0</v>
      </c>
    </row>
    <row r="1002" spans="1:13" x14ac:dyDescent="0.25">
      <c r="A1002" s="1" t="s">
        <v>4435</v>
      </c>
      <c r="B1002" t="s">
        <v>4436</v>
      </c>
      <c r="C1002" s="1" t="s">
        <v>10</v>
      </c>
      <c r="D1002" s="1" t="s">
        <v>4437</v>
      </c>
      <c r="E1002" s="28" t="s">
        <v>139</v>
      </c>
      <c r="F1002" s="2" t="s">
        <v>309</v>
      </c>
      <c r="G1002" s="2" t="s">
        <v>147</v>
      </c>
      <c r="H1002" s="13">
        <v>15980.67</v>
      </c>
      <c r="I1002">
        <f>_xlfn.IFNA(VLOOKUP(A1002,'System C'!$A$1:$H$137,8,0),0)</f>
        <v>0</v>
      </c>
      <c r="J1002">
        <f t="shared" si="60"/>
        <v>15980.67</v>
      </c>
      <c r="K1002">
        <f t="shared" si="61"/>
        <v>0</v>
      </c>
      <c r="L1002">
        <f t="shared" si="62"/>
        <v>0</v>
      </c>
      <c r="M1002">
        <f t="shared" si="63"/>
        <v>0</v>
      </c>
    </row>
    <row r="1003" spans="1:13" x14ac:dyDescent="0.25">
      <c r="A1003" s="1" t="s">
        <v>4435</v>
      </c>
      <c r="B1003" t="s">
        <v>4436</v>
      </c>
      <c r="C1003" s="1" t="s">
        <v>17</v>
      </c>
      <c r="D1003" s="1" t="s">
        <v>4438</v>
      </c>
      <c r="E1003" s="28" t="s">
        <v>4439</v>
      </c>
      <c r="F1003" s="2" t="s">
        <v>4440</v>
      </c>
      <c r="G1003" s="2" t="s">
        <v>4440</v>
      </c>
      <c r="H1003" s="13">
        <v>55403.74</v>
      </c>
      <c r="I1003">
        <f>_xlfn.IFNA(VLOOKUP(A1003,'System S'!$A$2:$H$254,8,0),0)</f>
        <v>0</v>
      </c>
      <c r="J1003">
        <f t="shared" si="60"/>
        <v>55403.74</v>
      </c>
      <c r="K1003">
        <f t="shared" si="61"/>
        <v>0</v>
      </c>
      <c r="L1003">
        <f t="shared" si="62"/>
        <v>0</v>
      </c>
      <c r="M1003">
        <f t="shared" si="63"/>
        <v>0</v>
      </c>
    </row>
    <row r="1004" spans="1:13" x14ac:dyDescent="0.25">
      <c r="A1004" s="1" t="s">
        <v>4441</v>
      </c>
      <c r="B1004" t="s">
        <v>4442</v>
      </c>
      <c r="C1004" s="1" t="s">
        <v>17</v>
      </c>
      <c r="D1004" s="1" t="s">
        <v>4443</v>
      </c>
      <c r="E1004" s="28" t="s">
        <v>4444</v>
      </c>
      <c r="F1004" s="2" t="s">
        <v>4445</v>
      </c>
      <c r="G1004" s="2" t="s">
        <v>4445</v>
      </c>
      <c r="H1004" s="13">
        <v>87128.66</v>
      </c>
      <c r="I1004">
        <f>_xlfn.IFNA(VLOOKUP(A1004,'System S'!$A$2:$H$254,8,0),0)</f>
        <v>0</v>
      </c>
      <c r="J1004">
        <f t="shared" si="60"/>
        <v>87128.66</v>
      </c>
      <c r="K1004">
        <f t="shared" si="61"/>
        <v>0</v>
      </c>
      <c r="L1004">
        <f t="shared" si="62"/>
        <v>0</v>
      </c>
      <c r="M1004">
        <f t="shared" si="63"/>
        <v>0</v>
      </c>
    </row>
    <row r="1005" spans="1:13" x14ac:dyDescent="0.25">
      <c r="A1005" s="1" t="s">
        <v>4446</v>
      </c>
      <c r="B1005" t="s">
        <v>4447</v>
      </c>
      <c r="C1005" s="1" t="s">
        <v>2265</v>
      </c>
      <c r="D1005" s="1" t="s">
        <v>4448</v>
      </c>
      <c r="E1005" s="28" t="s">
        <v>3935</v>
      </c>
      <c r="F1005" s="2" t="s">
        <v>4449</v>
      </c>
      <c r="G1005" s="2" t="s">
        <v>4449</v>
      </c>
      <c r="H1005" s="13">
        <v>16512.7</v>
      </c>
      <c r="I1005">
        <v>0</v>
      </c>
      <c r="J1005">
        <f t="shared" si="60"/>
        <v>16512.7</v>
      </c>
      <c r="K1005">
        <f t="shared" si="61"/>
        <v>0</v>
      </c>
      <c r="L1005">
        <f t="shared" si="62"/>
        <v>0</v>
      </c>
      <c r="M1005">
        <f t="shared" si="63"/>
        <v>0</v>
      </c>
    </row>
    <row r="1006" spans="1:13" x14ac:dyDescent="0.25">
      <c r="A1006" s="1" t="s">
        <v>1383</v>
      </c>
      <c r="B1006" t="s">
        <v>1384</v>
      </c>
      <c r="C1006" s="1" t="s">
        <v>17</v>
      </c>
      <c r="D1006" s="1" t="s">
        <v>4450</v>
      </c>
      <c r="E1006" s="28" t="s">
        <v>4451</v>
      </c>
      <c r="F1006" s="2" t="s">
        <v>4452</v>
      </c>
      <c r="G1006" s="2" t="s">
        <v>4452</v>
      </c>
      <c r="H1006" s="13">
        <v>33940.589999999997</v>
      </c>
      <c r="I1006">
        <f>_xlfn.IFNA(VLOOKUP(A1006,'System S'!$A$2:$H$254,8,0),0)</f>
        <v>0</v>
      </c>
      <c r="J1006">
        <f t="shared" si="60"/>
        <v>33940.589999999997</v>
      </c>
      <c r="K1006">
        <f t="shared" si="61"/>
        <v>0</v>
      </c>
      <c r="L1006">
        <f t="shared" si="62"/>
        <v>0</v>
      </c>
      <c r="M1006">
        <f t="shared" si="63"/>
        <v>0</v>
      </c>
    </row>
    <row r="1007" spans="1:13" x14ac:dyDescent="0.25">
      <c r="A1007" s="1" t="s">
        <v>1388</v>
      </c>
      <c r="B1007" t="s">
        <v>1389</v>
      </c>
      <c r="C1007" s="1" t="s">
        <v>17</v>
      </c>
      <c r="D1007" s="1" t="s">
        <v>4453</v>
      </c>
      <c r="E1007" s="28" t="s">
        <v>4454</v>
      </c>
      <c r="F1007" s="2" t="s">
        <v>4455</v>
      </c>
      <c r="G1007" s="2" t="s">
        <v>4455</v>
      </c>
      <c r="H1007" s="13">
        <v>22152.04</v>
      </c>
      <c r="I1007">
        <f>_xlfn.IFNA(VLOOKUP(A1007,'System S'!$A$2:$H$254,8,0),0)</f>
        <v>0</v>
      </c>
      <c r="J1007">
        <f t="shared" si="60"/>
        <v>22152.04</v>
      </c>
      <c r="K1007">
        <f t="shared" si="61"/>
        <v>0</v>
      </c>
      <c r="L1007">
        <f t="shared" si="62"/>
        <v>0</v>
      </c>
      <c r="M1007">
        <f t="shared" si="63"/>
        <v>0</v>
      </c>
    </row>
    <row r="1008" spans="1:13" x14ac:dyDescent="0.25">
      <c r="A1008" s="1" t="s">
        <v>4456</v>
      </c>
      <c r="B1008" t="s">
        <v>4457</v>
      </c>
      <c r="C1008" s="1" t="s">
        <v>10</v>
      </c>
      <c r="D1008" s="1" t="s">
        <v>4458</v>
      </c>
      <c r="E1008" s="28" t="s">
        <v>1323</v>
      </c>
      <c r="F1008" s="2" t="s">
        <v>4459</v>
      </c>
      <c r="G1008" s="2" t="s">
        <v>4460</v>
      </c>
      <c r="H1008" s="13">
        <v>3298.18</v>
      </c>
      <c r="I1008">
        <f>_xlfn.IFNA(VLOOKUP(A1008,'System C'!$A$1:$H$137,8,0),0)</f>
        <v>0</v>
      </c>
      <c r="J1008">
        <f t="shared" si="60"/>
        <v>3298.18</v>
      </c>
      <c r="K1008">
        <f t="shared" si="61"/>
        <v>0</v>
      </c>
      <c r="L1008">
        <f t="shared" si="62"/>
        <v>0</v>
      </c>
      <c r="M1008">
        <f t="shared" si="63"/>
        <v>0</v>
      </c>
    </row>
    <row r="1009" spans="1:13" x14ac:dyDescent="0.25">
      <c r="A1009" s="1" t="s">
        <v>4456</v>
      </c>
      <c r="B1009" t="s">
        <v>4457</v>
      </c>
      <c r="C1009" s="1" t="s">
        <v>17</v>
      </c>
      <c r="D1009" s="1" t="s">
        <v>4461</v>
      </c>
      <c r="E1009" s="28" t="s">
        <v>4462</v>
      </c>
      <c r="F1009" s="2" t="s">
        <v>4463</v>
      </c>
      <c r="G1009" s="2" t="s">
        <v>4463</v>
      </c>
      <c r="H1009" s="13">
        <v>15959.84</v>
      </c>
      <c r="I1009">
        <f>_xlfn.IFNA(VLOOKUP(A1009,'System S'!$A$2:$H$254,8,0),0)</f>
        <v>0</v>
      </c>
      <c r="J1009">
        <f t="shared" si="60"/>
        <v>15959.84</v>
      </c>
      <c r="K1009">
        <f t="shared" si="61"/>
        <v>0</v>
      </c>
      <c r="L1009">
        <f t="shared" si="62"/>
        <v>0</v>
      </c>
      <c r="M1009">
        <f t="shared" si="63"/>
        <v>0</v>
      </c>
    </row>
    <row r="1010" spans="1:13" x14ac:dyDescent="0.25">
      <c r="A1010" s="1" t="s">
        <v>4464</v>
      </c>
      <c r="B1010" t="s">
        <v>4465</v>
      </c>
      <c r="C1010" s="1" t="s">
        <v>17</v>
      </c>
      <c r="D1010" s="1" t="s">
        <v>4466</v>
      </c>
      <c r="E1010" s="28" t="s">
        <v>4467</v>
      </c>
      <c r="F1010" s="2" t="s">
        <v>4468</v>
      </c>
      <c r="G1010" s="2" t="s">
        <v>4468</v>
      </c>
      <c r="H1010" s="13">
        <v>30031.94</v>
      </c>
      <c r="I1010">
        <f>_xlfn.IFNA(VLOOKUP(A1010,'System S'!$A$2:$H$254,8,0),0)</f>
        <v>0</v>
      </c>
      <c r="J1010">
        <f t="shared" si="60"/>
        <v>30031.94</v>
      </c>
      <c r="K1010">
        <f t="shared" si="61"/>
        <v>0</v>
      </c>
      <c r="L1010">
        <f t="shared" si="62"/>
        <v>0</v>
      </c>
      <c r="M1010">
        <f t="shared" si="63"/>
        <v>0</v>
      </c>
    </row>
    <row r="1011" spans="1:13" x14ac:dyDescent="0.25">
      <c r="A1011" s="1" t="s">
        <v>4469</v>
      </c>
      <c r="B1011" t="s">
        <v>4470</v>
      </c>
      <c r="C1011" s="1" t="s">
        <v>17</v>
      </c>
      <c r="D1011" s="1" t="s">
        <v>4471</v>
      </c>
      <c r="E1011" s="28" t="s">
        <v>4472</v>
      </c>
      <c r="F1011" s="2" t="s">
        <v>4473</v>
      </c>
      <c r="G1011" s="2" t="s">
        <v>4473</v>
      </c>
      <c r="H1011" s="13">
        <v>19281.86</v>
      </c>
      <c r="I1011">
        <f>_xlfn.IFNA(VLOOKUP(A1011,'System S'!$A$2:$H$254,8,0),0)</f>
        <v>0</v>
      </c>
      <c r="J1011">
        <f t="shared" si="60"/>
        <v>19281.86</v>
      </c>
      <c r="K1011">
        <f t="shared" si="61"/>
        <v>0</v>
      </c>
      <c r="L1011">
        <f t="shared" si="62"/>
        <v>0</v>
      </c>
      <c r="M1011">
        <f t="shared" si="63"/>
        <v>0</v>
      </c>
    </row>
    <row r="1012" spans="1:13" x14ac:dyDescent="0.25">
      <c r="A1012" s="1" t="s">
        <v>4474</v>
      </c>
      <c r="B1012" t="s">
        <v>4475</v>
      </c>
      <c r="C1012" s="1" t="s">
        <v>17</v>
      </c>
      <c r="D1012" s="1" t="s">
        <v>4476</v>
      </c>
      <c r="E1012" s="28" t="s">
        <v>4477</v>
      </c>
      <c r="F1012" s="2" t="s">
        <v>4478</v>
      </c>
      <c r="G1012" s="2" t="s">
        <v>4478</v>
      </c>
      <c r="H1012" s="13">
        <v>20914.55</v>
      </c>
      <c r="I1012">
        <f>_xlfn.IFNA(VLOOKUP(A1012,'System S'!$A$2:$H$254,8,0),0)</f>
        <v>2911.04</v>
      </c>
      <c r="J1012">
        <f t="shared" si="60"/>
        <v>18003.509999999998</v>
      </c>
      <c r="K1012">
        <f t="shared" si="61"/>
        <v>2911.04</v>
      </c>
      <c r="L1012">
        <f t="shared" si="62"/>
        <v>2911.04</v>
      </c>
      <c r="M1012">
        <f t="shared" si="63"/>
        <v>2911.04</v>
      </c>
    </row>
    <row r="1013" spans="1:13" x14ac:dyDescent="0.25">
      <c r="A1013" s="1" t="s">
        <v>4479</v>
      </c>
      <c r="B1013" t="s">
        <v>4480</v>
      </c>
      <c r="C1013" s="1" t="s">
        <v>17</v>
      </c>
      <c r="D1013" s="1" t="s">
        <v>4481</v>
      </c>
      <c r="E1013" s="28" t="s">
        <v>4482</v>
      </c>
      <c r="F1013" s="2" t="s">
        <v>4483</v>
      </c>
      <c r="G1013" s="2" t="s">
        <v>4483</v>
      </c>
      <c r="H1013" s="13">
        <v>44043.64</v>
      </c>
      <c r="I1013">
        <f>_xlfn.IFNA(VLOOKUP(A1013,'System S'!$A$2:$H$254,8,0),0)</f>
        <v>0</v>
      </c>
      <c r="J1013">
        <f t="shared" si="60"/>
        <v>44043.64</v>
      </c>
      <c r="K1013">
        <f t="shared" si="61"/>
        <v>0</v>
      </c>
      <c r="L1013">
        <f t="shared" si="62"/>
        <v>0</v>
      </c>
      <c r="M1013">
        <f t="shared" si="63"/>
        <v>0</v>
      </c>
    </row>
    <row r="1014" spans="1:13" x14ac:dyDescent="0.25">
      <c r="A1014" s="1" t="s">
        <v>4484</v>
      </c>
      <c r="B1014" t="s">
        <v>4485</v>
      </c>
      <c r="C1014" s="1" t="s">
        <v>17</v>
      </c>
      <c r="D1014" s="1" t="s">
        <v>4486</v>
      </c>
      <c r="E1014" s="28" t="s">
        <v>4487</v>
      </c>
      <c r="F1014" s="2" t="s">
        <v>4488</v>
      </c>
      <c r="G1014" s="2" t="s">
        <v>4488</v>
      </c>
      <c r="H1014" s="13">
        <v>41916.769999999997</v>
      </c>
      <c r="I1014">
        <f>_xlfn.IFNA(VLOOKUP(A1014,'System S'!$A$2:$H$254,8,0),0)</f>
        <v>0</v>
      </c>
      <c r="J1014">
        <f t="shared" si="60"/>
        <v>41916.769999999997</v>
      </c>
      <c r="K1014">
        <f t="shared" si="61"/>
        <v>0</v>
      </c>
      <c r="L1014">
        <f t="shared" si="62"/>
        <v>0</v>
      </c>
      <c r="M1014">
        <f t="shared" si="63"/>
        <v>0</v>
      </c>
    </row>
    <row r="1015" spans="1:13" x14ac:dyDescent="0.25">
      <c r="A1015" s="1" t="s">
        <v>4489</v>
      </c>
      <c r="B1015" t="s">
        <v>4490</v>
      </c>
      <c r="C1015" s="1" t="s">
        <v>2265</v>
      </c>
      <c r="D1015" s="1" t="s">
        <v>4491</v>
      </c>
      <c r="E1015" s="28" t="s">
        <v>3915</v>
      </c>
      <c r="F1015" s="2" t="s">
        <v>4492</v>
      </c>
      <c r="G1015" s="2" t="s">
        <v>4492</v>
      </c>
      <c r="H1015" s="13">
        <v>17879.64</v>
      </c>
      <c r="I1015">
        <v>0</v>
      </c>
      <c r="J1015">
        <f t="shared" si="60"/>
        <v>17879.64</v>
      </c>
      <c r="K1015">
        <f t="shared" si="61"/>
        <v>0</v>
      </c>
      <c r="L1015">
        <f t="shared" si="62"/>
        <v>0</v>
      </c>
      <c r="M1015">
        <f t="shared" si="63"/>
        <v>0</v>
      </c>
    </row>
    <row r="1016" spans="1:13" x14ac:dyDescent="0.25">
      <c r="A1016" s="1" t="s">
        <v>4493</v>
      </c>
      <c r="B1016" t="s">
        <v>4494</v>
      </c>
      <c r="C1016" s="1" t="s">
        <v>10</v>
      </c>
      <c r="D1016" s="1" t="s">
        <v>4495</v>
      </c>
      <c r="E1016" s="28" t="s">
        <v>1232</v>
      </c>
      <c r="F1016" s="2" t="s">
        <v>4496</v>
      </c>
      <c r="G1016" s="2" t="s">
        <v>4497</v>
      </c>
      <c r="H1016" s="13">
        <v>1250.17</v>
      </c>
      <c r="I1016">
        <f>_xlfn.IFNA(VLOOKUP(A1016,'System C'!$A$1:$H$137,8,0),0)</f>
        <v>886.42</v>
      </c>
      <c r="J1016">
        <f t="shared" si="60"/>
        <v>363.75000000000011</v>
      </c>
      <c r="K1016">
        <f t="shared" si="61"/>
        <v>886.42</v>
      </c>
      <c r="L1016">
        <f t="shared" si="62"/>
        <v>886.42</v>
      </c>
      <c r="M1016">
        <f t="shared" si="63"/>
        <v>886.42</v>
      </c>
    </row>
    <row r="1017" spans="1:13" x14ac:dyDescent="0.25">
      <c r="A1017" s="1" t="s">
        <v>4498</v>
      </c>
      <c r="B1017" t="s">
        <v>4499</v>
      </c>
      <c r="C1017" s="1" t="s">
        <v>17</v>
      </c>
      <c r="D1017" s="1" t="s">
        <v>4500</v>
      </c>
      <c r="E1017" s="28" t="s">
        <v>852</v>
      </c>
      <c r="F1017" s="2" t="s">
        <v>4501</v>
      </c>
      <c r="G1017" s="2" t="s">
        <v>4502</v>
      </c>
      <c r="H1017" s="2">
        <v>224.84</v>
      </c>
      <c r="I1017">
        <f>_xlfn.IFNA(VLOOKUP(A1017,'System S'!$A$2:$H$254,8,0),0)</f>
        <v>0</v>
      </c>
      <c r="J1017">
        <f t="shared" si="60"/>
        <v>224.84</v>
      </c>
      <c r="K1017">
        <f t="shared" si="61"/>
        <v>0</v>
      </c>
      <c r="L1017">
        <f t="shared" si="62"/>
        <v>0</v>
      </c>
      <c r="M1017">
        <f t="shared" si="63"/>
        <v>0</v>
      </c>
    </row>
    <row r="1018" spans="1:13" x14ac:dyDescent="0.25">
      <c r="A1018" s="1" t="s">
        <v>4503</v>
      </c>
      <c r="B1018" t="s">
        <v>4504</v>
      </c>
      <c r="C1018" s="1" t="s">
        <v>2265</v>
      </c>
      <c r="D1018" s="1" t="s">
        <v>4505</v>
      </c>
      <c r="E1018" s="28" t="s">
        <v>4506</v>
      </c>
      <c r="F1018" s="2" t="s">
        <v>4507</v>
      </c>
      <c r="G1018" s="2" t="s">
        <v>4508</v>
      </c>
      <c r="H1018" s="13">
        <v>26888.07</v>
      </c>
      <c r="I1018">
        <v>0</v>
      </c>
      <c r="J1018">
        <f t="shared" si="60"/>
        <v>26888.07</v>
      </c>
      <c r="K1018">
        <f t="shared" si="61"/>
        <v>0</v>
      </c>
      <c r="L1018">
        <f t="shared" si="62"/>
        <v>0</v>
      </c>
      <c r="M1018">
        <f t="shared" si="63"/>
        <v>0</v>
      </c>
    </row>
    <row r="1019" spans="1:13" x14ac:dyDescent="0.25">
      <c r="A1019" s="1" t="s">
        <v>4509</v>
      </c>
      <c r="B1019" t="s">
        <v>4510</v>
      </c>
      <c r="C1019" s="1" t="s">
        <v>10</v>
      </c>
      <c r="D1019" s="1" t="s">
        <v>4511</v>
      </c>
      <c r="E1019" s="28" t="s">
        <v>139</v>
      </c>
      <c r="F1019" s="2" t="s">
        <v>4512</v>
      </c>
      <c r="G1019" s="2" t="s">
        <v>4513</v>
      </c>
      <c r="H1019" s="13">
        <v>4321.71</v>
      </c>
      <c r="I1019">
        <f>_xlfn.IFNA(VLOOKUP(A1019,'System C'!$A$1:$H$137,8,0),0)</f>
        <v>0</v>
      </c>
      <c r="J1019">
        <f t="shared" si="60"/>
        <v>4321.71</v>
      </c>
      <c r="K1019">
        <f t="shared" si="61"/>
        <v>0</v>
      </c>
      <c r="L1019">
        <f t="shared" si="62"/>
        <v>0</v>
      </c>
      <c r="M1019">
        <f t="shared" si="63"/>
        <v>0</v>
      </c>
    </row>
    <row r="1020" spans="1:13" x14ac:dyDescent="0.25">
      <c r="A1020" s="1" t="s">
        <v>4509</v>
      </c>
      <c r="B1020" t="s">
        <v>4510</v>
      </c>
      <c r="C1020" s="1" t="s">
        <v>17</v>
      </c>
      <c r="D1020" s="1" t="s">
        <v>4514</v>
      </c>
      <c r="E1020" s="28" t="s">
        <v>4515</v>
      </c>
      <c r="F1020" s="2" t="s">
        <v>4516</v>
      </c>
      <c r="G1020" s="2" t="s">
        <v>4516</v>
      </c>
      <c r="H1020" s="13">
        <v>19313.46</v>
      </c>
      <c r="I1020">
        <f>_xlfn.IFNA(VLOOKUP(A1020,'System S'!$A$2:$H$254,8,0),0)</f>
        <v>0</v>
      </c>
      <c r="J1020">
        <f t="shared" si="60"/>
        <v>19313.46</v>
      </c>
      <c r="K1020">
        <f t="shared" si="61"/>
        <v>0</v>
      </c>
      <c r="L1020">
        <f t="shared" si="62"/>
        <v>0</v>
      </c>
      <c r="M1020">
        <f t="shared" si="63"/>
        <v>0</v>
      </c>
    </row>
    <row r="1021" spans="1:13" x14ac:dyDescent="0.25">
      <c r="A1021" s="1" t="s">
        <v>4517</v>
      </c>
      <c r="B1021" t="s">
        <v>4518</v>
      </c>
      <c r="C1021" s="1" t="s">
        <v>17</v>
      </c>
      <c r="D1021" s="1" t="s">
        <v>4519</v>
      </c>
      <c r="E1021" s="28" t="s">
        <v>334</v>
      </c>
      <c r="F1021" s="2" t="s">
        <v>4520</v>
      </c>
      <c r="G1021" s="2" t="s">
        <v>4521</v>
      </c>
      <c r="H1021" s="13">
        <v>11657.66</v>
      </c>
      <c r="I1021">
        <f>_xlfn.IFNA(VLOOKUP(A1021,'System S'!$A$2:$H$254,8,0),0)</f>
        <v>0</v>
      </c>
      <c r="J1021">
        <f t="shared" si="60"/>
        <v>11657.66</v>
      </c>
      <c r="K1021">
        <f t="shared" si="61"/>
        <v>0</v>
      </c>
      <c r="L1021">
        <f t="shared" si="62"/>
        <v>0</v>
      </c>
      <c r="M1021">
        <f t="shared" si="63"/>
        <v>0</v>
      </c>
    </row>
    <row r="1022" spans="1:13" x14ac:dyDescent="0.25">
      <c r="A1022" s="1" t="s">
        <v>4522</v>
      </c>
      <c r="B1022" t="s">
        <v>4523</v>
      </c>
      <c r="C1022" s="1" t="s">
        <v>17</v>
      </c>
      <c r="D1022" s="1" t="s">
        <v>4524</v>
      </c>
      <c r="E1022" s="28" t="s">
        <v>4525</v>
      </c>
      <c r="F1022" s="2" t="s">
        <v>4526</v>
      </c>
      <c r="G1022" s="2" t="s">
        <v>4526</v>
      </c>
      <c r="H1022" s="13">
        <v>43811.519999999997</v>
      </c>
      <c r="I1022">
        <f>_xlfn.IFNA(VLOOKUP(A1022,'System S'!$A$2:$H$254,8,0),0)</f>
        <v>0</v>
      </c>
      <c r="J1022">
        <f t="shared" si="60"/>
        <v>43811.519999999997</v>
      </c>
      <c r="K1022">
        <f t="shared" si="61"/>
        <v>0</v>
      </c>
      <c r="L1022">
        <f t="shared" si="62"/>
        <v>0</v>
      </c>
      <c r="M1022">
        <f t="shared" si="63"/>
        <v>0</v>
      </c>
    </row>
    <row r="1023" spans="1:13" x14ac:dyDescent="0.25">
      <c r="A1023" s="1" t="s">
        <v>4527</v>
      </c>
      <c r="B1023" t="s">
        <v>4528</v>
      </c>
      <c r="C1023" s="1" t="s">
        <v>17</v>
      </c>
      <c r="D1023" s="1" t="s">
        <v>4529</v>
      </c>
      <c r="E1023" s="28" t="s">
        <v>3807</v>
      </c>
      <c r="F1023" s="2" t="s">
        <v>4530</v>
      </c>
      <c r="G1023" s="2" t="s">
        <v>4530</v>
      </c>
      <c r="H1023" s="13">
        <v>119718.18</v>
      </c>
      <c r="I1023">
        <f>_xlfn.IFNA(VLOOKUP(A1023,'System S'!$A$2:$H$254,8,0),0)</f>
        <v>0</v>
      </c>
      <c r="J1023">
        <f t="shared" si="60"/>
        <v>119718.18</v>
      </c>
      <c r="K1023">
        <f t="shared" si="61"/>
        <v>0</v>
      </c>
      <c r="L1023">
        <f t="shared" si="62"/>
        <v>0</v>
      </c>
      <c r="M1023">
        <f t="shared" si="63"/>
        <v>0</v>
      </c>
    </row>
    <row r="1024" spans="1:13" x14ac:dyDescent="0.25">
      <c r="A1024" s="1" t="s">
        <v>4531</v>
      </c>
      <c r="B1024" t="s">
        <v>4532</v>
      </c>
      <c r="C1024" s="1" t="s">
        <v>17</v>
      </c>
      <c r="D1024" s="1" t="s">
        <v>4533</v>
      </c>
      <c r="E1024" s="28" t="s">
        <v>1896</v>
      </c>
      <c r="F1024" s="2" t="s">
        <v>4534</v>
      </c>
      <c r="G1024" s="2" t="s">
        <v>4535</v>
      </c>
      <c r="H1024" s="2">
        <v>802.5</v>
      </c>
      <c r="I1024">
        <f>_xlfn.IFNA(VLOOKUP(A1024,'System S'!$A$2:$H$254,8,0),0)</f>
        <v>1433.12</v>
      </c>
      <c r="J1024">
        <f t="shared" si="60"/>
        <v>-630.61999999999989</v>
      </c>
      <c r="K1024">
        <f t="shared" si="61"/>
        <v>802.5</v>
      </c>
      <c r="L1024">
        <f t="shared" si="62"/>
        <v>0</v>
      </c>
      <c r="M1024">
        <f t="shared" si="63"/>
        <v>1433.12</v>
      </c>
    </row>
    <row r="1025" spans="1:13" x14ac:dyDescent="0.25">
      <c r="A1025" s="1" t="s">
        <v>4536</v>
      </c>
      <c r="B1025" t="s">
        <v>4537</v>
      </c>
      <c r="C1025" s="1" t="s">
        <v>17</v>
      </c>
      <c r="D1025" s="1" t="s">
        <v>4538</v>
      </c>
      <c r="E1025" s="28" t="s">
        <v>4539</v>
      </c>
      <c r="F1025" s="2" t="s">
        <v>4540</v>
      </c>
      <c r="G1025" s="2" t="s">
        <v>4540</v>
      </c>
      <c r="H1025" s="13">
        <v>12415.2</v>
      </c>
      <c r="I1025">
        <f>_xlfn.IFNA(VLOOKUP(A1025,'System S'!$A$2:$H$254,8,0),0)</f>
        <v>0</v>
      </c>
      <c r="J1025">
        <f t="shared" si="60"/>
        <v>12415.2</v>
      </c>
      <c r="K1025">
        <f t="shared" si="61"/>
        <v>0</v>
      </c>
      <c r="L1025">
        <f t="shared" si="62"/>
        <v>0</v>
      </c>
      <c r="M1025">
        <f t="shared" si="63"/>
        <v>0</v>
      </c>
    </row>
    <row r="1026" spans="1:13" x14ac:dyDescent="0.25">
      <c r="A1026" s="1" t="s">
        <v>4541</v>
      </c>
      <c r="B1026" t="s">
        <v>4542</v>
      </c>
      <c r="C1026" s="1" t="s">
        <v>2265</v>
      </c>
      <c r="D1026" s="1" t="s">
        <v>4543</v>
      </c>
      <c r="E1026" s="28" t="s">
        <v>4544</v>
      </c>
      <c r="F1026" s="2" t="s">
        <v>4545</v>
      </c>
      <c r="G1026" s="2" t="s">
        <v>4545</v>
      </c>
      <c r="H1026" s="13">
        <v>9081.06</v>
      </c>
      <c r="I1026">
        <v>0</v>
      </c>
      <c r="J1026">
        <f t="shared" ref="J1026:J1089" si="64">_xlfn.IFNA(H1026-I1026,0)</f>
        <v>9081.06</v>
      </c>
      <c r="K1026">
        <f t="shared" si="61"/>
        <v>0</v>
      </c>
      <c r="L1026">
        <f t="shared" si="62"/>
        <v>0</v>
      </c>
      <c r="M1026">
        <f t="shared" si="63"/>
        <v>0</v>
      </c>
    </row>
    <row r="1027" spans="1:13" x14ac:dyDescent="0.25">
      <c r="A1027" s="1" t="s">
        <v>4546</v>
      </c>
      <c r="B1027" t="s">
        <v>4547</v>
      </c>
      <c r="C1027" s="1" t="s">
        <v>17</v>
      </c>
      <c r="D1027" s="1" t="s">
        <v>4548</v>
      </c>
      <c r="E1027" s="28" t="s">
        <v>4549</v>
      </c>
      <c r="F1027" s="2" t="s">
        <v>4550</v>
      </c>
      <c r="G1027" s="2" t="s">
        <v>4550</v>
      </c>
      <c r="H1027" s="13">
        <v>64093.99</v>
      </c>
      <c r="I1027">
        <f>_xlfn.IFNA(VLOOKUP(A1027,'System S'!$A$2:$H$254,8,0),0)</f>
        <v>0</v>
      </c>
      <c r="J1027">
        <f t="shared" si="64"/>
        <v>64093.99</v>
      </c>
      <c r="K1027">
        <f t="shared" ref="K1027:K1090" si="65">IF(I1027=0,0,IF(H1027&gt;I1027,I1027,IF(H1027&lt;I1027,H1027,H1027)))</f>
        <v>0</v>
      </c>
      <c r="L1027">
        <f t="shared" ref="L1027:L1090" si="66">IF(H1027=K1027,0,I1027)</f>
        <v>0</v>
      </c>
      <c r="M1027">
        <f t="shared" ref="M1027:M1090" si="67">IF(I1027=0,0,IF(F1027&gt;I1027,I1027,IF(F1027&lt;I1027,H1027,0)))</f>
        <v>0</v>
      </c>
    </row>
    <row r="1028" spans="1:13" x14ac:dyDescent="0.25">
      <c r="A1028" s="1" t="s">
        <v>4551</v>
      </c>
      <c r="B1028" t="s">
        <v>4552</v>
      </c>
      <c r="C1028" s="1" t="s">
        <v>17</v>
      </c>
      <c r="D1028" s="1" t="s">
        <v>4553</v>
      </c>
      <c r="E1028" s="28" t="s">
        <v>603</v>
      </c>
      <c r="F1028" s="2" t="s">
        <v>4554</v>
      </c>
      <c r="G1028" s="2" t="s">
        <v>4555</v>
      </c>
      <c r="H1028" s="13">
        <v>13417.59</v>
      </c>
      <c r="I1028">
        <f>_xlfn.IFNA(VLOOKUP(A1028,'System S'!$A$2:$H$254,8,0),0)</f>
        <v>2275.54</v>
      </c>
      <c r="J1028">
        <f t="shared" si="64"/>
        <v>11142.05</v>
      </c>
      <c r="K1028">
        <f t="shared" si="65"/>
        <v>2275.54</v>
      </c>
      <c r="L1028">
        <f t="shared" si="66"/>
        <v>2275.54</v>
      </c>
      <c r="M1028">
        <f t="shared" si="67"/>
        <v>2275.54</v>
      </c>
    </row>
    <row r="1029" spans="1:13" x14ac:dyDescent="0.25">
      <c r="A1029" s="1" t="s">
        <v>4556</v>
      </c>
      <c r="B1029" t="s">
        <v>4557</v>
      </c>
      <c r="C1029" s="1" t="s">
        <v>2265</v>
      </c>
      <c r="D1029" s="1" t="s">
        <v>4558</v>
      </c>
      <c r="E1029" s="28" t="s">
        <v>4559</v>
      </c>
      <c r="F1029" s="2" t="s">
        <v>4560</v>
      </c>
      <c r="G1029" s="2" t="s">
        <v>4560</v>
      </c>
      <c r="H1029" s="13">
        <v>28066.54</v>
      </c>
      <c r="I1029">
        <v>0</v>
      </c>
      <c r="J1029">
        <f t="shared" si="64"/>
        <v>28066.54</v>
      </c>
      <c r="K1029">
        <f t="shared" si="65"/>
        <v>0</v>
      </c>
      <c r="L1029">
        <f t="shared" si="66"/>
        <v>0</v>
      </c>
      <c r="M1029">
        <f t="shared" si="67"/>
        <v>0</v>
      </c>
    </row>
    <row r="1030" spans="1:13" x14ac:dyDescent="0.25">
      <c r="A1030" s="1" t="s">
        <v>4561</v>
      </c>
      <c r="B1030" t="s">
        <v>4562</v>
      </c>
      <c r="C1030" s="1" t="s">
        <v>10</v>
      </c>
      <c r="D1030" s="1" t="s">
        <v>4563</v>
      </c>
      <c r="E1030" s="28" t="s">
        <v>1515</v>
      </c>
      <c r="F1030" s="2" t="s">
        <v>4564</v>
      </c>
      <c r="G1030" s="2" t="s">
        <v>4565</v>
      </c>
      <c r="H1030" s="13">
        <v>1381.71</v>
      </c>
      <c r="I1030">
        <f>_xlfn.IFNA(VLOOKUP(A1030,'System C'!$A$1:$H$137,8,0),0)</f>
        <v>842.1</v>
      </c>
      <c r="J1030">
        <f t="shared" si="64"/>
        <v>539.61</v>
      </c>
      <c r="K1030">
        <f t="shared" si="65"/>
        <v>842.1</v>
      </c>
      <c r="L1030">
        <f t="shared" si="66"/>
        <v>842.1</v>
      </c>
      <c r="M1030">
        <f t="shared" si="67"/>
        <v>842.1</v>
      </c>
    </row>
    <row r="1031" spans="1:13" x14ac:dyDescent="0.25">
      <c r="A1031" s="1" t="s">
        <v>4561</v>
      </c>
      <c r="B1031" t="s">
        <v>4562</v>
      </c>
      <c r="C1031" s="1" t="s">
        <v>17</v>
      </c>
      <c r="D1031" s="1" t="s">
        <v>4566</v>
      </c>
      <c r="E1031" s="28" t="s">
        <v>4567</v>
      </c>
      <c r="F1031" s="2" t="s">
        <v>4568</v>
      </c>
      <c r="G1031" s="2" t="s">
        <v>4568</v>
      </c>
      <c r="H1031" s="13">
        <v>38012.74</v>
      </c>
      <c r="I1031">
        <f>_xlfn.IFNA(VLOOKUP(A1031,'System S'!$A$2:$H$254,8,0),0)</f>
        <v>1919.7</v>
      </c>
      <c r="J1031">
        <f t="shared" si="64"/>
        <v>36093.040000000001</v>
      </c>
      <c r="K1031">
        <f t="shared" si="65"/>
        <v>1919.7</v>
      </c>
      <c r="L1031">
        <f t="shared" si="66"/>
        <v>1919.7</v>
      </c>
      <c r="M1031">
        <f t="shared" si="67"/>
        <v>1919.7</v>
      </c>
    </row>
    <row r="1032" spans="1:13" x14ac:dyDescent="0.25">
      <c r="A1032" s="1" t="s">
        <v>4569</v>
      </c>
      <c r="B1032" t="s">
        <v>4570</v>
      </c>
      <c r="C1032" s="1" t="s">
        <v>17</v>
      </c>
      <c r="D1032" s="1" t="s">
        <v>4571</v>
      </c>
      <c r="E1032" s="28" t="s">
        <v>2257</v>
      </c>
      <c r="F1032" s="2" t="s">
        <v>4572</v>
      </c>
      <c r="G1032" s="2" t="s">
        <v>4573</v>
      </c>
      <c r="H1032" s="13">
        <v>2346.06</v>
      </c>
      <c r="I1032">
        <f>_xlfn.IFNA(VLOOKUP(A1032,'System S'!$A$2:$H$254,8,0),0)</f>
        <v>0</v>
      </c>
      <c r="J1032">
        <f t="shared" si="64"/>
        <v>2346.06</v>
      </c>
      <c r="K1032">
        <f t="shared" si="65"/>
        <v>0</v>
      </c>
      <c r="L1032">
        <f t="shared" si="66"/>
        <v>0</v>
      </c>
      <c r="M1032">
        <f t="shared" si="67"/>
        <v>0</v>
      </c>
    </row>
    <row r="1033" spans="1:13" x14ac:dyDescent="0.25">
      <c r="A1033" s="1" t="s">
        <v>4574</v>
      </c>
      <c r="B1033" t="s">
        <v>4575</v>
      </c>
      <c r="C1033" s="1" t="s">
        <v>2265</v>
      </c>
      <c r="D1033" s="1" t="s">
        <v>4576</v>
      </c>
      <c r="E1033" s="28" t="s">
        <v>863</v>
      </c>
      <c r="F1033" s="2" t="s">
        <v>4577</v>
      </c>
      <c r="G1033" s="2" t="s">
        <v>4577</v>
      </c>
      <c r="H1033" s="13">
        <v>39775.39</v>
      </c>
      <c r="I1033">
        <v>0</v>
      </c>
      <c r="J1033">
        <f t="shared" si="64"/>
        <v>39775.39</v>
      </c>
      <c r="K1033">
        <f t="shared" si="65"/>
        <v>0</v>
      </c>
      <c r="L1033">
        <f t="shared" si="66"/>
        <v>0</v>
      </c>
      <c r="M1033">
        <f t="shared" si="67"/>
        <v>0</v>
      </c>
    </row>
    <row r="1034" spans="1:13" x14ac:dyDescent="0.25">
      <c r="A1034" s="1" t="s">
        <v>4578</v>
      </c>
      <c r="B1034" t="s">
        <v>4579</v>
      </c>
      <c r="C1034" s="1" t="s">
        <v>10</v>
      </c>
      <c r="D1034" s="1" t="s">
        <v>4580</v>
      </c>
      <c r="E1034" s="28" t="s">
        <v>145</v>
      </c>
      <c r="F1034" s="2" t="s">
        <v>146</v>
      </c>
      <c r="G1034" s="2" t="s">
        <v>147</v>
      </c>
      <c r="H1034" s="13">
        <v>15980.67</v>
      </c>
      <c r="I1034">
        <f>_xlfn.IFNA(VLOOKUP(A1034,'System C'!$A$1:$H$137,8,0),0)</f>
        <v>0</v>
      </c>
      <c r="J1034">
        <f t="shared" si="64"/>
        <v>15980.67</v>
      </c>
      <c r="K1034">
        <f t="shared" si="65"/>
        <v>0</v>
      </c>
      <c r="L1034">
        <f t="shared" si="66"/>
        <v>0</v>
      </c>
      <c r="M1034">
        <f t="shared" si="67"/>
        <v>0</v>
      </c>
    </row>
    <row r="1035" spans="1:13" x14ac:dyDescent="0.25">
      <c r="A1035" s="1" t="s">
        <v>4578</v>
      </c>
      <c r="B1035" t="s">
        <v>4579</v>
      </c>
      <c r="C1035" s="1" t="s">
        <v>17</v>
      </c>
      <c r="D1035" s="1" t="s">
        <v>4581</v>
      </c>
      <c r="E1035" s="28" t="s">
        <v>4582</v>
      </c>
      <c r="F1035" s="2" t="s">
        <v>4583</v>
      </c>
      <c r="G1035" s="2" t="s">
        <v>4583</v>
      </c>
      <c r="H1035" s="13">
        <v>18953.939999999999</v>
      </c>
      <c r="I1035">
        <f>_xlfn.IFNA(VLOOKUP(A1035,'System S'!$A$2:$H$254,8,0),0)</f>
        <v>0</v>
      </c>
      <c r="J1035">
        <f t="shared" si="64"/>
        <v>18953.939999999999</v>
      </c>
      <c r="K1035">
        <f t="shared" si="65"/>
        <v>0</v>
      </c>
      <c r="L1035">
        <f t="shared" si="66"/>
        <v>0</v>
      </c>
      <c r="M1035">
        <f t="shared" si="67"/>
        <v>0</v>
      </c>
    </row>
    <row r="1036" spans="1:13" x14ac:dyDescent="0.25">
      <c r="A1036" s="1" t="s">
        <v>4584</v>
      </c>
      <c r="B1036" t="s">
        <v>4585</v>
      </c>
      <c r="C1036" s="1" t="s">
        <v>10</v>
      </c>
      <c r="D1036" s="1" t="s">
        <v>4586</v>
      </c>
      <c r="E1036" s="28" t="s">
        <v>647</v>
      </c>
      <c r="F1036" s="2" t="s">
        <v>915</v>
      </c>
      <c r="G1036" s="2" t="s">
        <v>916</v>
      </c>
      <c r="H1036" s="13">
        <v>16821.78</v>
      </c>
      <c r="I1036">
        <f>_xlfn.IFNA(VLOOKUP(A1036,'System C'!$A$1:$H$137,8,0),0)</f>
        <v>0</v>
      </c>
      <c r="J1036">
        <f t="shared" si="64"/>
        <v>16821.78</v>
      </c>
      <c r="K1036">
        <f t="shared" si="65"/>
        <v>0</v>
      </c>
      <c r="L1036">
        <f t="shared" si="66"/>
        <v>0</v>
      </c>
      <c r="M1036">
        <f t="shared" si="67"/>
        <v>0</v>
      </c>
    </row>
    <row r="1037" spans="1:13" x14ac:dyDescent="0.25">
      <c r="A1037" s="1" t="s">
        <v>4584</v>
      </c>
      <c r="B1037" t="s">
        <v>4585</v>
      </c>
      <c r="C1037" s="1" t="s">
        <v>17</v>
      </c>
      <c r="D1037" s="1" t="s">
        <v>4587</v>
      </c>
      <c r="E1037" s="28" t="s">
        <v>4588</v>
      </c>
      <c r="F1037" s="2" t="s">
        <v>4589</v>
      </c>
      <c r="G1037" s="2" t="s">
        <v>4589</v>
      </c>
      <c r="H1037" s="13">
        <v>32933.29</v>
      </c>
      <c r="I1037">
        <f>_xlfn.IFNA(VLOOKUP(A1037,'System S'!$A$2:$H$254,8,0),0)</f>
        <v>0</v>
      </c>
      <c r="J1037">
        <f t="shared" si="64"/>
        <v>32933.29</v>
      </c>
      <c r="K1037">
        <f t="shared" si="65"/>
        <v>0</v>
      </c>
      <c r="L1037">
        <f t="shared" si="66"/>
        <v>0</v>
      </c>
      <c r="M1037">
        <f t="shared" si="67"/>
        <v>0</v>
      </c>
    </row>
    <row r="1038" spans="1:13" x14ac:dyDescent="0.25">
      <c r="A1038" s="1" t="s">
        <v>4590</v>
      </c>
      <c r="B1038" t="s">
        <v>4591</v>
      </c>
      <c r="C1038" s="1" t="s">
        <v>17</v>
      </c>
      <c r="D1038" s="1" t="s">
        <v>4592</v>
      </c>
      <c r="E1038" s="28" t="s">
        <v>4593</v>
      </c>
      <c r="F1038" s="2" t="s">
        <v>4594</v>
      </c>
      <c r="G1038" s="2" t="s">
        <v>4594</v>
      </c>
      <c r="H1038" s="13">
        <v>23375.11</v>
      </c>
      <c r="I1038">
        <f>_xlfn.IFNA(VLOOKUP(A1038,'System S'!$A$2:$H$254,8,0),0)</f>
        <v>0</v>
      </c>
      <c r="J1038">
        <f t="shared" si="64"/>
        <v>23375.11</v>
      </c>
      <c r="K1038">
        <f t="shared" si="65"/>
        <v>0</v>
      </c>
      <c r="L1038">
        <f t="shared" si="66"/>
        <v>0</v>
      </c>
      <c r="M1038">
        <f t="shared" si="67"/>
        <v>0</v>
      </c>
    </row>
    <row r="1039" spans="1:13" x14ac:dyDescent="0.25">
      <c r="A1039" s="1" t="s">
        <v>4595</v>
      </c>
      <c r="B1039" t="s">
        <v>4596</v>
      </c>
      <c r="C1039" s="1" t="s">
        <v>10</v>
      </c>
      <c r="D1039" s="1" t="s">
        <v>4597</v>
      </c>
      <c r="E1039" s="28" t="s">
        <v>352</v>
      </c>
      <c r="F1039" s="2" t="s">
        <v>353</v>
      </c>
      <c r="G1039" s="2" t="s">
        <v>354</v>
      </c>
      <c r="H1039" s="13">
        <v>13457.45</v>
      </c>
      <c r="I1039">
        <f>_xlfn.IFNA(VLOOKUP(A1039,'System C'!$A$1:$H$137,8,0),0)</f>
        <v>0</v>
      </c>
      <c r="J1039">
        <f t="shared" si="64"/>
        <v>13457.45</v>
      </c>
      <c r="K1039">
        <f t="shared" si="65"/>
        <v>0</v>
      </c>
      <c r="L1039">
        <f t="shared" si="66"/>
        <v>0</v>
      </c>
      <c r="M1039">
        <f t="shared" si="67"/>
        <v>0</v>
      </c>
    </row>
    <row r="1040" spans="1:13" x14ac:dyDescent="0.25">
      <c r="A1040" s="1" t="s">
        <v>4595</v>
      </c>
      <c r="B1040" t="s">
        <v>4596</v>
      </c>
      <c r="C1040" s="1" t="s">
        <v>17</v>
      </c>
      <c r="D1040" s="1" t="s">
        <v>4598</v>
      </c>
      <c r="E1040" s="28" t="s">
        <v>4599</v>
      </c>
      <c r="F1040" s="2" t="s">
        <v>4600</v>
      </c>
      <c r="G1040" s="2" t="s">
        <v>4600</v>
      </c>
      <c r="H1040" s="13">
        <v>39149.949999999997</v>
      </c>
      <c r="I1040">
        <f>_xlfn.IFNA(VLOOKUP(A1040,'System S'!$A$2:$H$254,8,0),0)</f>
        <v>0</v>
      </c>
      <c r="J1040">
        <f t="shared" si="64"/>
        <v>39149.949999999997</v>
      </c>
      <c r="K1040">
        <f t="shared" si="65"/>
        <v>0</v>
      </c>
      <c r="L1040">
        <f t="shared" si="66"/>
        <v>0</v>
      </c>
      <c r="M1040">
        <f t="shared" si="67"/>
        <v>0</v>
      </c>
    </row>
    <row r="1041" spans="1:13" x14ac:dyDescent="0.25">
      <c r="A1041" s="1" t="s">
        <v>4601</v>
      </c>
      <c r="B1041" t="s">
        <v>4602</v>
      </c>
      <c r="C1041" s="1" t="s">
        <v>17</v>
      </c>
      <c r="D1041" s="1" t="s">
        <v>4603</v>
      </c>
      <c r="E1041" s="28" t="s">
        <v>4604</v>
      </c>
      <c r="F1041" s="2" t="s">
        <v>4605</v>
      </c>
      <c r="G1041" s="2" t="s">
        <v>4605</v>
      </c>
      <c r="H1041" s="13">
        <v>60050.8</v>
      </c>
      <c r="I1041">
        <f>_xlfn.IFNA(VLOOKUP(A1041,'System S'!$A$2:$H$254,8,0),0)</f>
        <v>0</v>
      </c>
      <c r="J1041">
        <f t="shared" si="64"/>
        <v>60050.8</v>
      </c>
      <c r="K1041">
        <f t="shared" si="65"/>
        <v>0</v>
      </c>
      <c r="L1041">
        <f t="shared" si="66"/>
        <v>0</v>
      </c>
      <c r="M1041">
        <f t="shared" si="67"/>
        <v>0</v>
      </c>
    </row>
    <row r="1042" spans="1:13" x14ac:dyDescent="0.25">
      <c r="A1042" s="1" t="s">
        <v>4606</v>
      </c>
      <c r="B1042" t="s">
        <v>4607</v>
      </c>
      <c r="C1042" s="1" t="s">
        <v>10</v>
      </c>
      <c r="D1042" s="1" t="s">
        <v>4608</v>
      </c>
      <c r="E1042" s="28" t="s">
        <v>900</v>
      </c>
      <c r="F1042" s="2" t="s">
        <v>901</v>
      </c>
      <c r="G1042" s="2" t="s">
        <v>902</v>
      </c>
      <c r="H1042" s="13">
        <v>14942.25</v>
      </c>
      <c r="I1042">
        <f>_xlfn.IFNA(VLOOKUP(A1042,'System C'!$A$1:$H$137,8,0),0)</f>
        <v>0</v>
      </c>
      <c r="J1042">
        <f t="shared" si="64"/>
        <v>14942.25</v>
      </c>
      <c r="K1042">
        <f t="shared" si="65"/>
        <v>0</v>
      </c>
      <c r="L1042">
        <f t="shared" si="66"/>
        <v>0</v>
      </c>
      <c r="M1042">
        <f t="shared" si="67"/>
        <v>0</v>
      </c>
    </row>
    <row r="1043" spans="1:13" x14ac:dyDescent="0.25">
      <c r="A1043" s="1" t="s">
        <v>4606</v>
      </c>
      <c r="B1043" t="s">
        <v>4607</v>
      </c>
      <c r="C1043" s="1" t="s">
        <v>17</v>
      </c>
      <c r="D1043" s="1" t="s">
        <v>4609</v>
      </c>
      <c r="E1043" s="28" t="s">
        <v>4610</v>
      </c>
      <c r="F1043" s="2" t="s">
        <v>4611</v>
      </c>
      <c r="G1043" s="2" t="s">
        <v>4611</v>
      </c>
      <c r="H1043" s="13">
        <v>1614.89</v>
      </c>
      <c r="I1043">
        <f>_xlfn.IFNA(VLOOKUP(A1043,'System S'!$A$2:$H$254,8,0),0)</f>
        <v>0</v>
      </c>
      <c r="J1043">
        <f t="shared" si="64"/>
        <v>1614.89</v>
      </c>
      <c r="K1043">
        <f t="shared" si="65"/>
        <v>0</v>
      </c>
      <c r="L1043">
        <f t="shared" si="66"/>
        <v>0</v>
      </c>
      <c r="M1043">
        <f t="shared" si="67"/>
        <v>0</v>
      </c>
    </row>
    <row r="1044" spans="1:13" x14ac:dyDescent="0.25">
      <c r="A1044" s="1" t="s">
        <v>4612</v>
      </c>
      <c r="B1044" t="s">
        <v>4613</v>
      </c>
      <c r="C1044" s="1" t="s">
        <v>10</v>
      </c>
      <c r="D1044" s="1" t="s">
        <v>4614</v>
      </c>
      <c r="E1044" s="28" t="s">
        <v>1369</v>
      </c>
      <c r="F1044" s="2" t="s">
        <v>915</v>
      </c>
      <c r="G1044" s="2" t="s">
        <v>916</v>
      </c>
      <c r="H1044" s="13">
        <v>16821.78</v>
      </c>
      <c r="I1044">
        <f>_xlfn.IFNA(VLOOKUP(A1044,'System C'!$A$1:$H$137,8,0),0)</f>
        <v>0</v>
      </c>
      <c r="J1044">
        <f t="shared" si="64"/>
        <v>16821.78</v>
      </c>
      <c r="K1044">
        <f t="shared" si="65"/>
        <v>0</v>
      </c>
      <c r="L1044">
        <f t="shared" si="66"/>
        <v>0</v>
      </c>
      <c r="M1044">
        <f t="shared" si="67"/>
        <v>0</v>
      </c>
    </row>
    <row r="1045" spans="1:13" x14ac:dyDescent="0.25">
      <c r="A1045" s="1" t="s">
        <v>4612</v>
      </c>
      <c r="B1045" t="s">
        <v>4613</v>
      </c>
      <c r="C1045" s="1" t="s">
        <v>17</v>
      </c>
      <c r="D1045" s="1" t="s">
        <v>4615</v>
      </c>
      <c r="E1045" s="28" t="s">
        <v>4616</v>
      </c>
      <c r="F1045" s="2" t="s">
        <v>4617</v>
      </c>
      <c r="G1045" s="2" t="s">
        <v>4617</v>
      </c>
      <c r="H1045" s="13">
        <v>32946.6</v>
      </c>
      <c r="I1045">
        <f>_xlfn.IFNA(VLOOKUP(A1045,'System S'!$A$2:$H$254,8,0),0)</f>
        <v>0</v>
      </c>
      <c r="J1045">
        <f t="shared" si="64"/>
        <v>32946.6</v>
      </c>
      <c r="K1045">
        <f t="shared" si="65"/>
        <v>0</v>
      </c>
      <c r="L1045">
        <f t="shared" si="66"/>
        <v>0</v>
      </c>
      <c r="M1045">
        <f t="shared" si="67"/>
        <v>0</v>
      </c>
    </row>
    <row r="1046" spans="1:13" x14ac:dyDescent="0.25">
      <c r="A1046" s="1" t="s">
        <v>826</v>
      </c>
      <c r="B1046" t="s">
        <v>827</v>
      </c>
      <c r="C1046" s="1" t="s">
        <v>17</v>
      </c>
      <c r="D1046" s="1" t="s">
        <v>4618</v>
      </c>
      <c r="E1046" s="28" t="s">
        <v>4619</v>
      </c>
      <c r="F1046" s="2" t="s">
        <v>4620</v>
      </c>
      <c r="G1046" s="2" t="s">
        <v>4620</v>
      </c>
      <c r="H1046" s="13">
        <v>24730.14</v>
      </c>
      <c r="I1046">
        <f>_xlfn.IFNA(VLOOKUP(A1046,'System S'!$A$2:$H$254,8,0),0)</f>
        <v>0</v>
      </c>
      <c r="J1046">
        <f t="shared" si="64"/>
        <v>24730.14</v>
      </c>
      <c r="K1046">
        <f t="shared" si="65"/>
        <v>0</v>
      </c>
      <c r="L1046">
        <f t="shared" si="66"/>
        <v>0</v>
      </c>
      <c r="M1046">
        <f t="shared" si="67"/>
        <v>0</v>
      </c>
    </row>
    <row r="1047" spans="1:13" x14ac:dyDescent="0.25">
      <c r="A1047" s="1" t="s">
        <v>4621</v>
      </c>
      <c r="B1047" t="s">
        <v>4622</v>
      </c>
      <c r="C1047" s="1" t="s">
        <v>10</v>
      </c>
      <c r="D1047" s="1" t="s">
        <v>4623</v>
      </c>
      <c r="E1047" s="28" t="s">
        <v>4624</v>
      </c>
      <c r="F1047" s="2" t="s">
        <v>309</v>
      </c>
      <c r="G1047" s="2" t="s">
        <v>147</v>
      </c>
      <c r="H1047" s="13">
        <v>15980.67</v>
      </c>
      <c r="I1047">
        <f>_xlfn.IFNA(VLOOKUP(A1047,'System C'!$A$1:$H$137,8,0),0)</f>
        <v>0</v>
      </c>
      <c r="J1047">
        <f t="shared" si="64"/>
        <v>15980.67</v>
      </c>
      <c r="K1047">
        <f t="shared" si="65"/>
        <v>0</v>
      </c>
      <c r="L1047">
        <f t="shared" si="66"/>
        <v>0</v>
      </c>
      <c r="M1047">
        <f t="shared" si="67"/>
        <v>0</v>
      </c>
    </row>
    <row r="1048" spans="1:13" x14ac:dyDescent="0.25">
      <c r="A1048" s="1" t="s">
        <v>4621</v>
      </c>
      <c r="B1048" t="s">
        <v>4622</v>
      </c>
      <c r="C1048" s="1" t="s">
        <v>17</v>
      </c>
      <c r="D1048" s="1" t="s">
        <v>4625</v>
      </c>
      <c r="E1048" s="28" t="s">
        <v>1537</v>
      </c>
      <c r="F1048" s="2" t="s">
        <v>4626</v>
      </c>
      <c r="G1048" s="2" t="s">
        <v>4627</v>
      </c>
      <c r="H1048" s="13">
        <v>25465.08</v>
      </c>
      <c r="I1048">
        <f>_xlfn.IFNA(VLOOKUP(A1048,'System S'!$A$2:$H$254,8,0),0)</f>
        <v>0</v>
      </c>
      <c r="J1048">
        <f t="shared" si="64"/>
        <v>25465.08</v>
      </c>
      <c r="K1048">
        <f t="shared" si="65"/>
        <v>0</v>
      </c>
      <c r="L1048">
        <f t="shared" si="66"/>
        <v>0</v>
      </c>
      <c r="M1048">
        <f t="shared" si="67"/>
        <v>0</v>
      </c>
    </row>
    <row r="1049" spans="1:13" x14ac:dyDescent="0.25">
      <c r="A1049" s="1" t="s">
        <v>4628</v>
      </c>
      <c r="B1049" t="s">
        <v>4629</v>
      </c>
      <c r="C1049" s="1" t="s">
        <v>17</v>
      </c>
      <c r="D1049" s="1" t="s">
        <v>4630</v>
      </c>
      <c r="E1049" s="28" t="s">
        <v>4631</v>
      </c>
      <c r="F1049" s="2" t="s">
        <v>4632</v>
      </c>
      <c r="G1049" s="2" t="s">
        <v>4632</v>
      </c>
      <c r="H1049" s="13">
        <v>31105.06</v>
      </c>
      <c r="I1049">
        <f>_xlfn.IFNA(VLOOKUP(A1049,'System S'!$A$2:$H$254,8,0),0)</f>
        <v>0</v>
      </c>
      <c r="J1049">
        <f t="shared" si="64"/>
        <v>31105.06</v>
      </c>
      <c r="K1049">
        <f t="shared" si="65"/>
        <v>0</v>
      </c>
      <c r="L1049">
        <f t="shared" si="66"/>
        <v>0</v>
      </c>
      <c r="M1049">
        <f t="shared" si="67"/>
        <v>0</v>
      </c>
    </row>
    <row r="1050" spans="1:13" x14ac:dyDescent="0.25">
      <c r="A1050" s="1" t="s">
        <v>4633</v>
      </c>
      <c r="B1050" t="s">
        <v>4634</v>
      </c>
      <c r="C1050" s="1" t="s">
        <v>17</v>
      </c>
      <c r="D1050" s="1" t="s">
        <v>4635</v>
      </c>
      <c r="E1050" s="28" t="s">
        <v>4636</v>
      </c>
      <c r="F1050" s="2" t="s">
        <v>4637</v>
      </c>
      <c r="G1050" s="2" t="s">
        <v>4637</v>
      </c>
      <c r="H1050" s="13">
        <v>9450.1200000000008</v>
      </c>
      <c r="I1050">
        <f>_xlfn.IFNA(VLOOKUP(A1050,'System S'!$A$2:$H$254,8,0),0)</f>
        <v>0</v>
      </c>
      <c r="J1050">
        <f t="shared" si="64"/>
        <v>9450.1200000000008</v>
      </c>
      <c r="K1050">
        <f t="shared" si="65"/>
        <v>0</v>
      </c>
      <c r="L1050">
        <f t="shared" si="66"/>
        <v>0</v>
      </c>
      <c r="M1050">
        <f t="shared" si="67"/>
        <v>0</v>
      </c>
    </row>
    <row r="1051" spans="1:13" x14ac:dyDescent="0.25">
      <c r="A1051" s="1" t="s">
        <v>4638</v>
      </c>
      <c r="B1051" t="s">
        <v>4639</v>
      </c>
      <c r="C1051" s="1" t="s">
        <v>17</v>
      </c>
      <c r="D1051" s="1" t="s">
        <v>4640</v>
      </c>
      <c r="E1051" s="28" t="s">
        <v>4641</v>
      </c>
      <c r="F1051" s="2" t="s">
        <v>4642</v>
      </c>
      <c r="G1051" s="2" t="s">
        <v>4642</v>
      </c>
      <c r="H1051" s="13">
        <v>88008.5</v>
      </c>
      <c r="I1051">
        <f>_xlfn.IFNA(VLOOKUP(A1051,'System S'!$A$2:$H$254,8,0),0)</f>
        <v>0</v>
      </c>
      <c r="J1051">
        <f t="shared" si="64"/>
        <v>88008.5</v>
      </c>
      <c r="K1051">
        <f t="shared" si="65"/>
        <v>0</v>
      </c>
      <c r="L1051">
        <f t="shared" si="66"/>
        <v>0</v>
      </c>
      <c r="M1051">
        <f t="shared" si="67"/>
        <v>0</v>
      </c>
    </row>
    <row r="1052" spans="1:13" x14ac:dyDescent="0.25">
      <c r="A1052" s="1" t="s">
        <v>4643</v>
      </c>
      <c r="B1052" t="s">
        <v>4644</v>
      </c>
      <c r="C1052" s="1" t="s">
        <v>4645</v>
      </c>
      <c r="D1052" s="1" t="s">
        <v>4646</v>
      </c>
      <c r="E1052" s="28" t="s">
        <v>4647</v>
      </c>
      <c r="F1052" s="2" t="s">
        <v>4648</v>
      </c>
      <c r="G1052" s="2" t="s">
        <v>4648</v>
      </c>
      <c r="H1052" s="13">
        <v>85529.06</v>
      </c>
      <c r="I1052">
        <v>0</v>
      </c>
      <c r="J1052">
        <f t="shared" si="64"/>
        <v>85529.06</v>
      </c>
      <c r="K1052">
        <f t="shared" si="65"/>
        <v>0</v>
      </c>
      <c r="L1052">
        <f t="shared" si="66"/>
        <v>0</v>
      </c>
      <c r="M1052">
        <f t="shared" si="67"/>
        <v>0</v>
      </c>
    </row>
    <row r="1053" spans="1:13" x14ac:dyDescent="0.25">
      <c r="A1053" s="1" t="s">
        <v>4649</v>
      </c>
      <c r="B1053" t="s">
        <v>4650</v>
      </c>
      <c r="C1053" s="1" t="s">
        <v>10</v>
      </c>
      <c r="D1053" s="1" t="s">
        <v>4651</v>
      </c>
      <c r="E1053" s="28" t="s">
        <v>308</v>
      </c>
      <c r="F1053" s="2" t="s">
        <v>309</v>
      </c>
      <c r="G1053" s="2" t="s">
        <v>147</v>
      </c>
      <c r="H1053" s="13">
        <v>15980.67</v>
      </c>
      <c r="I1053">
        <f>_xlfn.IFNA(VLOOKUP(A1053,'System C'!$A$1:$H$137,8,0),0)</f>
        <v>0</v>
      </c>
      <c r="J1053">
        <f t="shared" si="64"/>
        <v>15980.67</v>
      </c>
      <c r="K1053">
        <f t="shared" si="65"/>
        <v>0</v>
      </c>
      <c r="L1053">
        <f t="shared" si="66"/>
        <v>0</v>
      </c>
      <c r="M1053">
        <f t="shared" si="67"/>
        <v>0</v>
      </c>
    </row>
    <row r="1054" spans="1:13" x14ac:dyDescent="0.25">
      <c r="A1054" s="1" t="s">
        <v>4649</v>
      </c>
      <c r="B1054" t="s">
        <v>4650</v>
      </c>
      <c r="C1054" s="1" t="s">
        <v>17</v>
      </c>
      <c r="D1054" s="1" t="s">
        <v>4652</v>
      </c>
      <c r="E1054" s="28" t="s">
        <v>1054</v>
      </c>
      <c r="F1054" s="2" t="s">
        <v>4653</v>
      </c>
      <c r="G1054" s="2" t="s">
        <v>4654</v>
      </c>
      <c r="H1054" s="13">
        <v>21230.91</v>
      </c>
      <c r="I1054">
        <f>_xlfn.IFNA(VLOOKUP(A1054,'System S'!$A$2:$H$254,8,0),0)</f>
        <v>0</v>
      </c>
      <c r="J1054">
        <f t="shared" si="64"/>
        <v>21230.91</v>
      </c>
      <c r="K1054">
        <f t="shared" si="65"/>
        <v>0</v>
      </c>
      <c r="L1054">
        <f t="shared" si="66"/>
        <v>0</v>
      </c>
      <c r="M1054">
        <f t="shared" si="67"/>
        <v>0</v>
      </c>
    </row>
    <row r="1055" spans="1:13" x14ac:dyDescent="0.25">
      <c r="A1055" s="1" t="s">
        <v>4655</v>
      </c>
      <c r="B1055" t="s">
        <v>4656</v>
      </c>
      <c r="C1055" s="1" t="s">
        <v>17</v>
      </c>
      <c r="D1055" s="1" t="s">
        <v>4657</v>
      </c>
      <c r="E1055" s="28" t="s">
        <v>4658</v>
      </c>
      <c r="F1055" s="2" t="s">
        <v>4659</v>
      </c>
      <c r="G1055" s="2" t="s">
        <v>4659</v>
      </c>
      <c r="H1055" s="13">
        <v>38129.35</v>
      </c>
      <c r="I1055">
        <f>_xlfn.IFNA(VLOOKUP(A1055,'System S'!$A$2:$H$254,8,0),0)</f>
        <v>0</v>
      </c>
      <c r="J1055">
        <f t="shared" si="64"/>
        <v>38129.35</v>
      </c>
      <c r="K1055">
        <f t="shared" si="65"/>
        <v>0</v>
      </c>
      <c r="L1055">
        <f t="shared" si="66"/>
        <v>0</v>
      </c>
      <c r="M1055">
        <f t="shared" si="67"/>
        <v>0</v>
      </c>
    </row>
    <row r="1056" spans="1:13" x14ac:dyDescent="0.25">
      <c r="A1056" s="1" t="s">
        <v>4660</v>
      </c>
      <c r="B1056" t="s">
        <v>4661</v>
      </c>
      <c r="C1056" s="1" t="s">
        <v>17</v>
      </c>
      <c r="D1056" s="1" t="s">
        <v>4662</v>
      </c>
      <c r="E1056" s="28" t="s">
        <v>4663</v>
      </c>
      <c r="F1056" s="2" t="s">
        <v>4664</v>
      </c>
      <c r="G1056" s="2" t="s">
        <v>4664</v>
      </c>
      <c r="H1056" s="13">
        <v>55832.81</v>
      </c>
      <c r="I1056">
        <f>_xlfn.IFNA(VLOOKUP(A1056,'System S'!$A$2:$H$254,8,0),0)</f>
        <v>0</v>
      </c>
      <c r="J1056">
        <f t="shared" si="64"/>
        <v>55832.81</v>
      </c>
      <c r="K1056">
        <f t="shared" si="65"/>
        <v>0</v>
      </c>
      <c r="L1056">
        <f t="shared" si="66"/>
        <v>0</v>
      </c>
      <c r="M1056">
        <f t="shared" si="67"/>
        <v>0</v>
      </c>
    </row>
    <row r="1057" spans="1:13" x14ac:dyDescent="0.25">
      <c r="A1057" s="1" t="s">
        <v>4665</v>
      </c>
      <c r="B1057" t="s">
        <v>4666</v>
      </c>
      <c r="C1057" s="1" t="s">
        <v>17</v>
      </c>
      <c r="D1057" s="1" t="s">
        <v>4667</v>
      </c>
      <c r="E1057" s="28" t="s">
        <v>4668</v>
      </c>
      <c r="F1057" s="2" t="s">
        <v>4669</v>
      </c>
      <c r="G1057" s="2" t="s">
        <v>4669</v>
      </c>
      <c r="H1057" s="13">
        <v>42481.89</v>
      </c>
      <c r="I1057">
        <f>_xlfn.IFNA(VLOOKUP(A1057,'System S'!$A$2:$H$254,8,0),0)</f>
        <v>0</v>
      </c>
      <c r="J1057">
        <f t="shared" si="64"/>
        <v>42481.89</v>
      </c>
      <c r="K1057">
        <f t="shared" si="65"/>
        <v>0</v>
      </c>
      <c r="L1057">
        <f t="shared" si="66"/>
        <v>0</v>
      </c>
      <c r="M1057">
        <f t="shared" si="67"/>
        <v>0</v>
      </c>
    </row>
    <row r="1058" spans="1:13" x14ac:dyDescent="0.25">
      <c r="A1058" s="1" t="s">
        <v>4670</v>
      </c>
      <c r="B1058" t="s">
        <v>4671</v>
      </c>
      <c r="C1058" s="1" t="s">
        <v>17</v>
      </c>
      <c r="D1058" s="1" t="s">
        <v>4672</v>
      </c>
      <c r="E1058" s="28" t="s">
        <v>4673</v>
      </c>
      <c r="F1058" s="2" t="s">
        <v>4674</v>
      </c>
      <c r="G1058" s="2" t="s">
        <v>4674</v>
      </c>
      <c r="H1058" s="13">
        <v>83998.98</v>
      </c>
      <c r="I1058">
        <f>_xlfn.IFNA(VLOOKUP(A1058,'System S'!$A$2:$H$254,8,0),0)</f>
        <v>0</v>
      </c>
      <c r="J1058">
        <f t="shared" si="64"/>
        <v>83998.98</v>
      </c>
      <c r="K1058">
        <f t="shared" si="65"/>
        <v>0</v>
      </c>
      <c r="L1058">
        <f t="shared" si="66"/>
        <v>0</v>
      </c>
      <c r="M1058">
        <f t="shared" si="67"/>
        <v>0</v>
      </c>
    </row>
    <row r="1059" spans="1:13" x14ac:dyDescent="0.25">
      <c r="A1059" s="1" t="s">
        <v>855</v>
      </c>
      <c r="B1059" t="s">
        <v>856</v>
      </c>
      <c r="C1059" s="1" t="s">
        <v>2265</v>
      </c>
      <c r="D1059" s="1" t="s">
        <v>4675</v>
      </c>
      <c r="E1059" s="28" t="s">
        <v>1117</v>
      </c>
      <c r="F1059" s="2" t="s">
        <v>4676</v>
      </c>
      <c r="G1059" s="2" t="s">
        <v>4677</v>
      </c>
      <c r="H1059" s="13">
        <v>1523.83</v>
      </c>
      <c r="I1059">
        <v>0</v>
      </c>
      <c r="J1059">
        <f t="shared" si="64"/>
        <v>1523.83</v>
      </c>
      <c r="K1059">
        <f t="shared" si="65"/>
        <v>0</v>
      </c>
      <c r="L1059">
        <f t="shared" si="66"/>
        <v>0</v>
      </c>
      <c r="M1059">
        <f t="shared" si="67"/>
        <v>0</v>
      </c>
    </row>
    <row r="1060" spans="1:13" x14ac:dyDescent="0.25">
      <c r="A1060" s="1" t="s">
        <v>860</v>
      </c>
      <c r="B1060" t="s">
        <v>861</v>
      </c>
      <c r="C1060" s="1" t="s">
        <v>2265</v>
      </c>
      <c r="D1060" s="1" t="s">
        <v>4678</v>
      </c>
      <c r="E1060" s="28" t="s">
        <v>1686</v>
      </c>
      <c r="F1060" s="2" t="s">
        <v>4679</v>
      </c>
      <c r="G1060" s="2" t="s">
        <v>4680</v>
      </c>
      <c r="H1060" s="13">
        <v>2055.52</v>
      </c>
      <c r="I1060">
        <v>0</v>
      </c>
      <c r="J1060">
        <f t="shared" si="64"/>
        <v>2055.52</v>
      </c>
      <c r="K1060">
        <f t="shared" si="65"/>
        <v>0</v>
      </c>
      <c r="L1060">
        <f t="shared" si="66"/>
        <v>0</v>
      </c>
      <c r="M1060">
        <f t="shared" si="67"/>
        <v>0</v>
      </c>
    </row>
    <row r="1061" spans="1:13" x14ac:dyDescent="0.25">
      <c r="A1061" s="1" t="s">
        <v>4681</v>
      </c>
      <c r="B1061" t="s">
        <v>4682</v>
      </c>
      <c r="C1061" s="1" t="s">
        <v>10</v>
      </c>
      <c r="D1061" s="1" t="s">
        <v>4683</v>
      </c>
      <c r="E1061" s="28" t="s">
        <v>778</v>
      </c>
      <c r="F1061" s="2" t="s">
        <v>915</v>
      </c>
      <c r="G1061" s="2" t="s">
        <v>916</v>
      </c>
      <c r="H1061" s="13">
        <v>16821.78</v>
      </c>
      <c r="I1061">
        <f>_xlfn.IFNA(VLOOKUP(A1061,'System C'!$A$1:$H$137,8,0),0)</f>
        <v>0</v>
      </c>
      <c r="J1061">
        <f t="shared" si="64"/>
        <v>16821.78</v>
      </c>
      <c r="K1061">
        <f t="shared" si="65"/>
        <v>0</v>
      </c>
      <c r="L1061">
        <f t="shared" si="66"/>
        <v>0</v>
      </c>
      <c r="M1061">
        <f t="shared" si="67"/>
        <v>0</v>
      </c>
    </row>
    <row r="1062" spans="1:13" x14ac:dyDescent="0.25">
      <c r="A1062" s="1" t="s">
        <v>4681</v>
      </c>
      <c r="B1062" t="s">
        <v>4682</v>
      </c>
      <c r="C1062" s="1" t="s">
        <v>17</v>
      </c>
      <c r="D1062" s="1" t="s">
        <v>4684</v>
      </c>
      <c r="E1062" s="28" t="s">
        <v>4685</v>
      </c>
      <c r="F1062" s="2" t="s">
        <v>4686</v>
      </c>
      <c r="G1062" s="2" t="s">
        <v>4686</v>
      </c>
      <c r="H1062" s="13">
        <v>17939.740000000002</v>
      </c>
      <c r="I1062">
        <f>_xlfn.IFNA(VLOOKUP(A1062,'System S'!$A$2:$H$254,8,0),0)</f>
        <v>0</v>
      </c>
      <c r="J1062">
        <f t="shared" si="64"/>
        <v>17939.740000000002</v>
      </c>
      <c r="K1062">
        <f t="shared" si="65"/>
        <v>0</v>
      </c>
      <c r="L1062">
        <f t="shared" si="66"/>
        <v>0</v>
      </c>
      <c r="M1062">
        <f t="shared" si="67"/>
        <v>0</v>
      </c>
    </row>
    <row r="1063" spans="1:13" x14ac:dyDescent="0.25">
      <c r="A1063" s="1" t="s">
        <v>874</v>
      </c>
      <c r="B1063" t="s">
        <v>875</v>
      </c>
      <c r="C1063" s="1" t="s">
        <v>17</v>
      </c>
      <c r="D1063" s="1" t="s">
        <v>4687</v>
      </c>
      <c r="E1063" s="28" t="s">
        <v>4688</v>
      </c>
      <c r="F1063" s="2" t="s">
        <v>4689</v>
      </c>
      <c r="G1063" s="2" t="s">
        <v>4689</v>
      </c>
      <c r="H1063" s="13">
        <v>15428.9</v>
      </c>
      <c r="I1063">
        <f>_xlfn.IFNA(VLOOKUP(A1063,'System S'!$A$2:$H$254,8,0),0)</f>
        <v>0</v>
      </c>
      <c r="J1063">
        <f t="shared" si="64"/>
        <v>15428.9</v>
      </c>
      <c r="K1063">
        <f t="shared" si="65"/>
        <v>0</v>
      </c>
      <c r="L1063">
        <f t="shared" si="66"/>
        <v>0</v>
      </c>
      <c r="M1063">
        <f t="shared" si="67"/>
        <v>0</v>
      </c>
    </row>
    <row r="1064" spans="1:13" x14ac:dyDescent="0.25">
      <c r="A1064" s="1" t="s">
        <v>4690</v>
      </c>
      <c r="B1064" t="s">
        <v>4691</v>
      </c>
      <c r="C1064" s="1" t="s">
        <v>10</v>
      </c>
      <c r="D1064" s="1" t="s">
        <v>4692</v>
      </c>
      <c r="E1064" s="28" t="s">
        <v>145</v>
      </c>
      <c r="F1064" s="2" t="s">
        <v>146</v>
      </c>
      <c r="G1064" s="2" t="s">
        <v>147</v>
      </c>
      <c r="H1064" s="13">
        <v>15980.67</v>
      </c>
      <c r="I1064">
        <f>_xlfn.IFNA(VLOOKUP(A1064,'System C'!$A$1:$H$137,8,0),0)</f>
        <v>0</v>
      </c>
      <c r="J1064">
        <f t="shared" si="64"/>
        <v>15980.67</v>
      </c>
      <c r="K1064">
        <f t="shared" si="65"/>
        <v>0</v>
      </c>
      <c r="L1064">
        <f t="shared" si="66"/>
        <v>0</v>
      </c>
      <c r="M1064">
        <f t="shared" si="67"/>
        <v>0</v>
      </c>
    </row>
    <row r="1065" spans="1:13" x14ac:dyDescent="0.25">
      <c r="A1065" s="1" t="s">
        <v>4690</v>
      </c>
      <c r="B1065" t="s">
        <v>4691</v>
      </c>
      <c r="C1065" s="1" t="s">
        <v>17</v>
      </c>
      <c r="D1065" s="1" t="s">
        <v>4693</v>
      </c>
      <c r="E1065" s="28" t="s">
        <v>4694</v>
      </c>
      <c r="F1065" s="2" t="s">
        <v>4695</v>
      </c>
      <c r="G1065" s="2" t="s">
        <v>4695</v>
      </c>
      <c r="H1065" s="13">
        <v>14349.53</v>
      </c>
      <c r="I1065">
        <f>_xlfn.IFNA(VLOOKUP(A1065,'System S'!$A$2:$H$254,8,0),0)</f>
        <v>0</v>
      </c>
      <c r="J1065">
        <f t="shared" si="64"/>
        <v>14349.53</v>
      </c>
      <c r="K1065">
        <f t="shared" si="65"/>
        <v>0</v>
      </c>
      <c r="L1065">
        <f t="shared" si="66"/>
        <v>0</v>
      </c>
      <c r="M1065">
        <f t="shared" si="67"/>
        <v>0</v>
      </c>
    </row>
    <row r="1066" spans="1:13" x14ac:dyDescent="0.25">
      <c r="A1066" s="1" t="s">
        <v>4696</v>
      </c>
      <c r="B1066" t="s">
        <v>4697</v>
      </c>
      <c r="C1066" s="1" t="s">
        <v>2265</v>
      </c>
      <c r="D1066" s="1" t="s">
        <v>4698</v>
      </c>
      <c r="E1066" s="28" t="s">
        <v>2116</v>
      </c>
      <c r="F1066" s="2" t="s">
        <v>4699</v>
      </c>
      <c r="G1066" s="2" t="s">
        <v>4699</v>
      </c>
      <c r="H1066" s="13">
        <v>40900.35</v>
      </c>
      <c r="I1066">
        <v>0</v>
      </c>
      <c r="J1066">
        <f t="shared" si="64"/>
        <v>40900.35</v>
      </c>
      <c r="K1066">
        <f t="shared" si="65"/>
        <v>0</v>
      </c>
      <c r="L1066">
        <f t="shared" si="66"/>
        <v>0</v>
      </c>
      <c r="M1066">
        <f t="shared" si="67"/>
        <v>0</v>
      </c>
    </row>
    <row r="1067" spans="1:13" x14ac:dyDescent="0.25">
      <c r="A1067" s="1" t="s">
        <v>4700</v>
      </c>
      <c r="B1067" t="s">
        <v>4701</v>
      </c>
      <c r="C1067" s="1" t="s">
        <v>10</v>
      </c>
      <c r="D1067" s="1" t="s">
        <v>4702</v>
      </c>
      <c r="E1067" s="28" t="s">
        <v>139</v>
      </c>
      <c r="F1067" s="2" t="s">
        <v>4703</v>
      </c>
      <c r="G1067" s="2" t="s">
        <v>4704</v>
      </c>
      <c r="H1067" s="13">
        <v>8019.37</v>
      </c>
      <c r="I1067">
        <f>_xlfn.IFNA(VLOOKUP(A1067,'System C'!$A$1:$H$137,8,0),0)</f>
        <v>0</v>
      </c>
      <c r="J1067">
        <f t="shared" si="64"/>
        <v>8019.37</v>
      </c>
      <c r="K1067">
        <f t="shared" si="65"/>
        <v>0</v>
      </c>
      <c r="L1067">
        <f t="shared" si="66"/>
        <v>0</v>
      </c>
      <c r="M1067">
        <f t="shared" si="67"/>
        <v>0</v>
      </c>
    </row>
    <row r="1068" spans="1:13" x14ac:dyDescent="0.25">
      <c r="A1068" s="1" t="s">
        <v>4700</v>
      </c>
      <c r="B1068" t="s">
        <v>4701</v>
      </c>
      <c r="C1068" s="1" t="s">
        <v>17</v>
      </c>
      <c r="D1068" s="1" t="s">
        <v>4705</v>
      </c>
      <c r="E1068" s="28" t="s">
        <v>4706</v>
      </c>
      <c r="F1068" s="2" t="s">
        <v>4707</v>
      </c>
      <c r="G1068" s="2" t="s">
        <v>4707</v>
      </c>
      <c r="H1068" s="13">
        <v>16122.3</v>
      </c>
      <c r="I1068">
        <f>_xlfn.IFNA(VLOOKUP(A1068,'System S'!$A$2:$H$254,8,0),0)</f>
        <v>0</v>
      </c>
      <c r="J1068">
        <f t="shared" si="64"/>
        <v>16122.3</v>
      </c>
      <c r="K1068">
        <f t="shared" si="65"/>
        <v>0</v>
      </c>
      <c r="L1068">
        <f t="shared" si="66"/>
        <v>0</v>
      </c>
      <c r="M1068">
        <f t="shared" si="67"/>
        <v>0</v>
      </c>
    </row>
    <row r="1069" spans="1:13" x14ac:dyDescent="0.25">
      <c r="A1069" s="1" t="s">
        <v>4708</v>
      </c>
      <c r="B1069" t="s">
        <v>4709</v>
      </c>
      <c r="C1069" s="1" t="s">
        <v>10</v>
      </c>
      <c r="D1069" s="1" t="s">
        <v>4710</v>
      </c>
      <c r="E1069" s="28" t="s">
        <v>1278</v>
      </c>
      <c r="F1069" s="2" t="s">
        <v>4711</v>
      </c>
      <c r="G1069" s="2" t="s">
        <v>4712</v>
      </c>
      <c r="H1069" s="2">
        <v>6.75</v>
      </c>
      <c r="I1069">
        <f>_xlfn.IFNA(VLOOKUP(A1069,'System C'!$A$1:$H$137,8,0),0)</f>
        <v>0</v>
      </c>
      <c r="J1069">
        <f t="shared" si="64"/>
        <v>6.75</v>
      </c>
      <c r="K1069">
        <f t="shared" si="65"/>
        <v>0</v>
      </c>
      <c r="L1069">
        <f t="shared" si="66"/>
        <v>0</v>
      </c>
      <c r="M1069">
        <f t="shared" si="67"/>
        <v>0</v>
      </c>
    </row>
    <row r="1070" spans="1:13" x14ac:dyDescent="0.25">
      <c r="A1070" s="1" t="s">
        <v>4708</v>
      </c>
      <c r="B1070" t="s">
        <v>4709</v>
      </c>
      <c r="C1070" s="1" t="s">
        <v>17</v>
      </c>
      <c r="D1070" s="1" t="s">
        <v>4713</v>
      </c>
      <c r="E1070" s="28" t="s">
        <v>4714</v>
      </c>
      <c r="F1070" s="2" t="s">
        <v>4715</v>
      </c>
      <c r="G1070" s="2" t="s">
        <v>4715</v>
      </c>
      <c r="H1070" s="13">
        <v>107986.41</v>
      </c>
      <c r="I1070">
        <f>_xlfn.IFNA(VLOOKUP(A1070,'System S'!$A$2:$H$254,8,0),0)</f>
        <v>0</v>
      </c>
      <c r="J1070">
        <f t="shared" si="64"/>
        <v>107986.41</v>
      </c>
      <c r="K1070">
        <f t="shared" si="65"/>
        <v>0</v>
      </c>
      <c r="L1070">
        <f t="shared" si="66"/>
        <v>0</v>
      </c>
      <c r="M1070">
        <f t="shared" si="67"/>
        <v>0</v>
      </c>
    </row>
    <row r="1071" spans="1:13" x14ac:dyDescent="0.25">
      <c r="A1071" s="1" t="s">
        <v>4716</v>
      </c>
      <c r="B1071" t="s">
        <v>4717</v>
      </c>
      <c r="C1071" s="1" t="s">
        <v>17</v>
      </c>
      <c r="D1071" s="1" t="s">
        <v>4718</v>
      </c>
      <c r="E1071" s="28" t="s">
        <v>840</v>
      </c>
      <c r="F1071" s="2" t="s">
        <v>4719</v>
      </c>
      <c r="G1071" s="2" t="s">
        <v>4720</v>
      </c>
      <c r="H1071" s="2">
        <v>416.86</v>
      </c>
      <c r="I1071">
        <f>_xlfn.IFNA(VLOOKUP(A1071,'System S'!$A$2:$H$254,8,0),0)</f>
        <v>891.29</v>
      </c>
      <c r="J1071">
        <f t="shared" si="64"/>
        <v>-474.42999999999995</v>
      </c>
      <c r="K1071">
        <f t="shared" si="65"/>
        <v>416.86</v>
      </c>
      <c r="L1071">
        <f t="shared" si="66"/>
        <v>0</v>
      </c>
      <c r="M1071">
        <f t="shared" si="67"/>
        <v>891.29</v>
      </c>
    </row>
    <row r="1072" spans="1:13" x14ac:dyDescent="0.25">
      <c r="A1072" s="1" t="s">
        <v>4721</v>
      </c>
      <c r="B1072" t="s">
        <v>4722</v>
      </c>
      <c r="C1072" s="1" t="s">
        <v>17</v>
      </c>
      <c r="D1072" s="1" t="s">
        <v>4723</v>
      </c>
      <c r="E1072" s="28" t="s">
        <v>4724</v>
      </c>
      <c r="F1072" s="2" t="s">
        <v>4725</v>
      </c>
      <c r="G1072" s="2" t="s">
        <v>4726</v>
      </c>
      <c r="H1072" s="2">
        <v>134.97999999999999</v>
      </c>
      <c r="I1072">
        <f>_xlfn.IFNA(VLOOKUP(A1072,'System S'!$A$2:$H$254,8,0),0)</f>
        <v>962.86</v>
      </c>
      <c r="J1072">
        <f t="shared" si="64"/>
        <v>-827.88</v>
      </c>
      <c r="K1072">
        <f t="shared" si="65"/>
        <v>134.97999999999999</v>
      </c>
      <c r="L1072">
        <f t="shared" si="66"/>
        <v>0</v>
      </c>
      <c r="M1072">
        <f t="shared" si="67"/>
        <v>962.86</v>
      </c>
    </row>
    <row r="1073" spans="1:13" x14ac:dyDescent="0.25">
      <c r="A1073" s="1" t="s">
        <v>4727</v>
      </c>
      <c r="B1073" t="s">
        <v>4728</v>
      </c>
      <c r="C1073" s="1" t="s">
        <v>17</v>
      </c>
      <c r="D1073" s="1" t="s">
        <v>4729</v>
      </c>
      <c r="E1073" s="28" t="s">
        <v>3220</v>
      </c>
      <c r="F1073" s="2" t="s">
        <v>4730</v>
      </c>
      <c r="G1073" s="2" t="s">
        <v>4731</v>
      </c>
      <c r="H1073" s="13">
        <v>23336.74</v>
      </c>
      <c r="I1073">
        <f>_xlfn.IFNA(VLOOKUP(A1073,'System S'!$A$2:$H$254,8,0),0)</f>
        <v>0</v>
      </c>
      <c r="J1073">
        <f t="shared" si="64"/>
        <v>23336.74</v>
      </c>
      <c r="K1073">
        <f t="shared" si="65"/>
        <v>0</v>
      </c>
      <c r="L1073">
        <f t="shared" si="66"/>
        <v>0</v>
      </c>
      <c r="M1073">
        <f t="shared" si="67"/>
        <v>0</v>
      </c>
    </row>
    <row r="1074" spans="1:13" x14ac:dyDescent="0.25">
      <c r="A1074" s="1" t="s">
        <v>4732</v>
      </c>
      <c r="B1074" t="s">
        <v>4733</v>
      </c>
      <c r="C1074" s="1" t="s">
        <v>2265</v>
      </c>
      <c r="D1074" s="1" t="s">
        <v>4734</v>
      </c>
      <c r="E1074" s="28" t="s">
        <v>3935</v>
      </c>
      <c r="F1074" s="2" t="s">
        <v>4735</v>
      </c>
      <c r="G1074" s="2" t="s">
        <v>4735</v>
      </c>
      <c r="H1074" s="13">
        <v>30581.47</v>
      </c>
      <c r="I1074">
        <v>0</v>
      </c>
      <c r="J1074">
        <f t="shared" si="64"/>
        <v>30581.47</v>
      </c>
      <c r="K1074">
        <f t="shared" si="65"/>
        <v>0</v>
      </c>
      <c r="L1074">
        <f t="shared" si="66"/>
        <v>0</v>
      </c>
      <c r="M1074">
        <f t="shared" si="67"/>
        <v>0</v>
      </c>
    </row>
    <row r="1075" spans="1:13" x14ac:dyDescent="0.25">
      <c r="A1075" s="1" t="s">
        <v>4736</v>
      </c>
      <c r="B1075" t="s">
        <v>4737</v>
      </c>
      <c r="C1075" s="1" t="s">
        <v>17</v>
      </c>
      <c r="D1075" s="1" t="s">
        <v>4738</v>
      </c>
      <c r="E1075" s="28" t="s">
        <v>4739</v>
      </c>
      <c r="F1075" s="2" t="s">
        <v>4740</v>
      </c>
      <c r="G1075" s="2" t="s">
        <v>4740</v>
      </c>
      <c r="H1075" s="13">
        <v>35619.83</v>
      </c>
      <c r="I1075">
        <f>_xlfn.IFNA(VLOOKUP(A1075,'System S'!$A$2:$H$254,8,0),0)</f>
        <v>0</v>
      </c>
      <c r="J1075">
        <f t="shared" si="64"/>
        <v>35619.83</v>
      </c>
      <c r="K1075">
        <f t="shared" si="65"/>
        <v>0</v>
      </c>
      <c r="L1075">
        <f t="shared" si="66"/>
        <v>0</v>
      </c>
      <c r="M1075">
        <f t="shared" si="67"/>
        <v>0</v>
      </c>
    </row>
    <row r="1076" spans="1:13" x14ac:dyDescent="0.25">
      <c r="A1076" s="1" t="s">
        <v>883</v>
      </c>
      <c r="B1076" t="s">
        <v>884</v>
      </c>
      <c r="C1076" s="1" t="s">
        <v>17</v>
      </c>
      <c r="D1076" s="1" t="s">
        <v>4741</v>
      </c>
      <c r="E1076" s="28" t="s">
        <v>4742</v>
      </c>
      <c r="F1076" s="2" t="s">
        <v>4743</v>
      </c>
      <c r="G1076" s="2" t="s">
        <v>4743</v>
      </c>
      <c r="H1076" s="2">
        <v>896.39</v>
      </c>
      <c r="I1076">
        <f>_xlfn.IFNA(VLOOKUP(A1076,'System S'!$A$2:$H$254,8,0),0)</f>
        <v>0</v>
      </c>
      <c r="J1076">
        <f t="shared" si="64"/>
        <v>896.39</v>
      </c>
      <c r="K1076">
        <f t="shared" si="65"/>
        <v>0</v>
      </c>
      <c r="L1076">
        <f t="shared" si="66"/>
        <v>0</v>
      </c>
      <c r="M1076">
        <f t="shared" si="67"/>
        <v>0</v>
      </c>
    </row>
    <row r="1077" spans="1:13" x14ac:dyDescent="0.25">
      <c r="A1077" s="1" t="s">
        <v>4744</v>
      </c>
      <c r="B1077" t="s">
        <v>4745</v>
      </c>
      <c r="C1077" s="1" t="s">
        <v>10</v>
      </c>
      <c r="D1077" s="1" t="s">
        <v>4746</v>
      </c>
      <c r="E1077" s="28" t="s">
        <v>886</v>
      </c>
      <c r="F1077" s="2" t="s">
        <v>4747</v>
      </c>
      <c r="G1077" s="2" t="s">
        <v>4748</v>
      </c>
      <c r="H1077" s="13">
        <v>7020.61</v>
      </c>
      <c r="I1077">
        <f>_xlfn.IFNA(VLOOKUP(A1077,'System C'!$A$1:$H$137,8,0),0)</f>
        <v>873.68</v>
      </c>
      <c r="J1077">
        <f t="shared" si="64"/>
        <v>6146.9299999999994</v>
      </c>
      <c r="K1077">
        <f t="shared" si="65"/>
        <v>873.68</v>
      </c>
      <c r="L1077">
        <f t="shared" si="66"/>
        <v>873.68</v>
      </c>
      <c r="M1077">
        <f t="shared" si="67"/>
        <v>873.68</v>
      </c>
    </row>
    <row r="1078" spans="1:13" x14ac:dyDescent="0.25">
      <c r="A1078" s="1" t="s">
        <v>4749</v>
      </c>
      <c r="B1078" t="s">
        <v>4750</v>
      </c>
      <c r="C1078" s="1" t="s">
        <v>10</v>
      </c>
      <c r="D1078" s="1" t="s">
        <v>4751</v>
      </c>
      <c r="E1078" s="28" t="s">
        <v>1323</v>
      </c>
      <c r="F1078" s="2" t="s">
        <v>915</v>
      </c>
      <c r="G1078" s="2" t="s">
        <v>916</v>
      </c>
      <c r="H1078" s="13">
        <v>16821.78</v>
      </c>
      <c r="I1078">
        <f>_xlfn.IFNA(VLOOKUP(A1078,'System C'!$A$1:$H$137,8,0),0)</f>
        <v>0</v>
      </c>
      <c r="J1078">
        <f t="shared" si="64"/>
        <v>16821.78</v>
      </c>
      <c r="K1078">
        <f t="shared" si="65"/>
        <v>0</v>
      </c>
      <c r="L1078">
        <f t="shared" si="66"/>
        <v>0</v>
      </c>
      <c r="M1078">
        <f t="shared" si="67"/>
        <v>0</v>
      </c>
    </row>
    <row r="1079" spans="1:13" x14ac:dyDescent="0.25">
      <c r="A1079" s="1" t="s">
        <v>4749</v>
      </c>
      <c r="B1079" t="s">
        <v>4750</v>
      </c>
      <c r="C1079" s="1" t="s">
        <v>17</v>
      </c>
      <c r="D1079" s="1" t="s">
        <v>4752</v>
      </c>
      <c r="E1079" s="28" t="s">
        <v>4753</v>
      </c>
      <c r="F1079" s="2" t="s">
        <v>4754</v>
      </c>
      <c r="G1079" s="2" t="s">
        <v>4754</v>
      </c>
      <c r="H1079" s="13">
        <v>65969.86</v>
      </c>
      <c r="I1079">
        <f>_xlfn.IFNA(VLOOKUP(A1079,'System S'!$A$2:$H$254,8,0),0)</f>
        <v>0</v>
      </c>
      <c r="J1079">
        <f t="shared" si="64"/>
        <v>65969.86</v>
      </c>
      <c r="K1079">
        <f t="shared" si="65"/>
        <v>0</v>
      </c>
      <c r="L1079">
        <f t="shared" si="66"/>
        <v>0</v>
      </c>
      <c r="M1079">
        <f t="shared" si="67"/>
        <v>0</v>
      </c>
    </row>
    <row r="1080" spans="1:13" x14ac:dyDescent="0.25">
      <c r="A1080" s="1" t="s">
        <v>4755</v>
      </c>
      <c r="B1080" t="s">
        <v>4756</v>
      </c>
      <c r="C1080" s="1" t="s">
        <v>17</v>
      </c>
      <c r="D1080" s="1" t="s">
        <v>4757</v>
      </c>
      <c r="E1080" s="28" t="s">
        <v>4758</v>
      </c>
      <c r="F1080" s="2" t="s">
        <v>4759</v>
      </c>
      <c r="G1080" s="2" t="s">
        <v>4760</v>
      </c>
      <c r="H1080" s="13">
        <v>10637.93</v>
      </c>
      <c r="I1080">
        <f>_xlfn.IFNA(VLOOKUP(A1080,'System S'!$A$2:$H$254,8,0),0)</f>
        <v>0</v>
      </c>
      <c r="J1080">
        <f t="shared" si="64"/>
        <v>10637.93</v>
      </c>
      <c r="K1080">
        <f t="shared" si="65"/>
        <v>0</v>
      </c>
      <c r="L1080">
        <f t="shared" si="66"/>
        <v>0</v>
      </c>
      <c r="M1080">
        <f t="shared" si="67"/>
        <v>0</v>
      </c>
    </row>
    <row r="1081" spans="1:13" x14ac:dyDescent="0.25">
      <c r="A1081" s="1" t="s">
        <v>4761</v>
      </c>
      <c r="B1081" t="s">
        <v>4762</v>
      </c>
      <c r="C1081" s="1" t="s">
        <v>10</v>
      </c>
      <c r="D1081" s="1" t="s">
        <v>4763</v>
      </c>
      <c r="E1081" s="28" t="s">
        <v>352</v>
      </c>
      <c r="F1081" s="2" t="s">
        <v>4764</v>
      </c>
      <c r="G1081" s="2" t="s">
        <v>4765</v>
      </c>
      <c r="H1081" s="13">
        <v>15717.97</v>
      </c>
      <c r="I1081">
        <f>_xlfn.IFNA(VLOOKUP(A1081,'System C'!$A$1:$H$137,8,0),0)</f>
        <v>0</v>
      </c>
      <c r="J1081">
        <f t="shared" si="64"/>
        <v>15717.97</v>
      </c>
      <c r="K1081">
        <f t="shared" si="65"/>
        <v>0</v>
      </c>
      <c r="L1081">
        <f t="shared" si="66"/>
        <v>0</v>
      </c>
      <c r="M1081">
        <f t="shared" si="67"/>
        <v>0</v>
      </c>
    </row>
    <row r="1082" spans="1:13" x14ac:dyDescent="0.25">
      <c r="A1082" s="1" t="s">
        <v>4761</v>
      </c>
      <c r="B1082" t="s">
        <v>4762</v>
      </c>
      <c r="C1082" s="1" t="s">
        <v>17</v>
      </c>
      <c r="D1082" s="1" t="s">
        <v>4766</v>
      </c>
      <c r="E1082" s="28" t="s">
        <v>4767</v>
      </c>
      <c r="F1082" s="2" t="s">
        <v>4768</v>
      </c>
      <c r="G1082" s="2" t="s">
        <v>4768</v>
      </c>
      <c r="H1082" s="13">
        <v>22656.86</v>
      </c>
      <c r="I1082">
        <f>_xlfn.IFNA(VLOOKUP(A1082,'System S'!$A$2:$H$254,8,0),0)</f>
        <v>0</v>
      </c>
      <c r="J1082">
        <f t="shared" si="64"/>
        <v>22656.86</v>
      </c>
      <c r="K1082">
        <f t="shared" si="65"/>
        <v>0</v>
      </c>
      <c r="L1082">
        <f t="shared" si="66"/>
        <v>0</v>
      </c>
      <c r="M1082">
        <f t="shared" si="67"/>
        <v>0</v>
      </c>
    </row>
    <row r="1083" spans="1:13" x14ac:dyDescent="0.25">
      <c r="A1083" s="1" t="s">
        <v>889</v>
      </c>
      <c r="B1083" t="s">
        <v>890</v>
      </c>
      <c r="C1083" s="1" t="s">
        <v>17</v>
      </c>
      <c r="D1083" s="1" t="s">
        <v>4769</v>
      </c>
      <c r="E1083" s="28" t="s">
        <v>4770</v>
      </c>
      <c r="F1083" s="2" t="s">
        <v>4771</v>
      </c>
      <c r="G1083" s="2" t="s">
        <v>4771</v>
      </c>
      <c r="H1083" s="13">
        <v>94685.39</v>
      </c>
      <c r="I1083">
        <f>_xlfn.IFNA(VLOOKUP(A1083,'System S'!$A$2:$H$254,8,0),0)</f>
        <v>0</v>
      </c>
      <c r="J1083">
        <f t="shared" si="64"/>
        <v>94685.39</v>
      </c>
      <c r="K1083">
        <f t="shared" si="65"/>
        <v>0</v>
      </c>
      <c r="L1083">
        <f t="shared" si="66"/>
        <v>0</v>
      </c>
      <c r="M1083">
        <f t="shared" si="67"/>
        <v>0</v>
      </c>
    </row>
    <row r="1084" spans="1:13" x14ac:dyDescent="0.25">
      <c r="A1084" s="1" t="s">
        <v>4772</v>
      </c>
      <c r="B1084" t="s">
        <v>4773</v>
      </c>
      <c r="C1084" s="1" t="s">
        <v>17</v>
      </c>
      <c r="D1084" s="1" t="s">
        <v>4774</v>
      </c>
      <c r="E1084" s="28" t="s">
        <v>4775</v>
      </c>
      <c r="F1084" s="2" t="s">
        <v>4776</v>
      </c>
      <c r="G1084" s="2" t="s">
        <v>4776</v>
      </c>
      <c r="H1084" s="13">
        <v>20088.8</v>
      </c>
      <c r="I1084">
        <f>_xlfn.IFNA(VLOOKUP(A1084,'System S'!$A$2:$H$254,8,0),0)</f>
        <v>0</v>
      </c>
      <c r="J1084">
        <f t="shared" si="64"/>
        <v>20088.8</v>
      </c>
      <c r="K1084">
        <f t="shared" si="65"/>
        <v>0</v>
      </c>
      <c r="L1084">
        <f t="shared" si="66"/>
        <v>0</v>
      </c>
      <c r="M1084">
        <f t="shared" si="67"/>
        <v>0</v>
      </c>
    </row>
    <row r="1085" spans="1:13" x14ac:dyDescent="0.25">
      <c r="A1085" s="1" t="s">
        <v>4777</v>
      </c>
      <c r="B1085" t="s">
        <v>4778</v>
      </c>
      <c r="C1085" s="1" t="s">
        <v>2265</v>
      </c>
      <c r="D1085" s="1" t="s">
        <v>4779</v>
      </c>
      <c r="E1085" s="28" t="s">
        <v>3472</v>
      </c>
      <c r="F1085" s="2" t="s">
        <v>4780</v>
      </c>
      <c r="G1085" s="2" t="s">
        <v>4780</v>
      </c>
      <c r="H1085" s="13">
        <v>53098.28</v>
      </c>
      <c r="I1085">
        <v>0</v>
      </c>
      <c r="J1085">
        <f t="shared" si="64"/>
        <v>53098.28</v>
      </c>
      <c r="K1085">
        <f t="shared" si="65"/>
        <v>0</v>
      </c>
      <c r="L1085">
        <f t="shared" si="66"/>
        <v>0</v>
      </c>
      <c r="M1085">
        <f t="shared" si="67"/>
        <v>0</v>
      </c>
    </row>
    <row r="1086" spans="1:13" x14ac:dyDescent="0.25">
      <c r="A1086" s="1" t="s">
        <v>4781</v>
      </c>
      <c r="B1086" t="s">
        <v>4782</v>
      </c>
      <c r="C1086" s="1" t="s">
        <v>17</v>
      </c>
      <c r="D1086" s="1" t="s">
        <v>4783</v>
      </c>
      <c r="E1086" s="28" t="s">
        <v>4784</v>
      </c>
      <c r="F1086" s="2" t="s">
        <v>4785</v>
      </c>
      <c r="G1086" s="2" t="s">
        <v>4785</v>
      </c>
      <c r="H1086" s="13">
        <v>80425.350000000006</v>
      </c>
      <c r="I1086">
        <f>_xlfn.IFNA(VLOOKUP(A1086,'System S'!$A$2:$H$254,8,0),0)</f>
        <v>0</v>
      </c>
      <c r="J1086">
        <f t="shared" si="64"/>
        <v>80425.350000000006</v>
      </c>
      <c r="K1086">
        <f t="shared" si="65"/>
        <v>0</v>
      </c>
      <c r="L1086">
        <f t="shared" si="66"/>
        <v>0</v>
      </c>
      <c r="M1086">
        <f t="shared" si="67"/>
        <v>0</v>
      </c>
    </row>
    <row r="1087" spans="1:13" x14ac:dyDescent="0.25">
      <c r="A1087" s="1" t="s">
        <v>4786</v>
      </c>
      <c r="B1087" t="s">
        <v>4787</v>
      </c>
      <c r="C1087" s="1" t="s">
        <v>17</v>
      </c>
      <c r="D1087" s="1" t="s">
        <v>4788</v>
      </c>
      <c r="E1087" s="28" t="s">
        <v>4789</v>
      </c>
      <c r="F1087" s="2" t="s">
        <v>4790</v>
      </c>
      <c r="G1087" s="2" t="s">
        <v>4790</v>
      </c>
      <c r="H1087" s="13">
        <v>72940.490000000005</v>
      </c>
      <c r="I1087">
        <f>_xlfn.IFNA(VLOOKUP(A1087,'System S'!$A$2:$H$254,8,0),0)</f>
        <v>0</v>
      </c>
      <c r="J1087">
        <f t="shared" si="64"/>
        <v>72940.490000000005</v>
      </c>
      <c r="K1087">
        <f t="shared" si="65"/>
        <v>0</v>
      </c>
      <c r="L1087">
        <f t="shared" si="66"/>
        <v>0</v>
      </c>
      <c r="M1087">
        <f t="shared" si="67"/>
        <v>0</v>
      </c>
    </row>
    <row r="1088" spans="1:13" x14ac:dyDescent="0.25">
      <c r="A1088" s="1" t="s">
        <v>897</v>
      </c>
      <c r="B1088" t="s">
        <v>898</v>
      </c>
      <c r="C1088" s="1" t="s">
        <v>17</v>
      </c>
      <c r="D1088" s="1" t="s">
        <v>4791</v>
      </c>
      <c r="E1088" s="28" t="s">
        <v>4792</v>
      </c>
      <c r="F1088" s="2" t="s">
        <v>4793</v>
      </c>
      <c r="G1088" s="2" t="s">
        <v>4793</v>
      </c>
      <c r="H1088" s="13">
        <v>21549.33</v>
      </c>
      <c r="I1088">
        <f>_xlfn.IFNA(VLOOKUP(A1088,'System S'!$A$2:$H$254,8,0),0)</f>
        <v>2278.84</v>
      </c>
      <c r="J1088">
        <f t="shared" si="64"/>
        <v>19270.490000000002</v>
      </c>
      <c r="K1088">
        <f t="shared" si="65"/>
        <v>2278.84</v>
      </c>
      <c r="L1088">
        <f t="shared" si="66"/>
        <v>2278.84</v>
      </c>
      <c r="M1088">
        <f t="shared" si="67"/>
        <v>2278.84</v>
      </c>
    </row>
    <row r="1089" spans="1:13" x14ac:dyDescent="0.25">
      <c r="A1089" s="1" t="s">
        <v>4794</v>
      </c>
      <c r="B1089" t="s">
        <v>4795</v>
      </c>
      <c r="C1089" s="1" t="s">
        <v>10</v>
      </c>
      <c r="D1089" s="1" t="s">
        <v>4796</v>
      </c>
      <c r="E1089" s="28" t="s">
        <v>544</v>
      </c>
      <c r="F1089" s="2" t="s">
        <v>4797</v>
      </c>
      <c r="G1089" s="2" t="s">
        <v>4798</v>
      </c>
      <c r="H1089" s="13">
        <v>5983.4</v>
      </c>
      <c r="I1089">
        <f>_xlfn.IFNA(VLOOKUP(A1089,'System C'!$A$1:$H$137,8,0),0)</f>
        <v>0</v>
      </c>
      <c r="J1089">
        <f t="shared" si="64"/>
        <v>5983.4</v>
      </c>
      <c r="K1089">
        <f t="shared" si="65"/>
        <v>0</v>
      </c>
      <c r="L1089">
        <f t="shared" si="66"/>
        <v>0</v>
      </c>
      <c r="M1089">
        <f t="shared" si="67"/>
        <v>0</v>
      </c>
    </row>
    <row r="1090" spans="1:13" x14ac:dyDescent="0.25">
      <c r="A1090" s="1" t="s">
        <v>4794</v>
      </c>
      <c r="B1090" t="s">
        <v>4795</v>
      </c>
      <c r="C1090" s="1" t="s">
        <v>17</v>
      </c>
      <c r="D1090" s="1" t="s">
        <v>4799</v>
      </c>
      <c r="E1090" s="28" t="s">
        <v>4107</v>
      </c>
      <c r="F1090" s="2" t="s">
        <v>4800</v>
      </c>
      <c r="G1090" s="2" t="s">
        <v>4800</v>
      </c>
      <c r="H1090" s="13">
        <v>36083.83</v>
      </c>
      <c r="I1090">
        <f>_xlfn.IFNA(VLOOKUP(A1090,'System S'!$A$2:$H$254,8,0),0)</f>
        <v>0</v>
      </c>
      <c r="J1090">
        <f t="shared" ref="J1090:J1153" si="68">_xlfn.IFNA(H1090-I1090,0)</f>
        <v>36083.83</v>
      </c>
      <c r="K1090">
        <f t="shared" si="65"/>
        <v>0</v>
      </c>
      <c r="L1090">
        <f t="shared" si="66"/>
        <v>0</v>
      </c>
      <c r="M1090">
        <f t="shared" si="67"/>
        <v>0</v>
      </c>
    </row>
    <row r="1091" spans="1:13" x14ac:dyDescent="0.25">
      <c r="A1091" s="1" t="s">
        <v>4801</v>
      </c>
      <c r="B1091" t="s">
        <v>4802</v>
      </c>
      <c r="C1091" s="1" t="s">
        <v>17</v>
      </c>
      <c r="D1091" s="1" t="s">
        <v>4803</v>
      </c>
      <c r="E1091" s="28" t="s">
        <v>3081</v>
      </c>
      <c r="F1091" s="2" t="s">
        <v>4804</v>
      </c>
      <c r="G1091" s="2" t="s">
        <v>4804</v>
      </c>
      <c r="H1091" s="13">
        <v>25794.37</v>
      </c>
      <c r="I1091">
        <f>_xlfn.IFNA(VLOOKUP(A1091,'System S'!$A$2:$H$254,8,0),0)</f>
        <v>0</v>
      </c>
      <c r="J1091">
        <f t="shared" si="68"/>
        <v>25794.37</v>
      </c>
      <c r="K1091">
        <f t="shared" ref="K1091:K1154" si="69">IF(I1091=0,0,IF(H1091&gt;I1091,I1091,IF(H1091&lt;I1091,H1091,H1091)))</f>
        <v>0</v>
      </c>
      <c r="L1091">
        <f t="shared" ref="L1091:L1154" si="70">IF(H1091=K1091,0,I1091)</f>
        <v>0</v>
      </c>
      <c r="M1091">
        <f t="shared" ref="M1091:M1154" si="71">IF(I1091=0,0,IF(F1091&gt;I1091,I1091,IF(F1091&lt;I1091,H1091,0)))</f>
        <v>0</v>
      </c>
    </row>
    <row r="1092" spans="1:13" x14ac:dyDescent="0.25">
      <c r="A1092" s="1" t="s">
        <v>4805</v>
      </c>
      <c r="B1092" t="s">
        <v>4806</v>
      </c>
      <c r="C1092" s="1" t="s">
        <v>17</v>
      </c>
      <c r="D1092" s="1" t="s">
        <v>4807</v>
      </c>
      <c r="E1092" s="28" t="s">
        <v>4808</v>
      </c>
      <c r="F1092" s="2" t="s">
        <v>4809</v>
      </c>
      <c r="G1092" s="2" t="s">
        <v>4810</v>
      </c>
      <c r="H1092" s="13">
        <v>31666.78</v>
      </c>
      <c r="I1092">
        <f>_xlfn.IFNA(VLOOKUP(A1092,'System S'!$A$2:$H$254,8,0),0)</f>
        <v>0</v>
      </c>
      <c r="J1092">
        <f t="shared" si="68"/>
        <v>31666.78</v>
      </c>
      <c r="K1092">
        <f t="shared" si="69"/>
        <v>0</v>
      </c>
      <c r="L1092">
        <f t="shared" si="70"/>
        <v>0</v>
      </c>
      <c r="M1092">
        <f t="shared" si="71"/>
        <v>0</v>
      </c>
    </row>
    <row r="1093" spans="1:13" x14ac:dyDescent="0.25">
      <c r="A1093" s="1" t="s">
        <v>4811</v>
      </c>
      <c r="B1093" t="s">
        <v>4812</v>
      </c>
      <c r="C1093" s="1" t="s">
        <v>17</v>
      </c>
      <c r="D1093" s="1" t="s">
        <v>4813</v>
      </c>
      <c r="E1093" s="28" t="s">
        <v>4814</v>
      </c>
      <c r="F1093" s="2" t="s">
        <v>4815</v>
      </c>
      <c r="G1093" s="2" t="s">
        <v>4815</v>
      </c>
      <c r="H1093" s="13">
        <v>29255.119999999999</v>
      </c>
      <c r="I1093">
        <f>_xlfn.IFNA(VLOOKUP(A1093,'System S'!$A$2:$H$254,8,0),0)</f>
        <v>0</v>
      </c>
      <c r="J1093">
        <f t="shared" si="68"/>
        <v>29255.119999999999</v>
      </c>
      <c r="K1093">
        <f t="shared" si="69"/>
        <v>0</v>
      </c>
      <c r="L1093">
        <f t="shared" si="70"/>
        <v>0</v>
      </c>
      <c r="M1093">
        <f t="shared" si="71"/>
        <v>0</v>
      </c>
    </row>
    <row r="1094" spans="1:13" x14ac:dyDescent="0.25">
      <c r="A1094" s="1" t="s">
        <v>4816</v>
      </c>
      <c r="B1094" t="s">
        <v>4817</v>
      </c>
      <c r="C1094" s="1" t="s">
        <v>17</v>
      </c>
      <c r="D1094" s="1" t="s">
        <v>4818</v>
      </c>
      <c r="E1094" s="28" t="s">
        <v>4381</v>
      </c>
      <c r="F1094" s="2" t="s">
        <v>4819</v>
      </c>
      <c r="G1094" s="2" t="s">
        <v>4819</v>
      </c>
      <c r="H1094" s="13">
        <v>20808.86</v>
      </c>
      <c r="I1094">
        <f>_xlfn.IFNA(VLOOKUP(A1094,'System S'!$A$2:$H$254,8,0),0)</f>
        <v>0</v>
      </c>
      <c r="J1094">
        <f t="shared" si="68"/>
        <v>20808.86</v>
      </c>
      <c r="K1094">
        <f t="shared" si="69"/>
        <v>0</v>
      </c>
      <c r="L1094">
        <f t="shared" si="70"/>
        <v>0</v>
      </c>
      <c r="M1094">
        <f t="shared" si="71"/>
        <v>0</v>
      </c>
    </row>
    <row r="1095" spans="1:13" x14ac:dyDescent="0.25">
      <c r="A1095" s="1" t="s">
        <v>4820</v>
      </c>
      <c r="B1095" t="s">
        <v>4821</v>
      </c>
      <c r="C1095" s="1" t="s">
        <v>17</v>
      </c>
      <c r="D1095" s="1" t="s">
        <v>4822</v>
      </c>
      <c r="E1095" s="28" t="s">
        <v>4823</v>
      </c>
      <c r="F1095" s="2" t="s">
        <v>4824</v>
      </c>
      <c r="G1095" s="2" t="s">
        <v>4824</v>
      </c>
      <c r="H1095" s="13">
        <v>63516.67</v>
      </c>
      <c r="I1095">
        <f>_xlfn.IFNA(VLOOKUP(A1095,'System S'!$A$2:$H$254,8,0),0)</f>
        <v>0</v>
      </c>
      <c r="J1095">
        <f t="shared" si="68"/>
        <v>63516.67</v>
      </c>
      <c r="K1095">
        <f t="shared" si="69"/>
        <v>0</v>
      </c>
      <c r="L1095">
        <f t="shared" si="70"/>
        <v>0</v>
      </c>
      <c r="M1095">
        <f t="shared" si="71"/>
        <v>0</v>
      </c>
    </row>
    <row r="1096" spans="1:13" x14ac:dyDescent="0.25">
      <c r="A1096" s="1" t="s">
        <v>4825</v>
      </c>
      <c r="B1096" t="s">
        <v>4826</v>
      </c>
      <c r="C1096" s="1" t="s">
        <v>2265</v>
      </c>
      <c r="D1096" s="1" t="s">
        <v>4827</v>
      </c>
      <c r="E1096" s="28" t="s">
        <v>2588</v>
      </c>
      <c r="F1096" s="2" t="s">
        <v>4828</v>
      </c>
      <c r="G1096" s="2" t="s">
        <v>4828</v>
      </c>
      <c r="H1096" s="13">
        <v>21920.73</v>
      </c>
      <c r="I1096">
        <v>0</v>
      </c>
      <c r="J1096">
        <f t="shared" si="68"/>
        <v>21920.73</v>
      </c>
      <c r="K1096">
        <f t="shared" si="69"/>
        <v>0</v>
      </c>
      <c r="L1096">
        <f t="shared" si="70"/>
        <v>0</v>
      </c>
      <c r="M1096">
        <f t="shared" si="71"/>
        <v>0</v>
      </c>
    </row>
    <row r="1097" spans="1:13" x14ac:dyDescent="0.25">
      <c r="A1097" s="1" t="s">
        <v>4829</v>
      </c>
      <c r="B1097" t="s">
        <v>4830</v>
      </c>
      <c r="C1097" s="1" t="s">
        <v>2265</v>
      </c>
      <c r="D1097" s="1" t="s">
        <v>4831</v>
      </c>
      <c r="E1097" s="28" t="s">
        <v>4832</v>
      </c>
      <c r="F1097" s="2" t="s">
        <v>4833</v>
      </c>
      <c r="G1097" s="2" t="s">
        <v>4833</v>
      </c>
      <c r="H1097" s="13">
        <v>24183.72</v>
      </c>
      <c r="I1097">
        <v>0</v>
      </c>
      <c r="J1097">
        <f t="shared" si="68"/>
        <v>24183.72</v>
      </c>
      <c r="K1097">
        <f t="shared" si="69"/>
        <v>0</v>
      </c>
      <c r="L1097">
        <f t="shared" si="70"/>
        <v>0</v>
      </c>
      <c r="M1097">
        <f t="shared" si="71"/>
        <v>0</v>
      </c>
    </row>
    <row r="1098" spans="1:13" x14ac:dyDescent="0.25">
      <c r="A1098" s="1" t="s">
        <v>4834</v>
      </c>
      <c r="B1098" t="s">
        <v>4835</v>
      </c>
      <c r="C1098" s="1" t="s">
        <v>17</v>
      </c>
      <c r="D1098" s="1" t="s">
        <v>4836</v>
      </c>
      <c r="E1098" s="28" t="s">
        <v>4837</v>
      </c>
      <c r="F1098" s="2" t="s">
        <v>4838</v>
      </c>
      <c r="G1098" s="2" t="s">
        <v>4838</v>
      </c>
      <c r="H1098" s="13">
        <v>8893.9599999999991</v>
      </c>
      <c r="I1098">
        <f>_xlfn.IFNA(VLOOKUP(A1098,'System S'!$A$2:$H$254,8,0),0)</f>
        <v>0</v>
      </c>
      <c r="J1098">
        <f t="shared" si="68"/>
        <v>8893.9599999999991</v>
      </c>
      <c r="K1098">
        <f t="shared" si="69"/>
        <v>0</v>
      </c>
      <c r="L1098">
        <f t="shared" si="70"/>
        <v>0</v>
      </c>
      <c r="M1098">
        <f t="shared" si="71"/>
        <v>0</v>
      </c>
    </row>
    <row r="1099" spans="1:13" x14ac:dyDescent="0.25">
      <c r="A1099" s="1" t="s">
        <v>4839</v>
      </c>
      <c r="B1099" t="s">
        <v>4840</v>
      </c>
      <c r="C1099" s="1" t="s">
        <v>17</v>
      </c>
      <c r="D1099" s="1" t="s">
        <v>4841</v>
      </c>
      <c r="E1099" s="28" t="s">
        <v>4842</v>
      </c>
      <c r="F1099" s="2" t="s">
        <v>4843</v>
      </c>
      <c r="G1099" s="2" t="s">
        <v>4843</v>
      </c>
      <c r="H1099" s="13">
        <v>78258.039999999994</v>
      </c>
      <c r="I1099">
        <f>_xlfn.IFNA(VLOOKUP(A1099,'System S'!$A$2:$H$254,8,0),0)</f>
        <v>0</v>
      </c>
      <c r="J1099">
        <f t="shared" si="68"/>
        <v>78258.039999999994</v>
      </c>
      <c r="K1099">
        <f t="shared" si="69"/>
        <v>0</v>
      </c>
      <c r="L1099">
        <f t="shared" si="70"/>
        <v>0</v>
      </c>
      <c r="M1099">
        <f t="shared" si="71"/>
        <v>0</v>
      </c>
    </row>
    <row r="1100" spans="1:13" x14ac:dyDescent="0.25">
      <c r="A1100" s="1" t="s">
        <v>4844</v>
      </c>
      <c r="B1100" t="s">
        <v>4845</v>
      </c>
      <c r="C1100" s="1" t="s">
        <v>10</v>
      </c>
      <c r="D1100" s="1" t="s">
        <v>4846</v>
      </c>
      <c r="E1100" s="28" t="s">
        <v>4847</v>
      </c>
      <c r="F1100" s="2" t="s">
        <v>541</v>
      </c>
      <c r="G1100" s="2" t="s">
        <v>542</v>
      </c>
      <c r="H1100" s="13">
        <v>14155.83</v>
      </c>
      <c r="I1100">
        <f>_xlfn.IFNA(VLOOKUP(A1100,'System C'!$A$1:$H$137,8,0),0)</f>
        <v>0</v>
      </c>
      <c r="J1100">
        <f t="shared" si="68"/>
        <v>14155.83</v>
      </c>
      <c r="K1100">
        <f t="shared" si="69"/>
        <v>0</v>
      </c>
      <c r="L1100">
        <f t="shared" si="70"/>
        <v>0</v>
      </c>
      <c r="M1100">
        <f t="shared" si="71"/>
        <v>0</v>
      </c>
    </row>
    <row r="1101" spans="1:13" x14ac:dyDescent="0.25">
      <c r="A1101" s="1" t="s">
        <v>4844</v>
      </c>
      <c r="B1101" t="s">
        <v>4845</v>
      </c>
      <c r="C1101" s="1" t="s">
        <v>17</v>
      </c>
      <c r="D1101" s="1" t="s">
        <v>4848</v>
      </c>
      <c r="E1101" s="28" t="s">
        <v>4849</v>
      </c>
      <c r="F1101" s="2" t="s">
        <v>4850</v>
      </c>
      <c r="G1101" s="2" t="s">
        <v>4850</v>
      </c>
      <c r="H1101" s="13">
        <v>34311.65</v>
      </c>
      <c r="I1101">
        <f>_xlfn.IFNA(VLOOKUP(A1101,'System S'!$A$2:$H$254,8,0),0)</f>
        <v>0</v>
      </c>
      <c r="J1101">
        <f t="shared" si="68"/>
        <v>34311.65</v>
      </c>
      <c r="K1101">
        <f t="shared" si="69"/>
        <v>0</v>
      </c>
      <c r="L1101">
        <f t="shared" si="70"/>
        <v>0</v>
      </c>
      <c r="M1101">
        <f t="shared" si="71"/>
        <v>0</v>
      </c>
    </row>
    <row r="1102" spans="1:13" x14ac:dyDescent="0.25">
      <c r="A1102" s="1" t="s">
        <v>4851</v>
      </c>
      <c r="B1102" t="s">
        <v>4852</v>
      </c>
      <c r="C1102" s="1" t="s">
        <v>10</v>
      </c>
      <c r="D1102" s="1" t="s">
        <v>4853</v>
      </c>
      <c r="E1102" s="28" t="s">
        <v>1524</v>
      </c>
      <c r="F1102" s="2" t="s">
        <v>4854</v>
      </c>
      <c r="G1102" s="2" t="s">
        <v>4855</v>
      </c>
      <c r="H1102" s="13">
        <v>2628.73</v>
      </c>
      <c r="I1102">
        <f>_xlfn.IFNA(VLOOKUP(A1102,'System C'!$A$1:$H$137,8,0),0)</f>
        <v>0</v>
      </c>
      <c r="J1102">
        <f t="shared" si="68"/>
        <v>2628.73</v>
      </c>
      <c r="K1102">
        <f t="shared" si="69"/>
        <v>0</v>
      </c>
      <c r="L1102">
        <f t="shared" si="70"/>
        <v>0</v>
      </c>
      <c r="M1102">
        <f t="shared" si="71"/>
        <v>0</v>
      </c>
    </row>
    <row r="1103" spans="1:13" x14ac:dyDescent="0.25">
      <c r="A1103" s="1" t="s">
        <v>4851</v>
      </c>
      <c r="B1103" t="s">
        <v>4852</v>
      </c>
      <c r="C1103" s="1" t="s">
        <v>17</v>
      </c>
      <c r="D1103" s="1" t="s">
        <v>4856</v>
      </c>
      <c r="E1103" s="28" t="s">
        <v>4857</v>
      </c>
      <c r="F1103" s="2" t="s">
        <v>4858</v>
      </c>
      <c r="G1103" s="2" t="s">
        <v>4859</v>
      </c>
      <c r="H1103" s="13">
        <v>1092.77</v>
      </c>
      <c r="I1103">
        <f>_xlfn.IFNA(VLOOKUP(A1103,'System S'!$A$2:$H$254,8,0),0)</f>
        <v>0</v>
      </c>
      <c r="J1103">
        <f t="shared" si="68"/>
        <v>1092.77</v>
      </c>
      <c r="K1103">
        <f t="shared" si="69"/>
        <v>0</v>
      </c>
      <c r="L1103">
        <f t="shared" si="70"/>
        <v>0</v>
      </c>
      <c r="M1103">
        <f t="shared" si="71"/>
        <v>0</v>
      </c>
    </row>
    <row r="1104" spans="1:13" x14ac:dyDescent="0.25">
      <c r="A1104" s="1" t="s">
        <v>4860</v>
      </c>
      <c r="B1104" t="s">
        <v>4861</v>
      </c>
      <c r="C1104" s="1" t="s">
        <v>17</v>
      </c>
      <c r="D1104" s="1" t="s">
        <v>4862</v>
      </c>
      <c r="E1104" s="28" t="s">
        <v>4863</v>
      </c>
      <c r="F1104" s="2" t="s">
        <v>4864</v>
      </c>
      <c r="G1104" s="2" t="s">
        <v>4864</v>
      </c>
      <c r="H1104" s="13">
        <v>27184.36</v>
      </c>
      <c r="I1104">
        <f>_xlfn.IFNA(VLOOKUP(A1104,'System S'!$A$2:$H$254,8,0),0)</f>
        <v>0</v>
      </c>
      <c r="J1104">
        <f t="shared" si="68"/>
        <v>27184.36</v>
      </c>
      <c r="K1104">
        <f t="shared" si="69"/>
        <v>0</v>
      </c>
      <c r="L1104">
        <f t="shared" si="70"/>
        <v>0</v>
      </c>
      <c r="M1104">
        <f t="shared" si="71"/>
        <v>0</v>
      </c>
    </row>
    <row r="1105" spans="1:13" x14ac:dyDescent="0.25">
      <c r="A1105" s="1" t="s">
        <v>4865</v>
      </c>
      <c r="B1105" t="s">
        <v>4866</v>
      </c>
      <c r="C1105" s="1" t="s">
        <v>17</v>
      </c>
      <c r="D1105" s="1" t="s">
        <v>4867</v>
      </c>
      <c r="E1105" s="28" t="s">
        <v>4868</v>
      </c>
      <c r="F1105" s="2" t="s">
        <v>4869</v>
      </c>
      <c r="G1105" s="2" t="s">
        <v>4869</v>
      </c>
      <c r="H1105" s="13">
        <v>110341.6</v>
      </c>
      <c r="I1105">
        <f>_xlfn.IFNA(VLOOKUP(A1105,'System S'!$A$2:$H$254,8,0),0)</f>
        <v>0</v>
      </c>
      <c r="J1105">
        <f t="shared" si="68"/>
        <v>110341.6</v>
      </c>
      <c r="K1105">
        <f t="shared" si="69"/>
        <v>0</v>
      </c>
      <c r="L1105">
        <f t="shared" si="70"/>
        <v>0</v>
      </c>
      <c r="M1105">
        <f t="shared" si="71"/>
        <v>0</v>
      </c>
    </row>
    <row r="1106" spans="1:13" x14ac:dyDescent="0.25">
      <c r="A1106" s="1" t="s">
        <v>4870</v>
      </c>
      <c r="B1106" t="s">
        <v>4871</v>
      </c>
      <c r="C1106" s="1" t="s">
        <v>10</v>
      </c>
      <c r="D1106" s="1" t="s">
        <v>4872</v>
      </c>
      <c r="E1106" s="28" t="s">
        <v>352</v>
      </c>
      <c r="F1106" s="2" t="s">
        <v>4873</v>
      </c>
      <c r="G1106" s="2" t="s">
        <v>4874</v>
      </c>
      <c r="H1106" s="13">
        <v>1302.6300000000001</v>
      </c>
      <c r="I1106">
        <f>_xlfn.IFNA(VLOOKUP(A1106,'System C'!$A$1:$H$137,8,0),0)</f>
        <v>853.1</v>
      </c>
      <c r="J1106">
        <f t="shared" si="68"/>
        <v>449.53000000000009</v>
      </c>
      <c r="K1106">
        <f t="shared" si="69"/>
        <v>853.1</v>
      </c>
      <c r="L1106">
        <f t="shared" si="70"/>
        <v>853.1</v>
      </c>
      <c r="M1106">
        <f t="shared" si="71"/>
        <v>853.1</v>
      </c>
    </row>
    <row r="1107" spans="1:13" x14ac:dyDescent="0.25">
      <c r="A1107" s="1" t="s">
        <v>4870</v>
      </c>
      <c r="B1107" t="s">
        <v>4871</v>
      </c>
      <c r="C1107" s="1" t="s">
        <v>17</v>
      </c>
      <c r="D1107" s="1" t="s">
        <v>4875</v>
      </c>
      <c r="E1107" s="28" t="s">
        <v>3326</v>
      </c>
      <c r="F1107" s="2" t="s">
        <v>4876</v>
      </c>
      <c r="G1107" s="2" t="s">
        <v>4876</v>
      </c>
      <c r="H1107" s="13">
        <v>6516.13</v>
      </c>
      <c r="I1107">
        <f>_xlfn.IFNA(VLOOKUP(A1107,'System S'!$A$2:$H$254,8,0),0)</f>
        <v>1503.82</v>
      </c>
      <c r="J1107">
        <f t="shared" si="68"/>
        <v>5012.3100000000004</v>
      </c>
      <c r="K1107">
        <f t="shared" si="69"/>
        <v>1503.82</v>
      </c>
      <c r="L1107">
        <f t="shared" si="70"/>
        <v>1503.82</v>
      </c>
      <c r="M1107">
        <f t="shared" si="71"/>
        <v>1503.82</v>
      </c>
    </row>
    <row r="1108" spans="1:13" x14ac:dyDescent="0.25">
      <c r="A1108" s="1" t="s">
        <v>4877</v>
      </c>
      <c r="B1108" t="s">
        <v>4878</v>
      </c>
      <c r="C1108" s="1" t="s">
        <v>17</v>
      </c>
      <c r="D1108" s="1" t="s">
        <v>4879</v>
      </c>
      <c r="E1108" s="28" t="s">
        <v>4880</v>
      </c>
      <c r="F1108" s="2" t="s">
        <v>4881</v>
      </c>
      <c r="G1108" s="2" t="s">
        <v>4881</v>
      </c>
      <c r="H1108" s="13">
        <v>16898.669999999998</v>
      </c>
      <c r="I1108">
        <f>_xlfn.IFNA(VLOOKUP(A1108,'System S'!$A$2:$H$254,8,0),0)</f>
        <v>0</v>
      </c>
      <c r="J1108">
        <f t="shared" si="68"/>
        <v>16898.669999999998</v>
      </c>
      <c r="K1108">
        <f t="shared" si="69"/>
        <v>0</v>
      </c>
      <c r="L1108">
        <f t="shared" si="70"/>
        <v>0</v>
      </c>
      <c r="M1108">
        <f t="shared" si="71"/>
        <v>0</v>
      </c>
    </row>
    <row r="1109" spans="1:13" x14ac:dyDescent="0.25">
      <c r="A1109" s="1" t="s">
        <v>4882</v>
      </c>
      <c r="B1109" t="s">
        <v>4883</v>
      </c>
      <c r="C1109" s="1" t="s">
        <v>17</v>
      </c>
      <c r="D1109" s="1" t="s">
        <v>4884</v>
      </c>
      <c r="E1109" s="28" t="s">
        <v>4885</v>
      </c>
      <c r="F1109" s="2" t="s">
        <v>4886</v>
      </c>
      <c r="G1109" s="2" t="s">
        <v>4886</v>
      </c>
      <c r="H1109" s="13">
        <v>56242.8</v>
      </c>
      <c r="I1109">
        <f>_xlfn.IFNA(VLOOKUP(A1109,'System S'!$A$2:$H$254,8,0),0)</f>
        <v>0</v>
      </c>
      <c r="J1109">
        <f t="shared" si="68"/>
        <v>56242.8</v>
      </c>
      <c r="K1109">
        <f t="shared" si="69"/>
        <v>0</v>
      </c>
      <c r="L1109">
        <f t="shared" si="70"/>
        <v>0</v>
      </c>
      <c r="M1109">
        <f t="shared" si="71"/>
        <v>0</v>
      </c>
    </row>
    <row r="1110" spans="1:13" x14ac:dyDescent="0.25">
      <c r="A1110" s="1" t="s">
        <v>4887</v>
      </c>
      <c r="B1110" t="s">
        <v>4888</v>
      </c>
      <c r="C1110" s="1" t="s">
        <v>2265</v>
      </c>
      <c r="D1110" s="1" t="s">
        <v>4889</v>
      </c>
      <c r="E1110" s="28" t="s">
        <v>4890</v>
      </c>
      <c r="F1110" s="2" t="s">
        <v>4891</v>
      </c>
      <c r="G1110" s="2" t="s">
        <v>4891</v>
      </c>
      <c r="H1110" s="13">
        <v>26416.54</v>
      </c>
      <c r="I1110">
        <v>0</v>
      </c>
      <c r="J1110">
        <f t="shared" si="68"/>
        <v>26416.54</v>
      </c>
      <c r="K1110">
        <f t="shared" si="69"/>
        <v>0</v>
      </c>
      <c r="L1110">
        <f t="shared" si="70"/>
        <v>0</v>
      </c>
      <c r="M1110">
        <f t="shared" si="71"/>
        <v>0</v>
      </c>
    </row>
    <row r="1111" spans="1:13" x14ac:dyDescent="0.25">
      <c r="A1111" s="1" t="s">
        <v>4887</v>
      </c>
      <c r="B1111" t="s">
        <v>4888</v>
      </c>
      <c r="C1111" s="1" t="s">
        <v>17</v>
      </c>
      <c r="D1111" s="1" t="s">
        <v>4892</v>
      </c>
      <c r="E1111" s="28" t="s">
        <v>4893</v>
      </c>
      <c r="F1111" s="2" t="s">
        <v>4894</v>
      </c>
      <c r="G1111" s="2" t="s">
        <v>4894</v>
      </c>
      <c r="H1111" s="13">
        <v>7786.98</v>
      </c>
      <c r="I1111">
        <f>_xlfn.IFNA(VLOOKUP(A1111,'System S'!$A$2:$H$254,8,0),0)</f>
        <v>0</v>
      </c>
      <c r="J1111">
        <f t="shared" si="68"/>
        <v>7786.98</v>
      </c>
      <c r="K1111">
        <f t="shared" si="69"/>
        <v>0</v>
      </c>
      <c r="L1111">
        <f t="shared" si="70"/>
        <v>0</v>
      </c>
      <c r="M1111">
        <f t="shared" si="71"/>
        <v>0</v>
      </c>
    </row>
    <row r="1112" spans="1:13" x14ac:dyDescent="0.25">
      <c r="A1112" s="1" t="s">
        <v>4895</v>
      </c>
      <c r="B1112" t="s">
        <v>4896</v>
      </c>
      <c r="C1112" s="1" t="s">
        <v>17</v>
      </c>
      <c r="D1112" s="1" t="s">
        <v>4897</v>
      </c>
      <c r="E1112" s="28" t="s">
        <v>2868</v>
      </c>
      <c r="F1112" s="2" t="s">
        <v>4898</v>
      </c>
      <c r="G1112" s="2" t="s">
        <v>4898</v>
      </c>
      <c r="H1112" s="13">
        <v>31281.57</v>
      </c>
      <c r="I1112">
        <f>_xlfn.IFNA(VLOOKUP(A1112,'System S'!$A$2:$H$254,8,0),0)</f>
        <v>0</v>
      </c>
      <c r="J1112">
        <f t="shared" si="68"/>
        <v>31281.57</v>
      </c>
      <c r="K1112">
        <f t="shared" si="69"/>
        <v>0</v>
      </c>
      <c r="L1112">
        <f t="shared" si="70"/>
        <v>0</v>
      </c>
      <c r="M1112">
        <f t="shared" si="71"/>
        <v>0</v>
      </c>
    </row>
    <row r="1113" spans="1:13" x14ac:dyDescent="0.25">
      <c r="A1113" s="1" t="s">
        <v>4899</v>
      </c>
      <c r="B1113" t="s">
        <v>4900</v>
      </c>
      <c r="C1113" s="1" t="s">
        <v>4645</v>
      </c>
      <c r="D1113" s="1" t="s">
        <v>4901</v>
      </c>
      <c r="E1113" s="28" t="s">
        <v>4902</v>
      </c>
      <c r="F1113" s="2" t="s">
        <v>4903</v>
      </c>
      <c r="G1113" s="2" t="s">
        <v>4903</v>
      </c>
      <c r="H1113" s="13">
        <v>66968.38</v>
      </c>
      <c r="I1113">
        <v>0</v>
      </c>
      <c r="J1113">
        <f t="shared" si="68"/>
        <v>66968.38</v>
      </c>
      <c r="K1113">
        <f t="shared" si="69"/>
        <v>0</v>
      </c>
      <c r="L1113">
        <f t="shared" si="70"/>
        <v>0</v>
      </c>
      <c r="M1113">
        <f t="shared" si="71"/>
        <v>0</v>
      </c>
    </row>
    <row r="1114" spans="1:13" x14ac:dyDescent="0.25">
      <c r="A1114" s="1" t="s">
        <v>4899</v>
      </c>
      <c r="B1114" t="s">
        <v>4900</v>
      </c>
      <c r="C1114" s="1" t="s">
        <v>10</v>
      </c>
      <c r="D1114" s="1" t="s">
        <v>4904</v>
      </c>
      <c r="E1114" s="28" t="s">
        <v>409</v>
      </c>
      <c r="F1114" s="2" t="s">
        <v>4905</v>
      </c>
      <c r="G1114" s="2" t="s">
        <v>3009</v>
      </c>
      <c r="H1114" s="13">
        <v>11775.3</v>
      </c>
      <c r="I1114">
        <f>_xlfn.IFNA(VLOOKUP(A1114,'System C'!$A$1:$H$137,8,0),0)</f>
        <v>0</v>
      </c>
      <c r="J1114">
        <f t="shared" si="68"/>
        <v>11775.3</v>
      </c>
      <c r="K1114">
        <f t="shared" si="69"/>
        <v>0</v>
      </c>
      <c r="L1114">
        <f t="shared" si="70"/>
        <v>0</v>
      </c>
      <c r="M1114">
        <f t="shared" si="71"/>
        <v>0</v>
      </c>
    </row>
    <row r="1115" spans="1:13" x14ac:dyDescent="0.25">
      <c r="A1115" s="1" t="s">
        <v>4906</v>
      </c>
      <c r="B1115" t="s">
        <v>4907</v>
      </c>
      <c r="C1115" s="1" t="s">
        <v>17</v>
      </c>
      <c r="D1115" s="1" t="s">
        <v>4908</v>
      </c>
      <c r="E1115" s="28" t="s">
        <v>591</v>
      </c>
      <c r="F1115" s="2" t="s">
        <v>4909</v>
      </c>
      <c r="G1115" s="2" t="s">
        <v>4910</v>
      </c>
      <c r="H1115" s="13">
        <v>25550.73</v>
      </c>
      <c r="I1115">
        <f>_xlfn.IFNA(VLOOKUP(A1115,'System S'!$A$2:$H$254,8,0),0)</f>
        <v>3599.3</v>
      </c>
      <c r="J1115">
        <f t="shared" si="68"/>
        <v>21951.43</v>
      </c>
      <c r="K1115">
        <f t="shared" si="69"/>
        <v>3599.3</v>
      </c>
      <c r="L1115">
        <f t="shared" si="70"/>
        <v>3599.3</v>
      </c>
      <c r="M1115">
        <f t="shared" si="71"/>
        <v>3599.3</v>
      </c>
    </row>
    <row r="1116" spans="1:13" x14ac:dyDescent="0.25">
      <c r="A1116" s="1" t="s">
        <v>4911</v>
      </c>
      <c r="B1116" t="s">
        <v>4912</v>
      </c>
      <c r="C1116" s="1" t="s">
        <v>2265</v>
      </c>
      <c r="D1116" s="1" t="s">
        <v>4913</v>
      </c>
      <c r="E1116" s="28" t="s">
        <v>550</v>
      </c>
      <c r="F1116" s="2" t="s">
        <v>4914</v>
      </c>
      <c r="G1116" s="2" t="s">
        <v>4914</v>
      </c>
      <c r="H1116" s="13">
        <v>22338.05</v>
      </c>
      <c r="I1116">
        <v>0</v>
      </c>
      <c r="J1116">
        <f t="shared" si="68"/>
        <v>22338.05</v>
      </c>
      <c r="K1116">
        <f t="shared" si="69"/>
        <v>0</v>
      </c>
      <c r="L1116">
        <f t="shared" si="70"/>
        <v>0</v>
      </c>
      <c r="M1116">
        <f t="shared" si="71"/>
        <v>0</v>
      </c>
    </row>
    <row r="1117" spans="1:13" x14ac:dyDescent="0.25">
      <c r="A1117" s="1" t="s">
        <v>922</v>
      </c>
      <c r="B1117" t="s">
        <v>923</v>
      </c>
      <c r="C1117" s="1" t="s">
        <v>17</v>
      </c>
      <c r="D1117" s="1" t="s">
        <v>4915</v>
      </c>
      <c r="E1117" s="28" t="s">
        <v>4916</v>
      </c>
      <c r="F1117" s="2" t="s">
        <v>4917</v>
      </c>
      <c r="G1117" s="2" t="s">
        <v>4917</v>
      </c>
      <c r="H1117" s="13">
        <v>102968.78</v>
      </c>
      <c r="I1117">
        <f>_xlfn.IFNA(VLOOKUP(A1117,'System S'!$A$2:$H$254,8,0),0)</f>
        <v>0</v>
      </c>
      <c r="J1117">
        <f t="shared" si="68"/>
        <v>102968.78</v>
      </c>
      <c r="K1117">
        <f t="shared" si="69"/>
        <v>0</v>
      </c>
      <c r="L1117">
        <f t="shared" si="70"/>
        <v>0</v>
      </c>
      <c r="M1117">
        <f t="shared" si="71"/>
        <v>0</v>
      </c>
    </row>
    <row r="1118" spans="1:13" x14ac:dyDescent="0.25">
      <c r="A1118" s="1" t="s">
        <v>4918</v>
      </c>
      <c r="B1118" t="s">
        <v>4919</v>
      </c>
      <c r="C1118" s="1" t="s">
        <v>17</v>
      </c>
      <c r="D1118" s="1" t="s">
        <v>4920</v>
      </c>
      <c r="E1118" s="28" t="s">
        <v>4921</v>
      </c>
      <c r="F1118" s="2" t="s">
        <v>4922</v>
      </c>
      <c r="G1118" s="2" t="s">
        <v>4922</v>
      </c>
      <c r="H1118" s="13">
        <v>4417.6899999999996</v>
      </c>
      <c r="I1118">
        <f>_xlfn.IFNA(VLOOKUP(A1118,'System S'!$A$2:$H$254,8,0),0)</f>
        <v>0</v>
      </c>
      <c r="J1118">
        <f t="shared" si="68"/>
        <v>4417.6899999999996</v>
      </c>
      <c r="K1118">
        <f t="shared" si="69"/>
        <v>0</v>
      </c>
      <c r="L1118">
        <f t="shared" si="70"/>
        <v>0</v>
      </c>
      <c r="M1118">
        <f t="shared" si="71"/>
        <v>0</v>
      </c>
    </row>
    <row r="1119" spans="1:13" x14ac:dyDescent="0.25">
      <c r="A1119" s="1" t="s">
        <v>4923</v>
      </c>
      <c r="B1119" t="s">
        <v>4924</v>
      </c>
      <c r="C1119" s="1" t="s">
        <v>10</v>
      </c>
      <c r="D1119" s="1" t="s">
        <v>4925</v>
      </c>
      <c r="E1119" s="28" t="s">
        <v>1012</v>
      </c>
      <c r="F1119" s="2" t="s">
        <v>915</v>
      </c>
      <c r="G1119" s="2" t="s">
        <v>916</v>
      </c>
      <c r="H1119" s="13">
        <v>16821.78</v>
      </c>
      <c r="I1119">
        <f>_xlfn.IFNA(VLOOKUP(A1119,'System C'!$A$1:$H$137,8,0),0)</f>
        <v>0</v>
      </c>
      <c r="J1119">
        <f t="shared" si="68"/>
        <v>16821.78</v>
      </c>
      <c r="K1119">
        <f t="shared" si="69"/>
        <v>0</v>
      </c>
      <c r="L1119">
        <f t="shared" si="70"/>
        <v>0</v>
      </c>
      <c r="M1119">
        <f t="shared" si="71"/>
        <v>0</v>
      </c>
    </row>
    <row r="1120" spans="1:13" x14ac:dyDescent="0.25">
      <c r="A1120" s="1" t="s">
        <v>4923</v>
      </c>
      <c r="B1120" t="s">
        <v>4924</v>
      </c>
      <c r="C1120" s="1" t="s">
        <v>17</v>
      </c>
      <c r="D1120" s="1" t="s">
        <v>4926</v>
      </c>
      <c r="E1120" s="28" t="s">
        <v>4297</v>
      </c>
      <c r="F1120" s="2" t="s">
        <v>4927</v>
      </c>
      <c r="G1120" s="2" t="s">
        <v>4927</v>
      </c>
      <c r="H1120" s="13">
        <v>15343.44</v>
      </c>
      <c r="I1120">
        <f>_xlfn.IFNA(VLOOKUP(A1120,'System S'!$A$2:$H$254,8,0),0)</f>
        <v>0</v>
      </c>
      <c r="J1120">
        <f t="shared" si="68"/>
        <v>15343.44</v>
      </c>
      <c r="K1120">
        <f t="shared" si="69"/>
        <v>0</v>
      </c>
      <c r="L1120">
        <f t="shared" si="70"/>
        <v>0</v>
      </c>
      <c r="M1120">
        <f t="shared" si="71"/>
        <v>0</v>
      </c>
    </row>
    <row r="1121" spans="1:13" x14ac:dyDescent="0.25">
      <c r="A1121" s="1" t="s">
        <v>4928</v>
      </c>
      <c r="B1121" t="s">
        <v>4929</v>
      </c>
      <c r="C1121" s="1" t="s">
        <v>10</v>
      </c>
      <c r="D1121" s="1" t="s">
        <v>4930</v>
      </c>
      <c r="E1121" s="28" t="s">
        <v>352</v>
      </c>
      <c r="F1121" s="2" t="s">
        <v>536</v>
      </c>
      <c r="G1121" s="2" t="s">
        <v>257</v>
      </c>
      <c r="H1121" s="13">
        <v>15139.61</v>
      </c>
      <c r="I1121">
        <f>_xlfn.IFNA(VLOOKUP(A1121,'System C'!$A$1:$H$137,8,0),0)</f>
        <v>0</v>
      </c>
      <c r="J1121">
        <f t="shared" si="68"/>
        <v>15139.61</v>
      </c>
      <c r="K1121">
        <f t="shared" si="69"/>
        <v>0</v>
      </c>
      <c r="L1121">
        <f t="shared" si="70"/>
        <v>0</v>
      </c>
      <c r="M1121">
        <f t="shared" si="71"/>
        <v>0</v>
      </c>
    </row>
    <row r="1122" spans="1:13" x14ac:dyDescent="0.25">
      <c r="A1122" s="1" t="s">
        <v>4928</v>
      </c>
      <c r="B1122" t="s">
        <v>4929</v>
      </c>
      <c r="C1122" s="1" t="s">
        <v>17</v>
      </c>
      <c r="D1122" s="1" t="s">
        <v>4931</v>
      </c>
      <c r="E1122" s="28" t="s">
        <v>2850</v>
      </c>
      <c r="F1122" s="2" t="s">
        <v>4932</v>
      </c>
      <c r="G1122" s="2" t="s">
        <v>4932</v>
      </c>
      <c r="H1122" s="13">
        <v>30820.720000000001</v>
      </c>
      <c r="I1122">
        <f>_xlfn.IFNA(VLOOKUP(A1122,'System S'!$A$2:$H$254,8,0),0)</f>
        <v>0</v>
      </c>
      <c r="J1122">
        <f t="shared" si="68"/>
        <v>30820.720000000001</v>
      </c>
      <c r="K1122">
        <f t="shared" si="69"/>
        <v>0</v>
      </c>
      <c r="L1122">
        <f t="shared" si="70"/>
        <v>0</v>
      </c>
      <c r="M1122">
        <f t="shared" si="71"/>
        <v>0</v>
      </c>
    </row>
    <row r="1123" spans="1:13" x14ac:dyDescent="0.25">
      <c r="A1123" s="1" t="s">
        <v>4933</v>
      </c>
      <c r="B1123" t="s">
        <v>4934</v>
      </c>
      <c r="C1123" s="1" t="s">
        <v>17</v>
      </c>
      <c r="D1123" s="1" t="s">
        <v>4935</v>
      </c>
      <c r="E1123" s="28" t="s">
        <v>4936</v>
      </c>
      <c r="F1123" s="2" t="s">
        <v>4937</v>
      </c>
      <c r="G1123" s="2" t="s">
        <v>4937</v>
      </c>
      <c r="H1123" s="13">
        <v>60531.85</v>
      </c>
      <c r="I1123">
        <f>_xlfn.IFNA(VLOOKUP(A1123,'System S'!$A$2:$H$254,8,0),0)</f>
        <v>0</v>
      </c>
      <c r="J1123">
        <f t="shared" si="68"/>
        <v>60531.85</v>
      </c>
      <c r="K1123">
        <f t="shared" si="69"/>
        <v>0</v>
      </c>
      <c r="L1123">
        <f t="shared" si="70"/>
        <v>0</v>
      </c>
      <c r="M1123">
        <f t="shared" si="71"/>
        <v>0</v>
      </c>
    </row>
    <row r="1124" spans="1:13" x14ac:dyDescent="0.25">
      <c r="A1124" s="1" t="s">
        <v>4938</v>
      </c>
      <c r="B1124" t="s">
        <v>4939</v>
      </c>
      <c r="C1124" s="1" t="s">
        <v>10</v>
      </c>
      <c r="D1124" s="1" t="s">
        <v>4940</v>
      </c>
      <c r="E1124" s="28" t="s">
        <v>240</v>
      </c>
      <c r="F1124" s="2" t="s">
        <v>830</v>
      </c>
      <c r="G1124" s="2" t="s">
        <v>354</v>
      </c>
      <c r="H1124" s="13">
        <v>13457.45</v>
      </c>
      <c r="I1124">
        <f>_xlfn.IFNA(VLOOKUP(A1124,'System C'!$A$1:$H$137,8,0),0)</f>
        <v>0</v>
      </c>
      <c r="J1124">
        <f t="shared" si="68"/>
        <v>13457.45</v>
      </c>
      <c r="K1124">
        <f t="shared" si="69"/>
        <v>0</v>
      </c>
      <c r="L1124">
        <f t="shared" si="70"/>
        <v>0</v>
      </c>
      <c r="M1124">
        <f t="shared" si="71"/>
        <v>0</v>
      </c>
    </row>
    <row r="1125" spans="1:13" x14ac:dyDescent="0.25">
      <c r="A1125" s="1" t="s">
        <v>4938</v>
      </c>
      <c r="B1125" t="s">
        <v>4939</v>
      </c>
      <c r="C1125" s="1" t="s">
        <v>17</v>
      </c>
      <c r="D1125" s="1" t="s">
        <v>4941</v>
      </c>
      <c r="E1125" s="28" t="s">
        <v>4942</v>
      </c>
      <c r="F1125" s="2" t="s">
        <v>4943</v>
      </c>
      <c r="G1125" s="2" t="s">
        <v>4944</v>
      </c>
      <c r="H1125" s="13">
        <v>9219.56</v>
      </c>
      <c r="I1125">
        <f>_xlfn.IFNA(VLOOKUP(A1125,'System S'!$A$2:$H$254,8,0),0)</f>
        <v>0</v>
      </c>
      <c r="J1125">
        <f t="shared" si="68"/>
        <v>9219.56</v>
      </c>
      <c r="K1125">
        <f t="shared" si="69"/>
        <v>0</v>
      </c>
      <c r="L1125">
        <f t="shared" si="70"/>
        <v>0</v>
      </c>
      <c r="M1125">
        <f t="shared" si="71"/>
        <v>0</v>
      </c>
    </row>
    <row r="1126" spans="1:13" x14ac:dyDescent="0.25">
      <c r="A1126" s="1" t="s">
        <v>4945</v>
      </c>
      <c r="B1126" t="s">
        <v>4946</v>
      </c>
      <c r="C1126" s="1" t="s">
        <v>10</v>
      </c>
      <c r="D1126" s="1" t="s">
        <v>4947</v>
      </c>
      <c r="E1126" s="28" t="s">
        <v>145</v>
      </c>
      <c r="F1126" s="2" t="s">
        <v>256</v>
      </c>
      <c r="G1126" s="2" t="s">
        <v>257</v>
      </c>
      <c r="H1126" s="13">
        <v>15139.61</v>
      </c>
      <c r="I1126">
        <f>_xlfn.IFNA(VLOOKUP(A1126,'System C'!$A$1:$H$137,8,0),0)</f>
        <v>0</v>
      </c>
      <c r="J1126">
        <f t="shared" si="68"/>
        <v>15139.61</v>
      </c>
      <c r="K1126">
        <f t="shared" si="69"/>
        <v>0</v>
      </c>
      <c r="L1126">
        <f t="shared" si="70"/>
        <v>0</v>
      </c>
      <c r="M1126">
        <f t="shared" si="71"/>
        <v>0</v>
      </c>
    </row>
    <row r="1127" spans="1:13" x14ac:dyDescent="0.25">
      <c r="A1127" s="1" t="s">
        <v>4945</v>
      </c>
      <c r="B1127" t="s">
        <v>4946</v>
      </c>
      <c r="C1127" s="1" t="s">
        <v>17</v>
      </c>
      <c r="D1127" s="1" t="s">
        <v>4948</v>
      </c>
      <c r="E1127" s="28" t="s">
        <v>4949</v>
      </c>
      <c r="F1127" s="2" t="s">
        <v>4950</v>
      </c>
      <c r="G1127" s="2" t="s">
        <v>4950</v>
      </c>
      <c r="H1127" s="13">
        <v>87943.87</v>
      </c>
      <c r="I1127">
        <f>_xlfn.IFNA(VLOOKUP(A1127,'System S'!$A$2:$H$254,8,0),0)</f>
        <v>0</v>
      </c>
      <c r="J1127">
        <f t="shared" si="68"/>
        <v>87943.87</v>
      </c>
      <c r="K1127">
        <f t="shared" si="69"/>
        <v>0</v>
      </c>
      <c r="L1127">
        <f t="shared" si="70"/>
        <v>0</v>
      </c>
      <c r="M1127">
        <f t="shared" si="71"/>
        <v>0</v>
      </c>
    </row>
    <row r="1128" spans="1:13" x14ac:dyDescent="0.25">
      <c r="A1128" s="1" t="s">
        <v>4951</v>
      </c>
      <c r="B1128" t="s">
        <v>4952</v>
      </c>
      <c r="C1128" s="1" t="s">
        <v>10</v>
      </c>
      <c r="D1128" s="1" t="s">
        <v>4953</v>
      </c>
      <c r="E1128" s="28" t="s">
        <v>3197</v>
      </c>
      <c r="F1128" s="2" t="s">
        <v>4954</v>
      </c>
      <c r="G1128" s="2" t="s">
        <v>4955</v>
      </c>
      <c r="H1128" s="13">
        <v>11086.75</v>
      </c>
      <c r="I1128">
        <f>_xlfn.IFNA(VLOOKUP(A1128,'System C'!$A$1:$H$137,8,0),0)</f>
        <v>0</v>
      </c>
      <c r="J1128">
        <f t="shared" si="68"/>
        <v>11086.75</v>
      </c>
      <c r="K1128">
        <f t="shared" si="69"/>
        <v>0</v>
      </c>
      <c r="L1128">
        <f t="shared" si="70"/>
        <v>0</v>
      </c>
      <c r="M1128">
        <f t="shared" si="71"/>
        <v>0</v>
      </c>
    </row>
    <row r="1129" spans="1:13" x14ac:dyDescent="0.25">
      <c r="A1129" s="1" t="s">
        <v>4951</v>
      </c>
      <c r="B1129" t="s">
        <v>4952</v>
      </c>
      <c r="C1129" s="1" t="s">
        <v>17</v>
      </c>
      <c r="D1129" s="1" t="s">
        <v>4956</v>
      </c>
      <c r="E1129" s="28" t="s">
        <v>4957</v>
      </c>
      <c r="F1129" s="2" t="s">
        <v>4958</v>
      </c>
      <c r="G1129" s="2" t="s">
        <v>4959</v>
      </c>
      <c r="H1129" s="13">
        <v>17567.28</v>
      </c>
      <c r="I1129">
        <f>_xlfn.IFNA(VLOOKUP(A1129,'System S'!$A$2:$H$254,8,0),0)</f>
        <v>4192.6000000000004</v>
      </c>
      <c r="J1129">
        <f t="shared" si="68"/>
        <v>13374.679999999998</v>
      </c>
      <c r="K1129">
        <f t="shared" si="69"/>
        <v>4192.6000000000004</v>
      </c>
      <c r="L1129">
        <f t="shared" si="70"/>
        <v>4192.6000000000004</v>
      </c>
      <c r="M1129">
        <f t="shared" si="71"/>
        <v>4192.6000000000004</v>
      </c>
    </row>
    <row r="1130" spans="1:13" x14ac:dyDescent="0.25">
      <c r="A1130" s="1" t="s">
        <v>4960</v>
      </c>
      <c r="B1130" t="s">
        <v>4961</v>
      </c>
      <c r="C1130" s="1" t="s">
        <v>2265</v>
      </c>
      <c r="D1130" s="1" t="s">
        <v>4962</v>
      </c>
      <c r="E1130" s="28" t="s">
        <v>2123</v>
      </c>
      <c r="F1130" s="2" t="s">
        <v>4963</v>
      </c>
      <c r="G1130" s="2" t="s">
        <v>4963</v>
      </c>
      <c r="H1130" s="13">
        <v>32136.85</v>
      </c>
      <c r="I1130">
        <v>0</v>
      </c>
      <c r="J1130">
        <f t="shared" si="68"/>
        <v>32136.85</v>
      </c>
      <c r="K1130">
        <f t="shared" si="69"/>
        <v>0</v>
      </c>
      <c r="L1130">
        <f t="shared" si="70"/>
        <v>0</v>
      </c>
      <c r="M1130">
        <f t="shared" si="71"/>
        <v>0</v>
      </c>
    </row>
    <row r="1131" spans="1:13" x14ac:dyDescent="0.25">
      <c r="A1131" s="1" t="s">
        <v>4964</v>
      </c>
      <c r="B1131" t="s">
        <v>4965</v>
      </c>
      <c r="C1131" s="1" t="s">
        <v>17</v>
      </c>
      <c r="D1131" s="1" t="s">
        <v>4966</v>
      </c>
      <c r="E1131" s="28" t="s">
        <v>4967</v>
      </c>
      <c r="F1131" s="2" t="s">
        <v>4968</v>
      </c>
      <c r="G1131" s="2" t="s">
        <v>4968</v>
      </c>
      <c r="H1131" s="13">
        <v>28398.87</v>
      </c>
      <c r="I1131">
        <f>_xlfn.IFNA(VLOOKUP(A1131,'System S'!$A$2:$H$254,8,0),0)</f>
        <v>0</v>
      </c>
      <c r="J1131">
        <f t="shared" si="68"/>
        <v>28398.87</v>
      </c>
      <c r="K1131">
        <f t="shared" si="69"/>
        <v>0</v>
      </c>
      <c r="L1131">
        <f t="shared" si="70"/>
        <v>0</v>
      </c>
      <c r="M1131">
        <f t="shared" si="71"/>
        <v>0</v>
      </c>
    </row>
    <row r="1132" spans="1:13" x14ac:dyDescent="0.25">
      <c r="A1132" s="1" t="s">
        <v>4969</v>
      </c>
      <c r="B1132" t="s">
        <v>4970</v>
      </c>
      <c r="C1132" s="1" t="s">
        <v>17</v>
      </c>
      <c r="D1132" s="1" t="s">
        <v>4971</v>
      </c>
      <c r="E1132" s="28" t="s">
        <v>4972</v>
      </c>
      <c r="F1132" s="2" t="s">
        <v>4973</v>
      </c>
      <c r="G1132" s="2" t="s">
        <v>4973</v>
      </c>
      <c r="H1132" s="13">
        <v>19134.88</v>
      </c>
      <c r="I1132">
        <f>_xlfn.IFNA(VLOOKUP(A1132,'System S'!$A$2:$H$254,8,0),0)</f>
        <v>0</v>
      </c>
      <c r="J1132">
        <f t="shared" si="68"/>
        <v>19134.88</v>
      </c>
      <c r="K1132">
        <f t="shared" si="69"/>
        <v>0</v>
      </c>
      <c r="L1132">
        <f t="shared" si="70"/>
        <v>0</v>
      </c>
      <c r="M1132">
        <f t="shared" si="71"/>
        <v>0</v>
      </c>
    </row>
    <row r="1133" spans="1:13" x14ac:dyDescent="0.25">
      <c r="A1133" s="1" t="s">
        <v>4974</v>
      </c>
      <c r="B1133" t="s">
        <v>4975</v>
      </c>
      <c r="C1133" s="1" t="s">
        <v>10</v>
      </c>
      <c r="D1133" s="1" t="s">
        <v>4976</v>
      </c>
      <c r="E1133" s="28" t="s">
        <v>544</v>
      </c>
      <c r="F1133" s="2" t="s">
        <v>4977</v>
      </c>
      <c r="G1133" s="2" t="s">
        <v>4978</v>
      </c>
      <c r="H1133" s="13">
        <v>2787.64</v>
      </c>
      <c r="I1133">
        <f>_xlfn.IFNA(VLOOKUP(A1133,'System C'!$A$1:$H$137,8,0),0)</f>
        <v>1181.8800000000001</v>
      </c>
      <c r="J1133">
        <f t="shared" si="68"/>
        <v>1605.7599999999998</v>
      </c>
      <c r="K1133">
        <f t="shared" si="69"/>
        <v>1181.8800000000001</v>
      </c>
      <c r="L1133">
        <f t="shared" si="70"/>
        <v>1181.8800000000001</v>
      </c>
      <c r="M1133">
        <f t="shared" si="71"/>
        <v>1181.8800000000001</v>
      </c>
    </row>
    <row r="1134" spans="1:13" x14ac:dyDescent="0.25">
      <c r="A1134" s="1" t="s">
        <v>4979</v>
      </c>
      <c r="B1134" t="s">
        <v>4980</v>
      </c>
      <c r="C1134" s="1" t="s">
        <v>17</v>
      </c>
      <c r="D1134" s="1" t="s">
        <v>4981</v>
      </c>
      <c r="E1134" s="28" t="s">
        <v>4982</v>
      </c>
      <c r="F1134" s="2" t="s">
        <v>4983</v>
      </c>
      <c r="G1134" s="2" t="s">
        <v>4983</v>
      </c>
      <c r="H1134" s="13">
        <v>42088.78</v>
      </c>
      <c r="I1134">
        <f>_xlfn.IFNA(VLOOKUP(A1134,'System S'!$A$2:$H$254,8,0),0)</f>
        <v>0</v>
      </c>
      <c r="J1134">
        <f t="shared" si="68"/>
        <v>42088.78</v>
      </c>
      <c r="K1134">
        <f t="shared" si="69"/>
        <v>0</v>
      </c>
      <c r="L1134">
        <f t="shared" si="70"/>
        <v>0</v>
      </c>
      <c r="M1134">
        <f t="shared" si="71"/>
        <v>0</v>
      </c>
    </row>
    <row r="1135" spans="1:13" x14ac:dyDescent="0.25">
      <c r="A1135" s="1" t="s">
        <v>4984</v>
      </c>
      <c r="B1135" t="s">
        <v>4985</v>
      </c>
      <c r="C1135" s="1" t="s">
        <v>17</v>
      </c>
      <c r="D1135" s="1" t="s">
        <v>4986</v>
      </c>
      <c r="E1135" s="28" t="s">
        <v>4987</v>
      </c>
      <c r="F1135" s="2" t="s">
        <v>4988</v>
      </c>
      <c r="G1135" s="2" t="s">
        <v>4989</v>
      </c>
      <c r="H1135" s="2">
        <v>285.93</v>
      </c>
      <c r="I1135">
        <f>_xlfn.IFNA(VLOOKUP(A1135,'System S'!$A$2:$H$254,8,0),0)</f>
        <v>0</v>
      </c>
      <c r="J1135">
        <f t="shared" si="68"/>
        <v>285.93</v>
      </c>
      <c r="K1135">
        <f t="shared" si="69"/>
        <v>0</v>
      </c>
      <c r="L1135">
        <f t="shared" si="70"/>
        <v>0</v>
      </c>
      <c r="M1135">
        <f t="shared" si="71"/>
        <v>0</v>
      </c>
    </row>
    <row r="1136" spans="1:13" x14ac:dyDescent="0.25">
      <c r="A1136" s="1" t="s">
        <v>4990</v>
      </c>
      <c r="B1136" t="s">
        <v>4991</v>
      </c>
      <c r="C1136" s="1" t="s">
        <v>10</v>
      </c>
      <c r="D1136" s="1" t="s">
        <v>4992</v>
      </c>
      <c r="E1136" s="28" t="s">
        <v>1489</v>
      </c>
      <c r="F1136" s="2" t="s">
        <v>4993</v>
      </c>
      <c r="G1136" s="2" t="s">
        <v>4994</v>
      </c>
      <c r="H1136" s="13">
        <v>14540.66</v>
      </c>
      <c r="I1136">
        <f>_xlfn.IFNA(VLOOKUP(A1136,'System C'!$A$1:$H$137,8,0),0)</f>
        <v>0</v>
      </c>
      <c r="J1136">
        <f t="shared" si="68"/>
        <v>14540.66</v>
      </c>
      <c r="K1136">
        <f t="shared" si="69"/>
        <v>0</v>
      </c>
      <c r="L1136">
        <f t="shared" si="70"/>
        <v>0</v>
      </c>
      <c r="M1136">
        <f t="shared" si="71"/>
        <v>0</v>
      </c>
    </row>
    <row r="1137" spans="1:13" x14ac:dyDescent="0.25">
      <c r="A1137" s="1" t="s">
        <v>4990</v>
      </c>
      <c r="B1137" t="s">
        <v>4991</v>
      </c>
      <c r="C1137" s="1" t="s">
        <v>17</v>
      </c>
      <c r="D1137" s="1" t="s">
        <v>4995</v>
      </c>
      <c r="E1137" s="28" t="s">
        <v>4996</v>
      </c>
      <c r="F1137" s="2" t="s">
        <v>4997</v>
      </c>
      <c r="G1137" s="2" t="s">
        <v>4997</v>
      </c>
      <c r="H1137" s="13">
        <v>7183.99</v>
      </c>
      <c r="I1137">
        <f>_xlfn.IFNA(VLOOKUP(A1137,'System S'!$A$2:$H$254,8,0),0)</f>
        <v>0</v>
      </c>
      <c r="J1137">
        <f t="shared" si="68"/>
        <v>7183.99</v>
      </c>
      <c r="K1137">
        <f t="shared" si="69"/>
        <v>0</v>
      </c>
      <c r="L1137">
        <f t="shared" si="70"/>
        <v>0</v>
      </c>
      <c r="M1137">
        <f t="shared" si="71"/>
        <v>0</v>
      </c>
    </row>
    <row r="1138" spans="1:13" x14ac:dyDescent="0.25">
      <c r="A1138" s="1" t="s">
        <v>4998</v>
      </c>
      <c r="B1138" t="s">
        <v>4999</v>
      </c>
      <c r="C1138" s="1" t="s">
        <v>2265</v>
      </c>
      <c r="D1138" s="1" t="s">
        <v>5000</v>
      </c>
      <c r="E1138" s="28" t="s">
        <v>3935</v>
      </c>
      <c r="F1138" s="2" t="s">
        <v>5001</v>
      </c>
      <c r="G1138" s="2" t="s">
        <v>5001</v>
      </c>
      <c r="H1138" s="13">
        <v>25212.25</v>
      </c>
      <c r="I1138">
        <v>0</v>
      </c>
      <c r="J1138">
        <f t="shared" si="68"/>
        <v>25212.25</v>
      </c>
      <c r="K1138">
        <f t="shared" si="69"/>
        <v>0</v>
      </c>
      <c r="L1138">
        <f t="shared" si="70"/>
        <v>0</v>
      </c>
      <c r="M1138">
        <f t="shared" si="71"/>
        <v>0</v>
      </c>
    </row>
    <row r="1139" spans="1:13" x14ac:dyDescent="0.25">
      <c r="A1139" s="1" t="s">
        <v>5002</v>
      </c>
      <c r="B1139" t="s">
        <v>5003</v>
      </c>
      <c r="C1139" s="1" t="s">
        <v>10</v>
      </c>
      <c r="D1139" s="1" t="s">
        <v>5004</v>
      </c>
      <c r="E1139" s="28" t="s">
        <v>352</v>
      </c>
      <c r="F1139" s="2" t="s">
        <v>5005</v>
      </c>
      <c r="G1139" s="2" t="s">
        <v>5006</v>
      </c>
      <c r="H1139" s="13">
        <v>2500.11</v>
      </c>
      <c r="I1139">
        <f>_xlfn.IFNA(VLOOKUP(A1139,'System C'!$A$1:$H$137,8,0),0)</f>
        <v>0</v>
      </c>
      <c r="J1139">
        <f t="shared" si="68"/>
        <v>2500.11</v>
      </c>
      <c r="K1139">
        <f t="shared" si="69"/>
        <v>0</v>
      </c>
      <c r="L1139">
        <f t="shared" si="70"/>
        <v>0</v>
      </c>
      <c r="M1139">
        <f t="shared" si="71"/>
        <v>0</v>
      </c>
    </row>
    <row r="1140" spans="1:13" x14ac:dyDescent="0.25">
      <c r="A1140" s="1" t="s">
        <v>5002</v>
      </c>
      <c r="B1140" t="s">
        <v>5003</v>
      </c>
      <c r="C1140" s="1" t="s">
        <v>17</v>
      </c>
      <c r="D1140" s="1" t="s">
        <v>5007</v>
      </c>
      <c r="E1140" s="28" t="s">
        <v>5008</v>
      </c>
      <c r="F1140" s="2" t="s">
        <v>5009</v>
      </c>
      <c r="G1140" s="2" t="s">
        <v>5009</v>
      </c>
      <c r="H1140" s="13">
        <v>75722.58</v>
      </c>
      <c r="I1140">
        <f>_xlfn.IFNA(VLOOKUP(A1140,'System S'!$A$2:$H$254,8,0),0)</f>
        <v>0</v>
      </c>
      <c r="J1140">
        <f t="shared" si="68"/>
        <v>75722.58</v>
      </c>
      <c r="K1140">
        <f t="shared" si="69"/>
        <v>0</v>
      </c>
      <c r="L1140">
        <f t="shared" si="70"/>
        <v>0</v>
      </c>
      <c r="M1140">
        <f t="shared" si="71"/>
        <v>0</v>
      </c>
    </row>
    <row r="1141" spans="1:13" x14ac:dyDescent="0.25">
      <c r="A1141" s="1" t="s">
        <v>5010</v>
      </c>
      <c r="B1141" t="s">
        <v>5011</v>
      </c>
      <c r="C1141" s="1" t="s">
        <v>10</v>
      </c>
      <c r="D1141" s="1" t="s">
        <v>5012</v>
      </c>
      <c r="E1141" s="28" t="s">
        <v>1196</v>
      </c>
      <c r="F1141" s="2" t="s">
        <v>5013</v>
      </c>
      <c r="G1141" s="2" t="s">
        <v>5014</v>
      </c>
      <c r="H1141" s="13">
        <v>9393.19</v>
      </c>
      <c r="I1141">
        <f>_xlfn.IFNA(VLOOKUP(A1141,'System C'!$A$1:$H$137,8,0),0)</f>
        <v>0</v>
      </c>
      <c r="J1141">
        <f t="shared" si="68"/>
        <v>9393.19</v>
      </c>
      <c r="K1141">
        <f t="shared" si="69"/>
        <v>0</v>
      </c>
      <c r="L1141">
        <f t="shared" si="70"/>
        <v>0</v>
      </c>
      <c r="M1141">
        <f t="shared" si="71"/>
        <v>0</v>
      </c>
    </row>
    <row r="1142" spans="1:13" x14ac:dyDescent="0.25">
      <c r="A1142" s="1" t="s">
        <v>5010</v>
      </c>
      <c r="B1142" t="s">
        <v>5011</v>
      </c>
      <c r="C1142" s="1" t="s">
        <v>17</v>
      </c>
      <c r="D1142" s="1" t="s">
        <v>5015</v>
      </c>
      <c r="E1142" s="28" t="s">
        <v>5016</v>
      </c>
      <c r="F1142" s="2" t="s">
        <v>5017</v>
      </c>
      <c r="G1142" s="2" t="s">
        <v>5017</v>
      </c>
      <c r="H1142" s="13">
        <v>27016.62</v>
      </c>
      <c r="I1142">
        <f>_xlfn.IFNA(VLOOKUP(A1142,'System S'!$A$2:$H$254,8,0),0)</f>
        <v>0</v>
      </c>
      <c r="J1142">
        <f t="shared" si="68"/>
        <v>27016.62</v>
      </c>
      <c r="K1142">
        <f t="shared" si="69"/>
        <v>0</v>
      </c>
      <c r="L1142">
        <f t="shared" si="70"/>
        <v>0</v>
      </c>
      <c r="M1142">
        <f t="shared" si="71"/>
        <v>0</v>
      </c>
    </row>
    <row r="1143" spans="1:13" x14ac:dyDescent="0.25">
      <c r="A1143" s="1" t="s">
        <v>5018</v>
      </c>
      <c r="B1143" t="s">
        <v>5019</v>
      </c>
      <c r="C1143" s="1" t="s">
        <v>17</v>
      </c>
      <c r="D1143" s="1" t="s">
        <v>5020</v>
      </c>
      <c r="E1143" s="28" t="s">
        <v>5021</v>
      </c>
      <c r="F1143" s="2" t="s">
        <v>5022</v>
      </c>
      <c r="G1143" s="2" t="s">
        <v>5022</v>
      </c>
      <c r="H1143" s="13">
        <v>48171.97</v>
      </c>
      <c r="I1143">
        <f>_xlfn.IFNA(VLOOKUP(A1143,'System S'!$A$2:$H$254,8,0),0)</f>
        <v>0</v>
      </c>
      <c r="J1143">
        <f t="shared" si="68"/>
        <v>48171.97</v>
      </c>
      <c r="K1143">
        <f t="shared" si="69"/>
        <v>0</v>
      </c>
      <c r="L1143">
        <f t="shared" si="70"/>
        <v>0</v>
      </c>
      <c r="M1143">
        <f t="shared" si="71"/>
        <v>0</v>
      </c>
    </row>
    <row r="1144" spans="1:13" x14ac:dyDescent="0.25">
      <c r="A1144" s="1" t="s">
        <v>5023</v>
      </c>
      <c r="B1144" t="s">
        <v>5024</v>
      </c>
      <c r="C1144" s="1" t="s">
        <v>17</v>
      </c>
      <c r="D1144" s="1" t="s">
        <v>5025</v>
      </c>
      <c r="E1144" s="28" t="s">
        <v>5026</v>
      </c>
      <c r="F1144" s="2" t="s">
        <v>5027</v>
      </c>
      <c r="G1144" s="2" t="s">
        <v>5027</v>
      </c>
      <c r="H1144" s="13">
        <v>103414.11</v>
      </c>
      <c r="I1144">
        <f>_xlfn.IFNA(VLOOKUP(A1144,'System S'!$A$2:$H$254,8,0),0)</f>
        <v>0</v>
      </c>
      <c r="J1144">
        <f t="shared" si="68"/>
        <v>103414.11</v>
      </c>
      <c r="K1144">
        <f t="shared" si="69"/>
        <v>0</v>
      </c>
      <c r="L1144">
        <f t="shared" si="70"/>
        <v>0</v>
      </c>
      <c r="M1144">
        <f t="shared" si="71"/>
        <v>0</v>
      </c>
    </row>
    <row r="1145" spans="1:13" x14ac:dyDescent="0.25">
      <c r="A1145" s="1" t="s">
        <v>5028</v>
      </c>
      <c r="B1145" t="s">
        <v>5029</v>
      </c>
      <c r="C1145" s="1" t="s">
        <v>10</v>
      </c>
      <c r="D1145" s="1" t="s">
        <v>5030</v>
      </c>
      <c r="E1145" s="28" t="s">
        <v>829</v>
      </c>
      <c r="F1145" s="2" t="s">
        <v>915</v>
      </c>
      <c r="G1145" s="2" t="s">
        <v>916</v>
      </c>
      <c r="H1145" s="13">
        <v>16821.78</v>
      </c>
      <c r="I1145">
        <f>_xlfn.IFNA(VLOOKUP(A1145,'System C'!$A$1:$H$137,8,0),0)</f>
        <v>0</v>
      </c>
      <c r="J1145">
        <f t="shared" si="68"/>
        <v>16821.78</v>
      </c>
      <c r="K1145">
        <f t="shared" si="69"/>
        <v>0</v>
      </c>
      <c r="L1145">
        <f t="shared" si="70"/>
        <v>0</v>
      </c>
      <c r="M1145">
        <f t="shared" si="71"/>
        <v>0</v>
      </c>
    </row>
    <row r="1146" spans="1:13" x14ac:dyDescent="0.25">
      <c r="A1146" s="1" t="s">
        <v>5028</v>
      </c>
      <c r="B1146" t="s">
        <v>5029</v>
      </c>
      <c r="C1146" s="1" t="s">
        <v>17</v>
      </c>
      <c r="D1146" s="1" t="s">
        <v>5031</v>
      </c>
      <c r="E1146" s="28" t="s">
        <v>3737</v>
      </c>
      <c r="F1146" s="2" t="s">
        <v>5032</v>
      </c>
      <c r="G1146" s="2" t="s">
        <v>5033</v>
      </c>
      <c r="H1146" s="13">
        <v>9540.56</v>
      </c>
      <c r="I1146">
        <f>_xlfn.IFNA(VLOOKUP(A1146,'System S'!$A$2:$H$254,8,0),0)</f>
        <v>0</v>
      </c>
      <c r="J1146">
        <f t="shared" si="68"/>
        <v>9540.56</v>
      </c>
      <c r="K1146">
        <f t="shared" si="69"/>
        <v>0</v>
      </c>
      <c r="L1146">
        <f t="shared" si="70"/>
        <v>0</v>
      </c>
      <c r="M1146">
        <f t="shared" si="71"/>
        <v>0</v>
      </c>
    </row>
    <row r="1147" spans="1:13" x14ac:dyDescent="0.25">
      <c r="A1147" s="1" t="s">
        <v>5034</v>
      </c>
      <c r="B1147" t="s">
        <v>5035</v>
      </c>
      <c r="C1147" s="1" t="s">
        <v>10</v>
      </c>
      <c r="D1147" s="1" t="s">
        <v>5036</v>
      </c>
      <c r="E1147" s="28" t="s">
        <v>208</v>
      </c>
      <c r="F1147" s="2" t="s">
        <v>830</v>
      </c>
      <c r="G1147" s="2" t="s">
        <v>354</v>
      </c>
      <c r="H1147" s="13">
        <v>13457.45</v>
      </c>
      <c r="I1147">
        <f>_xlfn.IFNA(VLOOKUP(A1147,'System C'!$A$1:$H$137,8,0),0)</f>
        <v>0</v>
      </c>
      <c r="J1147">
        <f t="shared" si="68"/>
        <v>13457.45</v>
      </c>
      <c r="K1147">
        <f t="shared" si="69"/>
        <v>0</v>
      </c>
      <c r="L1147">
        <f t="shared" si="70"/>
        <v>0</v>
      </c>
      <c r="M1147">
        <f t="shared" si="71"/>
        <v>0</v>
      </c>
    </row>
    <row r="1148" spans="1:13" x14ac:dyDescent="0.25">
      <c r="A1148" s="1" t="s">
        <v>5034</v>
      </c>
      <c r="B1148" t="s">
        <v>5035</v>
      </c>
      <c r="C1148" s="1" t="s">
        <v>17</v>
      </c>
      <c r="D1148" s="1" t="s">
        <v>5037</v>
      </c>
      <c r="E1148" s="28" t="s">
        <v>5038</v>
      </c>
      <c r="F1148" s="2" t="s">
        <v>5039</v>
      </c>
      <c r="G1148" s="2" t="s">
        <v>5039</v>
      </c>
      <c r="H1148" s="13">
        <v>30291.34</v>
      </c>
      <c r="I1148">
        <f>_xlfn.IFNA(VLOOKUP(A1148,'System S'!$A$2:$H$254,8,0),0)</f>
        <v>0</v>
      </c>
      <c r="J1148">
        <f t="shared" si="68"/>
        <v>30291.34</v>
      </c>
      <c r="K1148">
        <f t="shared" si="69"/>
        <v>0</v>
      </c>
      <c r="L1148">
        <f t="shared" si="70"/>
        <v>0</v>
      </c>
      <c r="M1148">
        <f t="shared" si="71"/>
        <v>0</v>
      </c>
    </row>
    <row r="1149" spans="1:13" x14ac:dyDescent="0.25">
      <c r="A1149" s="1" t="s">
        <v>5040</v>
      </c>
      <c r="B1149" t="s">
        <v>5041</v>
      </c>
      <c r="C1149" s="1" t="s">
        <v>17</v>
      </c>
      <c r="D1149" s="1" t="s">
        <v>5042</v>
      </c>
      <c r="E1149" s="28" t="s">
        <v>5043</v>
      </c>
      <c r="F1149" s="2" t="s">
        <v>5044</v>
      </c>
      <c r="G1149" s="2" t="s">
        <v>5044</v>
      </c>
      <c r="H1149" s="13">
        <v>56015.18</v>
      </c>
      <c r="I1149">
        <f>_xlfn.IFNA(VLOOKUP(A1149,'System S'!$A$2:$H$254,8,0),0)</f>
        <v>0</v>
      </c>
      <c r="J1149">
        <f t="shared" si="68"/>
        <v>56015.18</v>
      </c>
      <c r="K1149">
        <f t="shared" si="69"/>
        <v>0</v>
      </c>
      <c r="L1149">
        <f t="shared" si="70"/>
        <v>0</v>
      </c>
      <c r="M1149">
        <f t="shared" si="71"/>
        <v>0</v>
      </c>
    </row>
    <row r="1150" spans="1:13" x14ac:dyDescent="0.25">
      <c r="A1150" s="1" t="s">
        <v>5045</v>
      </c>
      <c r="B1150" t="s">
        <v>5046</v>
      </c>
      <c r="C1150" s="1" t="s">
        <v>17</v>
      </c>
      <c r="D1150" s="1" t="s">
        <v>5047</v>
      </c>
      <c r="E1150" s="28" t="s">
        <v>5048</v>
      </c>
      <c r="F1150" s="2" t="s">
        <v>5049</v>
      </c>
      <c r="G1150" s="2" t="s">
        <v>5049</v>
      </c>
      <c r="H1150" s="13">
        <v>47482.400000000001</v>
      </c>
      <c r="I1150">
        <f>_xlfn.IFNA(VLOOKUP(A1150,'System S'!$A$2:$H$254,8,0),0)</f>
        <v>0</v>
      </c>
      <c r="J1150">
        <f t="shared" si="68"/>
        <v>47482.400000000001</v>
      </c>
      <c r="K1150">
        <f t="shared" si="69"/>
        <v>0</v>
      </c>
      <c r="L1150">
        <f t="shared" si="70"/>
        <v>0</v>
      </c>
      <c r="M1150">
        <f t="shared" si="71"/>
        <v>0</v>
      </c>
    </row>
    <row r="1151" spans="1:13" x14ac:dyDescent="0.25">
      <c r="A1151" s="1" t="s">
        <v>950</v>
      </c>
      <c r="B1151" t="s">
        <v>951</v>
      </c>
      <c r="C1151" s="1" t="s">
        <v>17</v>
      </c>
      <c r="D1151" s="1" t="s">
        <v>5050</v>
      </c>
      <c r="E1151" s="28" t="s">
        <v>5051</v>
      </c>
      <c r="F1151" s="2" t="s">
        <v>5052</v>
      </c>
      <c r="G1151" s="2" t="s">
        <v>5052</v>
      </c>
      <c r="H1151" s="13">
        <v>8654.33</v>
      </c>
      <c r="I1151">
        <f>_xlfn.IFNA(VLOOKUP(A1151,'System S'!$A$2:$H$254,8,0),0)</f>
        <v>0</v>
      </c>
      <c r="J1151">
        <f t="shared" si="68"/>
        <v>8654.33</v>
      </c>
      <c r="K1151">
        <f t="shared" si="69"/>
        <v>0</v>
      </c>
      <c r="L1151">
        <f t="shared" si="70"/>
        <v>0</v>
      </c>
      <c r="M1151">
        <f t="shared" si="71"/>
        <v>0</v>
      </c>
    </row>
    <row r="1152" spans="1:13" x14ac:dyDescent="0.25">
      <c r="A1152" s="1" t="s">
        <v>5053</v>
      </c>
      <c r="B1152" t="s">
        <v>5054</v>
      </c>
      <c r="C1152" s="1" t="s">
        <v>17</v>
      </c>
      <c r="D1152" s="1" t="s">
        <v>5055</v>
      </c>
      <c r="E1152" s="28" t="s">
        <v>5056</v>
      </c>
      <c r="F1152" s="2" t="s">
        <v>5057</v>
      </c>
      <c r="G1152" s="2" t="s">
        <v>5058</v>
      </c>
      <c r="H1152" s="13">
        <v>12482.96</v>
      </c>
      <c r="I1152">
        <f>_xlfn.IFNA(VLOOKUP(A1152,'System S'!$A$2:$H$254,8,0),0)</f>
        <v>0</v>
      </c>
      <c r="J1152">
        <f t="shared" si="68"/>
        <v>12482.96</v>
      </c>
      <c r="K1152">
        <f t="shared" si="69"/>
        <v>0</v>
      </c>
      <c r="L1152">
        <f t="shared" si="70"/>
        <v>0</v>
      </c>
      <c r="M1152">
        <f t="shared" si="71"/>
        <v>0</v>
      </c>
    </row>
    <row r="1153" spans="1:13" x14ac:dyDescent="0.25">
      <c r="A1153" s="1" t="s">
        <v>5059</v>
      </c>
      <c r="B1153" t="s">
        <v>5060</v>
      </c>
      <c r="C1153" s="1" t="s">
        <v>2265</v>
      </c>
      <c r="D1153" s="1" t="s">
        <v>5061</v>
      </c>
      <c r="E1153" s="28" t="s">
        <v>5062</v>
      </c>
      <c r="F1153" s="2" t="s">
        <v>5063</v>
      </c>
      <c r="G1153" s="2" t="s">
        <v>5063</v>
      </c>
      <c r="H1153" s="2">
        <v>33.450000000000003</v>
      </c>
      <c r="I1153">
        <v>0</v>
      </c>
      <c r="J1153">
        <f t="shared" si="68"/>
        <v>33.450000000000003</v>
      </c>
      <c r="K1153">
        <f t="shared" si="69"/>
        <v>0</v>
      </c>
      <c r="L1153">
        <f t="shared" si="70"/>
        <v>0</v>
      </c>
      <c r="M1153">
        <f t="shared" si="71"/>
        <v>0</v>
      </c>
    </row>
    <row r="1154" spans="1:13" x14ac:dyDescent="0.25">
      <c r="A1154" s="1" t="s">
        <v>5064</v>
      </c>
      <c r="B1154" t="s">
        <v>5065</v>
      </c>
      <c r="C1154" s="1" t="s">
        <v>2265</v>
      </c>
      <c r="D1154" s="1" t="s">
        <v>5066</v>
      </c>
      <c r="E1154" s="28" t="s">
        <v>1630</v>
      </c>
      <c r="F1154" s="2" t="s">
        <v>5067</v>
      </c>
      <c r="G1154" s="2" t="s">
        <v>5068</v>
      </c>
      <c r="H1154" s="2">
        <v>35.96</v>
      </c>
      <c r="I1154">
        <v>0</v>
      </c>
      <c r="J1154">
        <f t="shared" ref="J1154:J1217" si="72">_xlfn.IFNA(H1154-I1154,0)</f>
        <v>35.96</v>
      </c>
      <c r="K1154">
        <f t="shared" si="69"/>
        <v>0</v>
      </c>
      <c r="L1154">
        <f t="shared" si="70"/>
        <v>0</v>
      </c>
      <c r="M1154">
        <f t="shared" si="71"/>
        <v>0</v>
      </c>
    </row>
    <row r="1155" spans="1:13" x14ac:dyDescent="0.25">
      <c r="A1155" s="1" t="s">
        <v>5069</v>
      </c>
      <c r="B1155" t="s">
        <v>5070</v>
      </c>
      <c r="C1155" s="1" t="s">
        <v>17</v>
      </c>
      <c r="D1155" s="1" t="s">
        <v>5071</v>
      </c>
      <c r="E1155" s="28" t="s">
        <v>5072</v>
      </c>
      <c r="F1155" s="2" t="s">
        <v>5073</v>
      </c>
      <c r="G1155" s="2" t="s">
        <v>5073</v>
      </c>
      <c r="H1155" s="13">
        <v>17283.47</v>
      </c>
      <c r="I1155">
        <f>_xlfn.IFNA(VLOOKUP(A1155,'System S'!$A$2:$H$254,8,0),0)</f>
        <v>0</v>
      </c>
      <c r="J1155">
        <f t="shared" si="72"/>
        <v>17283.47</v>
      </c>
      <c r="K1155">
        <f t="shared" ref="K1155:K1218" si="73">IF(I1155=0,0,IF(H1155&gt;I1155,I1155,IF(H1155&lt;I1155,H1155,H1155)))</f>
        <v>0</v>
      </c>
      <c r="L1155">
        <f t="shared" ref="L1155:L1218" si="74">IF(H1155=K1155,0,I1155)</f>
        <v>0</v>
      </c>
      <c r="M1155">
        <f t="shared" ref="M1155:M1218" si="75">IF(I1155=0,0,IF(F1155&gt;I1155,I1155,IF(F1155&lt;I1155,H1155,0)))</f>
        <v>0</v>
      </c>
    </row>
    <row r="1156" spans="1:13" x14ac:dyDescent="0.25">
      <c r="A1156" s="1" t="s">
        <v>5074</v>
      </c>
      <c r="B1156" t="s">
        <v>5075</v>
      </c>
      <c r="C1156" s="1" t="s">
        <v>2265</v>
      </c>
      <c r="D1156" s="1" t="s">
        <v>5076</v>
      </c>
      <c r="E1156" s="28" t="s">
        <v>3232</v>
      </c>
      <c r="F1156" s="2" t="s">
        <v>5077</v>
      </c>
      <c r="G1156" s="2" t="s">
        <v>5077</v>
      </c>
      <c r="H1156" s="13">
        <v>38432.230000000003</v>
      </c>
      <c r="I1156">
        <v>0</v>
      </c>
      <c r="J1156">
        <f t="shared" si="72"/>
        <v>38432.230000000003</v>
      </c>
      <c r="K1156">
        <f t="shared" si="73"/>
        <v>0</v>
      </c>
      <c r="L1156">
        <f t="shared" si="74"/>
        <v>0</v>
      </c>
      <c r="M1156">
        <f t="shared" si="75"/>
        <v>0</v>
      </c>
    </row>
    <row r="1157" spans="1:13" x14ac:dyDescent="0.25">
      <c r="A1157" s="1" t="s">
        <v>5078</v>
      </c>
      <c r="B1157" t="s">
        <v>5079</v>
      </c>
      <c r="C1157" s="1" t="s">
        <v>17</v>
      </c>
      <c r="D1157" s="1" t="s">
        <v>5080</v>
      </c>
      <c r="E1157" s="28" t="s">
        <v>740</v>
      </c>
      <c r="F1157" s="2" t="s">
        <v>5081</v>
      </c>
      <c r="G1157" s="2" t="s">
        <v>5082</v>
      </c>
      <c r="H1157" s="13">
        <v>7981.9</v>
      </c>
      <c r="I1157">
        <f>_xlfn.IFNA(VLOOKUP(A1157,'System S'!$A$2:$H$254,8,0),0)</f>
        <v>0</v>
      </c>
      <c r="J1157">
        <f t="shared" si="72"/>
        <v>7981.9</v>
      </c>
      <c r="K1157">
        <f t="shared" si="73"/>
        <v>0</v>
      </c>
      <c r="L1157">
        <f t="shared" si="74"/>
        <v>0</v>
      </c>
      <c r="M1157">
        <f t="shared" si="75"/>
        <v>0</v>
      </c>
    </row>
    <row r="1158" spans="1:13" x14ac:dyDescent="0.25">
      <c r="A1158" s="1" t="s">
        <v>5083</v>
      </c>
      <c r="B1158" t="s">
        <v>5084</v>
      </c>
      <c r="C1158" s="1" t="s">
        <v>17</v>
      </c>
      <c r="D1158" s="1" t="s">
        <v>5085</v>
      </c>
      <c r="E1158" s="28" t="s">
        <v>5086</v>
      </c>
      <c r="F1158" s="2" t="s">
        <v>5087</v>
      </c>
      <c r="G1158" s="2" t="s">
        <v>5087</v>
      </c>
      <c r="H1158" s="13">
        <v>50502.87</v>
      </c>
      <c r="I1158">
        <f>_xlfn.IFNA(VLOOKUP(A1158,'System S'!$A$2:$H$254,8,0),0)</f>
        <v>0</v>
      </c>
      <c r="J1158">
        <f t="shared" si="72"/>
        <v>50502.87</v>
      </c>
      <c r="K1158">
        <f t="shared" si="73"/>
        <v>0</v>
      </c>
      <c r="L1158">
        <f t="shared" si="74"/>
        <v>0</v>
      </c>
      <c r="M1158">
        <f t="shared" si="75"/>
        <v>0</v>
      </c>
    </row>
    <row r="1159" spans="1:13" x14ac:dyDescent="0.25">
      <c r="A1159" s="1" t="s">
        <v>5088</v>
      </c>
      <c r="B1159" t="s">
        <v>5089</v>
      </c>
      <c r="C1159" s="1" t="s">
        <v>17</v>
      </c>
      <c r="D1159" s="1" t="s">
        <v>5090</v>
      </c>
      <c r="E1159" s="28" t="s">
        <v>5091</v>
      </c>
      <c r="F1159" s="2" t="s">
        <v>5092</v>
      </c>
      <c r="G1159" s="2" t="s">
        <v>5092</v>
      </c>
      <c r="H1159" s="13">
        <v>23167.79</v>
      </c>
      <c r="I1159">
        <f>_xlfn.IFNA(VLOOKUP(A1159,'System S'!$A$2:$H$254,8,0),0)</f>
        <v>0</v>
      </c>
      <c r="J1159">
        <f t="shared" si="72"/>
        <v>23167.79</v>
      </c>
      <c r="K1159">
        <f t="shared" si="73"/>
        <v>0</v>
      </c>
      <c r="L1159">
        <f t="shared" si="74"/>
        <v>0</v>
      </c>
      <c r="M1159">
        <f t="shared" si="75"/>
        <v>0</v>
      </c>
    </row>
    <row r="1160" spans="1:13" x14ac:dyDescent="0.25">
      <c r="A1160" s="1" t="s">
        <v>5093</v>
      </c>
      <c r="B1160" t="s">
        <v>5094</v>
      </c>
      <c r="C1160" s="1" t="s">
        <v>17</v>
      </c>
      <c r="D1160" s="1" t="s">
        <v>5095</v>
      </c>
      <c r="E1160" s="28" t="s">
        <v>5096</v>
      </c>
      <c r="F1160" s="2" t="s">
        <v>5097</v>
      </c>
      <c r="G1160" s="2" t="s">
        <v>5097</v>
      </c>
      <c r="H1160" s="13">
        <v>40411.08</v>
      </c>
      <c r="I1160">
        <f>_xlfn.IFNA(VLOOKUP(A1160,'System S'!$A$2:$H$254,8,0),0)</f>
        <v>0</v>
      </c>
      <c r="J1160">
        <f t="shared" si="72"/>
        <v>40411.08</v>
      </c>
      <c r="K1160">
        <f t="shared" si="73"/>
        <v>0</v>
      </c>
      <c r="L1160">
        <f t="shared" si="74"/>
        <v>0</v>
      </c>
      <c r="M1160">
        <f t="shared" si="75"/>
        <v>0</v>
      </c>
    </row>
    <row r="1161" spans="1:13" x14ac:dyDescent="0.25">
      <c r="A1161" s="1" t="s">
        <v>5098</v>
      </c>
      <c r="B1161" t="s">
        <v>5099</v>
      </c>
      <c r="C1161" s="1" t="s">
        <v>17</v>
      </c>
      <c r="D1161" s="1" t="s">
        <v>5100</v>
      </c>
      <c r="E1161" s="28" t="s">
        <v>5101</v>
      </c>
      <c r="F1161" s="2" t="s">
        <v>5102</v>
      </c>
      <c r="G1161" s="2" t="s">
        <v>5102</v>
      </c>
      <c r="H1161" s="13">
        <v>22836.42</v>
      </c>
      <c r="I1161">
        <f>_xlfn.IFNA(VLOOKUP(A1161,'System S'!$A$2:$H$254,8,0),0)</f>
        <v>0</v>
      </c>
      <c r="J1161">
        <f t="shared" si="72"/>
        <v>22836.42</v>
      </c>
      <c r="K1161">
        <f t="shared" si="73"/>
        <v>0</v>
      </c>
      <c r="L1161">
        <f t="shared" si="74"/>
        <v>0</v>
      </c>
      <c r="M1161">
        <f t="shared" si="75"/>
        <v>0</v>
      </c>
    </row>
    <row r="1162" spans="1:13" x14ac:dyDescent="0.25">
      <c r="A1162" s="1" t="s">
        <v>5103</v>
      </c>
      <c r="B1162" t="s">
        <v>5104</v>
      </c>
      <c r="C1162" s="1" t="s">
        <v>17</v>
      </c>
      <c r="D1162" s="1" t="s">
        <v>5105</v>
      </c>
      <c r="E1162" s="28" t="s">
        <v>5106</v>
      </c>
      <c r="F1162" s="2" t="s">
        <v>5107</v>
      </c>
      <c r="G1162" s="2" t="s">
        <v>5108</v>
      </c>
      <c r="H1162" s="13">
        <v>4497.5200000000004</v>
      </c>
      <c r="I1162">
        <f>_xlfn.IFNA(VLOOKUP(A1162,'System S'!$A$2:$H$254,8,0),0)</f>
        <v>0</v>
      </c>
      <c r="J1162">
        <f t="shared" si="72"/>
        <v>4497.5200000000004</v>
      </c>
      <c r="K1162">
        <f t="shared" si="73"/>
        <v>0</v>
      </c>
      <c r="L1162">
        <f t="shared" si="74"/>
        <v>0</v>
      </c>
      <c r="M1162">
        <f t="shared" si="75"/>
        <v>0</v>
      </c>
    </row>
    <row r="1163" spans="1:13" x14ac:dyDescent="0.25">
      <c r="A1163" s="1" t="s">
        <v>964</v>
      </c>
      <c r="B1163" t="s">
        <v>965</v>
      </c>
      <c r="C1163" s="1" t="s">
        <v>17</v>
      </c>
      <c r="D1163" s="1" t="s">
        <v>5109</v>
      </c>
      <c r="E1163" s="28" t="s">
        <v>5110</v>
      </c>
      <c r="F1163" s="2" t="s">
        <v>5111</v>
      </c>
      <c r="G1163" s="2" t="s">
        <v>5111</v>
      </c>
      <c r="H1163" s="13">
        <v>21342.14</v>
      </c>
      <c r="I1163">
        <f>_xlfn.IFNA(VLOOKUP(A1163,'System S'!$A$2:$H$254,8,0),0)</f>
        <v>0</v>
      </c>
      <c r="J1163">
        <f t="shared" si="72"/>
        <v>21342.14</v>
      </c>
      <c r="K1163">
        <f t="shared" si="73"/>
        <v>0</v>
      </c>
      <c r="L1163">
        <f t="shared" si="74"/>
        <v>0</v>
      </c>
      <c r="M1163">
        <f t="shared" si="75"/>
        <v>0</v>
      </c>
    </row>
    <row r="1164" spans="1:13" x14ac:dyDescent="0.25">
      <c r="A1164" s="1" t="s">
        <v>973</v>
      </c>
      <c r="B1164" t="s">
        <v>974</v>
      </c>
      <c r="C1164" s="1" t="s">
        <v>17</v>
      </c>
      <c r="D1164" s="1" t="s">
        <v>5112</v>
      </c>
      <c r="E1164" s="28" t="s">
        <v>5113</v>
      </c>
      <c r="F1164" s="2" t="s">
        <v>5114</v>
      </c>
      <c r="G1164" s="2" t="s">
        <v>5114</v>
      </c>
      <c r="H1164" s="13">
        <v>50424.11</v>
      </c>
      <c r="I1164">
        <f>_xlfn.IFNA(VLOOKUP(A1164,'System S'!$A$2:$H$254,8,0),0)</f>
        <v>0</v>
      </c>
      <c r="J1164">
        <f t="shared" si="72"/>
        <v>50424.11</v>
      </c>
      <c r="K1164">
        <f t="shared" si="73"/>
        <v>0</v>
      </c>
      <c r="L1164">
        <f t="shared" si="74"/>
        <v>0</v>
      </c>
      <c r="M1164">
        <f t="shared" si="75"/>
        <v>0</v>
      </c>
    </row>
    <row r="1165" spans="1:13" x14ac:dyDescent="0.25">
      <c r="A1165" s="1" t="s">
        <v>5115</v>
      </c>
      <c r="B1165" t="s">
        <v>5116</v>
      </c>
      <c r="C1165" s="1" t="s">
        <v>10</v>
      </c>
      <c r="D1165" s="1" t="s">
        <v>5117</v>
      </c>
      <c r="E1165" s="28" t="s">
        <v>135</v>
      </c>
      <c r="F1165" s="2" t="s">
        <v>5118</v>
      </c>
      <c r="G1165" s="2" t="s">
        <v>5119</v>
      </c>
      <c r="H1165" s="13">
        <v>7326.23</v>
      </c>
      <c r="I1165">
        <f>_xlfn.IFNA(VLOOKUP(A1165,'System C'!$A$1:$H$137,8,0),0)</f>
        <v>0</v>
      </c>
      <c r="J1165">
        <f t="shared" si="72"/>
        <v>7326.23</v>
      </c>
      <c r="K1165">
        <f t="shared" si="73"/>
        <v>0</v>
      </c>
      <c r="L1165">
        <f t="shared" si="74"/>
        <v>0</v>
      </c>
      <c r="M1165">
        <f t="shared" si="75"/>
        <v>0</v>
      </c>
    </row>
    <row r="1166" spans="1:13" x14ac:dyDescent="0.25">
      <c r="A1166" s="1" t="s">
        <v>977</v>
      </c>
      <c r="B1166" t="s">
        <v>978</v>
      </c>
      <c r="C1166" s="1" t="s">
        <v>17</v>
      </c>
      <c r="D1166" s="1" t="s">
        <v>5120</v>
      </c>
      <c r="E1166" s="28" t="s">
        <v>5121</v>
      </c>
      <c r="F1166" s="2" t="s">
        <v>5122</v>
      </c>
      <c r="G1166" s="2" t="s">
        <v>5122</v>
      </c>
      <c r="H1166" s="13">
        <v>52185.29</v>
      </c>
      <c r="I1166">
        <f>_xlfn.IFNA(VLOOKUP(A1166,'System S'!$A$2:$H$254,8,0),0)</f>
        <v>0</v>
      </c>
      <c r="J1166">
        <f t="shared" si="72"/>
        <v>52185.29</v>
      </c>
      <c r="K1166">
        <f t="shared" si="73"/>
        <v>0</v>
      </c>
      <c r="L1166">
        <f t="shared" si="74"/>
        <v>0</v>
      </c>
      <c r="M1166">
        <f t="shared" si="75"/>
        <v>0</v>
      </c>
    </row>
    <row r="1167" spans="1:13" x14ac:dyDescent="0.25">
      <c r="A1167" s="1" t="s">
        <v>5123</v>
      </c>
      <c r="B1167" t="s">
        <v>5124</v>
      </c>
      <c r="C1167" s="1" t="s">
        <v>17</v>
      </c>
      <c r="D1167" s="1" t="s">
        <v>5125</v>
      </c>
      <c r="E1167" s="28" t="s">
        <v>1589</v>
      </c>
      <c r="F1167" s="2" t="s">
        <v>5126</v>
      </c>
      <c r="G1167" s="2" t="s">
        <v>5127</v>
      </c>
      <c r="H1167" s="13">
        <v>3270.62</v>
      </c>
      <c r="I1167">
        <f>_xlfn.IFNA(VLOOKUP(A1167,'System S'!$A$2:$H$254,8,0),0)</f>
        <v>1409.52</v>
      </c>
      <c r="J1167">
        <f t="shared" si="72"/>
        <v>1861.1</v>
      </c>
      <c r="K1167">
        <f t="shared" si="73"/>
        <v>1409.52</v>
      </c>
      <c r="L1167">
        <f t="shared" si="74"/>
        <v>1409.52</v>
      </c>
      <c r="M1167">
        <f t="shared" si="75"/>
        <v>1409.52</v>
      </c>
    </row>
    <row r="1168" spans="1:13" x14ac:dyDescent="0.25">
      <c r="A1168" s="1" t="s">
        <v>5128</v>
      </c>
      <c r="B1168" t="s">
        <v>5129</v>
      </c>
      <c r="C1168" s="1" t="s">
        <v>17</v>
      </c>
      <c r="D1168" s="1" t="s">
        <v>5130</v>
      </c>
      <c r="E1168" s="28" t="s">
        <v>5131</v>
      </c>
      <c r="F1168" s="2" t="s">
        <v>5132</v>
      </c>
      <c r="G1168" s="2" t="s">
        <v>5132</v>
      </c>
      <c r="H1168" s="13">
        <v>5838.59</v>
      </c>
      <c r="I1168">
        <f>_xlfn.IFNA(VLOOKUP(A1168,'System S'!$A$2:$H$254,8,0),0)</f>
        <v>0</v>
      </c>
      <c r="J1168">
        <f t="shared" si="72"/>
        <v>5838.59</v>
      </c>
      <c r="K1168">
        <f t="shared" si="73"/>
        <v>0</v>
      </c>
      <c r="L1168">
        <f t="shared" si="74"/>
        <v>0</v>
      </c>
      <c r="M1168">
        <f t="shared" si="75"/>
        <v>0</v>
      </c>
    </row>
    <row r="1169" spans="1:13" x14ac:dyDescent="0.25">
      <c r="A1169" s="1" t="s">
        <v>5133</v>
      </c>
      <c r="B1169" t="s">
        <v>5134</v>
      </c>
      <c r="C1169" s="1" t="s">
        <v>17</v>
      </c>
      <c r="D1169" s="1" t="s">
        <v>5135</v>
      </c>
      <c r="E1169" s="28" t="s">
        <v>5136</v>
      </c>
      <c r="F1169" s="2" t="s">
        <v>5137</v>
      </c>
      <c r="G1169" s="2" t="s">
        <v>5137</v>
      </c>
      <c r="H1169" s="13">
        <v>14156.58</v>
      </c>
      <c r="I1169">
        <f>_xlfn.IFNA(VLOOKUP(A1169,'System S'!$A$2:$H$254,8,0),0)</f>
        <v>0</v>
      </c>
      <c r="J1169">
        <f t="shared" si="72"/>
        <v>14156.58</v>
      </c>
      <c r="K1169">
        <f t="shared" si="73"/>
        <v>0</v>
      </c>
      <c r="L1169">
        <f t="shared" si="74"/>
        <v>0</v>
      </c>
      <c r="M1169">
        <f t="shared" si="75"/>
        <v>0</v>
      </c>
    </row>
    <row r="1170" spans="1:13" x14ac:dyDescent="0.25">
      <c r="A1170" s="1" t="s">
        <v>5138</v>
      </c>
      <c r="B1170" t="s">
        <v>5139</v>
      </c>
      <c r="C1170" s="1" t="s">
        <v>10</v>
      </c>
      <c r="D1170" s="1" t="s">
        <v>5140</v>
      </c>
      <c r="E1170" s="28" t="s">
        <v>31</v>
      </c>
      <c r="F1170" s="2" t="s">
        <v>3324</v>
      </c>
      <c r="G1170" s="2" t="s">
        <v>916</v>
      </c>
      <c r="H1170" s="13">
        <v>16821.78</v>
      </c>
      <c r="I1170">
        <f>_xlfn.IFNA(VLOOKUP(A1170,'System C'!$A$1:$H$137,8,0),0)</f>
        <v>0</v>
      </c>
      <c r="J1170">
        <f t="shared" si="72"/>
        <v>16821.78</v>
      </c>
      <c r="K1170">
        <f t="shared" si="73"/>
        <v>0</v>
      </c>
      <c r="L1170">
        <f t="shared" si="74"/>
        <v>0</v>
      </c>
      <c r="M1170">
        <f t="shared" si="75"/>
        <v>0</v>
      </c>
    </row>
    <row r="1171" spans="1:13" x14ac:dyDescent="0.25">
      <c r="A1171" s="1" t="s">
        <v>5138</v>
      </c>
      <c r="B1171" t="s">
        <v>5139</v>
      </c>
      <c r="C1171" s="1" t="s">
        <v>17</v>
      </c>
      <c r="D1171" s="1" t="s">
        <v>5141</v>
      </c>
      <c r="E1171" s="28" t="s">
        <v>5142</v>
      </c>
      <c r="F1171" s="2" t="s">
        <v>5143</v>
      </c>
      <c r="G1171" s="2" t="s">
        <v>5143</v>
      </c>
      <c r="H1171" s="13">
        <v>56422.52</v>
      </c>
      <c r="I1171">
        <f>_xlfn.IFNA(VLOOKUP(A1171,'System S'!$A$2:$H$254,8,0),0)</f>
        <v>0</v>
      </c>
      <c r="J1171">
        <f t="shared" si="72"/>
        <v>56422.52</v>
      </c>
      <c r="K1171">
        <f t="shared" si="73"/>
        <v>0</v>
      </c>
      <c r="L1171">
        <f t="shared" si="74"/>
        <v>0</v>
      </c>
      <c r="M1171">
        <f t="shared" si="75"/>
        <v>0</v>
      </c>
    </row>
    <row r="1172" spans="1:13" x14ac:dyDescent="0.25">
      <c r="A1172" s="1" t="s">
        <v>5144</v>
      </c>
      <c r="B1172" t="s">
        <v>5145</v>
      </c>
      <c r="C1172" s="1" t="s">
        <v>10</v>
      </c>
      <c r="D1172" s="1" t="s">
        <v>5146</v>
      </c>
      <c r="E1172" s="28" t="s">
        <v>145</v>
      </c>
      <c r="F1172" s="2" t="s">
        <v>5147</v>
      </c>
      <c r="G1172" s="2" t="s">
        <v>5148</v>
      </c>
      <c r="H1172" s="13">
        <v>6140.92</v>
      </c>
      <c r="I1172">
        <f>_xlfn.IFNA(VLOOKUP(A1172,'System C'!$A$1:$H$137,8,0),0)</f>
        <v>0</v>
      </c>
      <c r="J1172">
        <f t="shared" si="72"/>
        <v>6140.92</v>
      </c>
      <c r="K1172">
        <f t="shared" si="73"/>
        <v>0</v>
      </c>
      <c r="L1172">
        <f t="shared" si="74"/>
        <v>0</v>
      </c>
      <c r="M1172">
        <f t="shared" si="75"/>
        <v>0</v>
      </c>
    </row>
    <row r="1173" spans="1:13" x14ac:dyDescent="0.25">
      <c r="A1173" s="1" t="s">
        <v>5144</v>
      </c>
      <c r="B1173" t="s">
        <v>5145</v>
      </c>
      <c r="C1173" s="1" t="s">
        <v>17</v>
      </c>
      <c r="D1173" s="1" t="s">
        <v>5149</v>
      </c>
      <c r="E1173" s="28" t="s">
        <v>5150</v>
      </c>
      <c r="F1173" s="2" t="s">
        <v>5151</v>
      </c>
      <c r="G1173" s="2" t="s">
        <v>5151</v>
      </c>
      <c r="H1173" s="13">
        <v>15115.8</v>
      </c>
      <c r="I1173">
        <f>_xlfn.IFNA(VLOOKUP(A1173,'System S'!$A$2:$H$254,8,0),0)</f>
        <v>0</v>
      </c>
      <c r="J1173">
        <f t="shared" si="72"/>
        <v>15115.8</v>
      </c>
      <c r="K1173">
        <f t="shared" si="73"/>
        <v>0</v>
      </c>
      <c r="L1173">
        <f t="shared" si="74"/>
        <v>0</v>
      </c>
      <c r="M1173">
        <f t="shared" si="75"/>
        <v>0</v>
      </c>
    </row>
    <row r="1174" spans="1:13" x14ac:dyDescent="0.25">
      <c r="A1174" s="1" t="s">
        <v>5152</v>
      </c>
      <c r="B1174" t="s">
        <v>5153</v>
      </c>
      <c r="C1174" s="1" t="s">
        <v>10</v>
      </c>
      <c r="D1174" s="1" t="s">
        <v>5154</v>
      </c>
      <c r="E1174" s="28" t="s">
        <v>1184</v>
      </c>
      <c r="F1174" s="2" t="s">
        <v>490</v>
      </c>
      <c r="G1174" s="2" t="s">
        <v>215</v>
      </c>
      <c r="H1174" s="13">
        <v>14298.52</v>
      </c>
      <c r="I1174">
        <f>_xlfn.IFNA(VLOOKUP(A1174,'System C'!$A$1:$H$137,8,0),0)</f>
        <v>0</v>
      </c>
      <c r="J1174">
        <f t="shared" si="72"/>
        <v>14298.52</v>
      </c>
      <c r="K1174">
        <f t="shared" si="73"/>
        <v>0</v>
      </c>
      <c r="L1174">
        <f t="shared" si="74"/>
        <v>0</v>
      </c>
      <c r="M1174">
        <f t="shared" si="75"/>
        <v>0</v>
      </c>
    </row>
    <row r="1175" spans="1:13" x14ac:dyDescent="0.25">
      <c r="A1175" s="1" t="s">
        <v>5152</v>
      </c>
      <c r="B1175" t="s">
        <v>5153</v>
      </c>
      <c r="C1175" s="1" t="s">
        <v>17</v>
      </c>
      <c r="D1175" s="1" t="s">
        <v>5155</v>
      </c>
      <c r="E1175" s="28" t="s">
        <v>5156</v>
      </c>
      <c r="F1175" s="2" t="s">
        <v>5157</v>
      </c>
      <c r="G1175" s="2" t="s">
        <v>5157</v>
      </c>
      <c r="H1175" s="13">
        <v>39325.99</v>
      </c>
      <c r="I1175">
        <f>_xlfn.IFNA(VLOOKUP(A1175,'System S'!$A$2:$H$254,8,0),0)</f>
        <v>0</v>
      </c>
      <c r="J1175">
        <f t="shared" si="72"/>
        <v>39325.99</v>
      </c>
      <c r="K1175">
        <f t="shared" si="73"/>
        <v>0</v>
      </c>
      <c r="L1175">
        <f t="shared" si="74"/>
        <v>0</v>
      </c>
      <c r="M1175">
        <f t="shared" si="75"/>
        <v>0</v>
      </c>
    </row>
    <row r="1176" spans="1:13" x14ac:dyDescent="0.25">
      <c r="A1176" s="1" t="s">
        <v>5158</v>
      </c>
      <c r="B1176" t="s">
        <v>5159</v>
      </c>
      <c r="C1176" s="1" t="s">
        <v>10</v>
      </c>
      <c r="D1176" s="1" t="s">
        <v>5160</v>
      </c>
      <c r="E1176" s="28" t="s">
        <v>2191</v>
      </c>
      <c r="F1176" s="2" t="s">
        <v>146</v>
      </c>
      <c r="G1176" s="2" t="s">
        <v>147</v>
      </c>
      <c r="H1176" s="13">
        <v>15980.67</v>
      </c>
      <c r="I1176">
        <f>_xlfn.IFNA(VLOOKUP(A1176,'System C'!$A$1:$H$137,8,0),0)</f>
        <v>0</v>
      </c>
      <c r="J1176">
        <f t="shared" si="72"/>
        <v>15980.67</v>
      </c>
      <c r="K1176">
        <f t="shared" si="73"/>
        <v>0</v>
      </c>
      <c r="L1176">
        <f t="shared" si="74"/>
        <v>0</v>
      </c>
      <c r="M1176">
        <f t="shared" si="75"/>
        <v>0</v>
      </c>
    </row>
    <row r="1177" spans="1:13" x14ac:dyDescent="0.25">
      <c r="A1177" s="1" t="s">
        <v>5158</v>
      </c>
      <c r="B1177" t="s">
        <v>5159</v>
      </c>
      <c r="C1177" s="1" t="s">
        <v>17</v>
      </c>
      <c r="D1177" s="1" t="s">
        <v>5161</v>
      </c>
      <c r="E1177" s="28" t="s">
        <v>5162</v>
      </c>
      <c r="F1177" s="2" t="s">
        <v>5163</v>
      </c>
      <c r="G1177" s="2" t="s">
        <v>5163</v>
      </c>
      <c r="H1177" s="13">
        <v>53401.39</v>
      </c>
      <c r="I1177">
        <f>_xlfn.IFNA(VLOOKUP(A1177,'System S'!$A$2:$H$254,8,0),0)</f>
        <v>0</v>
      </c>
      <c r="J1177">
        <f t="shared" si="72"/>
        <v>53401.39</v>
      </c>
      <c r="K1177">
        <f t="shared" si="73"/>
        <v>0</v>
      </c>
      <c r="L1177">
        <f t="shared" si="74"/>
        <v>0</v>
      </c>
      <c r="M1177">
        <f t="shared" si="75"/>
        <v>0</v>
      </c>
    </row>
    <row r="1178" spans="1:13" x14ac:dyDescent="0.25">
      <c r="A1178" s="1" t="s">
        <v>1009</v>
      </c>
      <c r="B1178" t="s">
        <v>1010</v>
      </c>
      <c r="C1178" s="1" t="s">
        <v>17</v>
      </c>
      <c r="D1178" s="1" t="s">
        <v>5164</v>
      </c>
      <c r="E1178" s="28" t="s">
        <v>3539</v>
      </c>
      <c r="F1178" s="2" t="s">
        <v>5165</v>
      </c>
      <c r="G1178" s="2" t="s">
        <v>5165</v>
      </c>
      <c r="H1178" s="13">
        <v>1323.86</v>
      </c>
      <c r="I1178">
        <f>_xlfn.IFNA(VLOOKUP(A1178,'System S'!$A$2:$H$254,8,0),0)</f>
        <v>0</v>
      </c>
      <c r="J1178">
        <f t="shared" si="72"/>
        <v>1323.86</v>
      </c>
      <c r="K1178">
        <f t="shared" si="73"/>
        <v>0</v>
      </c>
      <c r="L1178">
        <f t="shared" si="74"/>
        <v>0</v>
      </c>
      <c r="M1178">
        <f t="shared" si="75"/>
        <v>0</v>
      </c>
    </row>
    <row r="1179" spans="1:13" x14ac:dyDescent="0.25">
      <c r="A1179" s="1" t="s">
        <v>5166</v>
      </c>
      <c r="B1179" t="s">
        <v>5167</v>
      </c>
      <c r="C1179" s="1" t="s">
        <v>10</v>
      </c>
      <c r="D1179" s="1" t="s">
        <v>5168</v>
      </c>
      <c r="E1179" s="28" t="s">
        <v>1184</v>
      </c>
      <c r="F1179" s="2" t="s">
        <v>5169</v>
      </c>
      <c r="G1179" s="2" t="s">
        <v>5170</v>
      </c>
      <c r="H1179" s="13">
        <v>15314.88</v>
      </c>
      <c r="I1179">
        <f>_xlfn.IFNA(VLOOKUP(A1179,'System C'!$A$1:$H$137,8,0),0)</f>
        <v>0</v>
      </c>
      <c r="J1179">
        <f t="shared" si="72"/>
        <v>15314.88</v>
      </c>
      <c r="K1179">
        <f t="shared" si="73"/>
        <v>0</v>
      </c>
      <c r="L1179">
        <f t="shared" si="74"/>
        <v>0</v>
      </c>
      <c r="M1179">
        <f t="shared" si="75"/>
        <v>0</v>
      </c>
    </row>
    <row r="1180" spans="1:13" x14ac:dyDescent="0.25">
      <c r="A1180" s="1" t="s">
        <v>1028</v>
      </c>
      <c r="B1180" t="s">
        <v>1029</v>
      </c>
      <c r="C1180" s="1" t="s">
        <v>17</v>
      </c>
      <c r="D1180" s="1" t="s">
        <v>5171</v>
      </c>
      <c r="E1180" s="28" t="s">
        <v>5172</v>
      </c>
      <c r="F1180" s="2" t="s">
        <v>5173</v>
      </c>
      <c r="G1180" s="2" t="s">
        <v>5173</v>
      </c>
      <c r="H1180" s="13">
        <v>40185.56</v>
      </c>
      <c r="I1180">
        <f>_xlfn.IFNA(VLOOKUP(A1180,'System S'!$A$2:$H$254,8,0),0)</f>
        <v>0</v>
      </c>
      <c r="J1180">
        <f t="shared" si="72"/>
        <v>40185.56</v>
      </c>
      <c r="K1180">
        <f t="shared" si="73"/>
        <v>0</v>
      </c>
      <c r="L1180">
        <f t="shared" si="74"/>
        <v>0</v>
      </c>
      <c r="M1180">
        <f t="shared" si="75"/>
        <v>0</v>
      </c>
    </row>
    <row r="1181" spans="1:13" x14ac:dyDescent="0.25">
      <c r="A1181" s="1" t="s">
        <v>5174</v>
      </c>
      <c r="B1181" t="s">
        <v>5175</v>
      </c>
      <c r="C1181" s="1" t="s">
        <v>10</v>
      </c>
      <c r="D1181" s="1" t="s">
        <v>5176</v>
      </c>
      <c r="E1181" s="28" t="s">
        <v>513</v>
      </c>
      <c r="F1181" s="2" t="s">
        <v>5177</v>
      </c>
      <c r="G1181" s="2" t="s">
        <v>360</v>
      </c>
      <c r="H1181" s="2">
        <v>922.9</v>
      </c>
      <c r="I1181">
        <f>_xlfn.IFNA(VLOOKUP(A1181,'System C'!$A$1:$H$137,8,0),0)</f>
        <v>0</v>
      </c>
      <c r="J1181">
        <f t="shared" si="72"/>
        <v>922.9</v>
      </c>
      <c r="K1181">
        <f t="shared" si="73"/>
        <v>0</v>
      </c>
      <c r="L1181">
        <f t="shared" si="74"/>
        <v>0</v>
      </c>
      <c r="M1181">
        <f t="shared" si="75"/>
        <v>0</v>
      </c>
    </row>
    <row r="1182" spans="1:13" x14ac:dyDescent="0.25">
      <c r="A1182" s="1" t="s">
        <v>5174</v>
      </c>
      <c r="B1182" t="s">
        <v>5175</v>
      </c>
      <c r="C1182" s="1" t="s">
        <v>17</v>
      </c>
      <c r="D1182" s="1" t="s">
        <v>5178</v>
      </c>
      <c r="E1182" s="28" t="s">
        <v>2433</v>
      </c>
      <c r="F1182" s="2" t="s">
        <v>5179</v>
      </c>
      <c r="G1182" s="2" t="s">
        <v>5179</v>
      </c>
      <c r="H1182" s="13">
        <v>2894.7</v>
      </c>
      <c r="I1182">
        <f>_xlfn.IFNA(VLOOKUP(A1182,'System S'!$A$2:$H$254,8,0),0)</f>
        <v>0</v>
      </c>
      <c r="J1182">
        <f t="shared" si="72"/>
        <v>2894.7</v>
      </c>
      <c r="K1182">
        <f t="shared" si="73"/>
        <v>0</v>
      </c>
      <c r="L1182">
        <f t="shared" si="74"/>
        <v>0</v>
      </c>
      <c r="M1182">
        <f t="shared" si="75"/>
        <v>0</v>
      </c>
    </row>
    <row r="1183" spans="1:13" x14ac:dyDescent="0.25">
      <c r="A1183" s="1" t="s">
        <v>5180</v>
      </c>
      <c r="B1183" t="s">
        <v>5181</v>
      </c>
      <c r="C1183" s="1" t="s">
        <v>17</v>
      </c>
      <c r="D1183" s="1" t="s">
        <v>5182</v>
      </c>
      <c r="E1183" s="28" t="s">
        <v>5183</v>
      </c>
      <c r="F1183" s="2" t="s">
        <v>5184</v>
      </c>
      <c r="G1183" s="2" t="s">
        <v>5184</v>
      </c>
      <c r="H1183" s="13">
        <v>34957.129999999997</v>
      </c>
      <c r="I1183">
        <f>_xlfn.IFNA(VLOOKUP(A1183,'System S'!$A$2:$H$254,8,0),0)</f>
        <v>0</v>
      </c>
      <c r="J1183">
        <f t="shared" si="72"/>
        <v>34957.129999999997</v>
      </c>
      <c r="K1183">
        <f t="shared" si="73"/>
        <v>0</v>
      </c>
      <c r="L1183">
        <f t="shared" si="74"/>
        <v>0</v>
      </c>
      <c r="M1183">
        <f t="shared" si="75"/>
        <v>0</v>
      </c>
    </row>
    <row r="1184" spans="1:13" x14ac:dyDescent="0.25">
      <c r="A1184" s="1" t="s">
        <v>5185</v>
      </c>
      <c r="B1184" t="s">
        <v>5186</v>
      </c>
      <c r="C1184" s="1" t="s">
        <v>17</v>
      </c>
      <c r="D1184" s="1" t="s">
        <v>5187</v>
      </c>
      <c r="E1184" s="28" t="s">
        <v>5188</v>
      </c>
      <c r="F1184" s="2" t="s">
        <v>5189</v>
      </c>
      <c r="G1184" s="2" t="s">
        <v>5189</v>
      </c>
      <c r="H1184" s="13">
        <v>18792.25</v>
      </c>
      <c r="I1184">
        <f>_xlfn.IFNA(VLOOKUP(A1184,'System S'!$A$2:$H$254,8,0),0)</f>
        <v>0</v>
      </c>
      <c r="J1184">
        <f t="shared" si="72"/>
        <v>18792.25</v>
      </c>
      <c r="K1184">
        <f t="shared" si="73"/>
        <v>0</v>
      </c>
      <c r="L1184">
        <f t="shared" si="74"/>
        <v>0</v>
      </c>
      <c r="M1184">
        <f t="shared" si="75"/>
        <v>0</v>
      </c>
    </row>
    <row r="1185" spans="1:13" x14ac:dyDescent="0.25">
      <c r="A1185" s="1" t="s">
        <v>5190</v>
      </c>
      <c r="B1185" t="s">
        <v>5191</v>
      </c>
      <c r="C1185" s="1" t="s">
        <v>17</v>
      </c>
      <c r="D1185" s="1" t="s">
        <v>5192</v>
      </c>
      <c r="E1185" s="28" t="s">
        <v>1712</v>
      </c>
      <c r="F1185" s="2" t="s">
        <v>5193</v>
      </c>
      <c r="G1185" s="2" t="s">
        <v>5194</v>
      </c>
      <c r="H1185" s="2">
        <v>76.55</v>
      </c>
      <c r="I1185">
        <f>_xlfn.IFNA(VLOOKUP(A1185,'System S'!$A$2:$H$254,8,0),0)</f>
        <v>0</v>
      </c>
      <c r="J1185">
        <f t="shared" si="72"/>
        <v>76.55</v>
      </c>
      <c r="K1185">
        <f t="shared" si="73"/>
        <v>0</v>
      </c>
      <c r="L1185">
        <f t="shared" si="74"/>
        <v>0</v>
      </c>
      <c r="M1185">
        <f t="shared" si="75"/>
        <v>0</v>
      </c>
    </row>
    <row r="1186" spans="1:13" x14ac:dyDescent="0.25">
      <c r="A1186" s="1" t="s">
        <v>5195</v>
      </c>
      <c r="B1186" t="s">
        <v>5196</v>
      </c>
      <c r="C1186" s="1" t="s">
        <v>10</v>
      </c>
      <c r="D1186" s="1" t="s">
        <v>5197</v>
      </c>
      <c r="E1186" s="28" t="s">
        <v>829</v>
      </c>
      <c r="F1186" s="2" t="s">
        <v>5198</v>
      </c>
      <c r="G1186" s="2" t="s">
        <v>5199</v>
      </c>
      <c r="H1186" s="13">
        <v>14080.92</v>
      </c>
      <c r="I1186">
        <f>_xlfn.IFNA(VLOOKUP(A1186,'System C'!$A$1:$H$137,8,0),0)</f>
        <v>0</v>
      </c>
      <c r="J1186">
        <f t="shared" si="72"/>
        <v>14080.92</v>
      </c>
      <c r="K1186">
        <f t="shared" si="73"/>
        <v>0</v>
      </c>
      <c r="L1186">
        <f t="shared" si="74"/>
        <v>0</v>
      </c>
      <c r="M1186">
        <f t="shared" si="75"/>
        <v>0</v>
      </c>
    </row>
    <row r="1187" spans="1:13" x14ac:dyDescent="0.25">
      <c r="A1187" s="1" t="s">
        <v>5195</v>
      </c>
      <c r="B1187" t="s">
        <v>5196</v>
      </c>
      <c r="C1187" s="1" t="s">
        <v>17</v>
      </c>
      <c r="D1187" s="1" t="s">
        <v>5200</v>
      </c>
      <c r="E1187" s="28" t="s">
        <v>5201</v>
      </c>
      <c r="F1187" s="2" t="s">
        <v>5202</v>
      </c>
      <c r="G1187" s="2" t="s">
        <v>5202</v>
      </c>
      <c r="H1187" s="13">
        <v>36388.5</v>
      </c>
      <c r="I1187">
        <f>_xlfn.IFNA(VLOOKUP(A1187,'System S'!$A$2:$H$254,8,0),0)</f>
        <v>0</v>
      </c>
      <c r="J1187">
        <f t="shared" si="72"/>
        <v>36388.5</v>
      </c>
      <c r="K1187">
        <f t="shared" si="73"/>
        <v>0</v>
      </c>
      <c r="L1187">
        <f t="shared" si="74"/>
        <v>0</v>
      </c>
      <c r="M1187">
        <f t="shared" si="75"/>
        <v>0</v>
      </c>
    </row>
    <row r="1188" spans="1:13" x14ac:dyDescent="0.25">
      <c r="A1188" s="1" t="s">
        <v>5203</v>
      </c>
      <c r="B1188" t="s">
        <v>5204</v>
      </c>
      <c r="C1188" s="1" t="s">
        <v>17</v>
      </c>
      <c r="D1188" s="1" t="s">
        <v>5205</v>
      </c>
      <c r="E1188" s="28" t="s">
        <v>5206</v>
      </c>
      <c r="F1188" s="2" t="s">
        <v>5207</v>
      </c>
      <c r="G1188" s="2" t="s">
        <v>5207</v>
      </c>
      <c r="H1188" s="2">
        <v>233.99</v>
      </c>
      <c r="I1188">
        <f>_xlfn.IFNA(VLOOKUP(A1188,'System S'!$A$2:$H$254,8,0),0)</f>
        <v>0</v>
      </c>
      <c r="J1188">
        <f t="shared" si="72"/>
        <v>233.99</v>
      </c>
      <c r="K1188">
        <f t="shared" si="73"/>
        <v>0</v>
      </c>
      <c r="L1188">
        <f t="shared" si="74"/>
        <v>0</v>
      </c>
      <c r="M1188">
        <f t="shared" si="75"/>
        <v>0</v>
      </c>
    </row>
    <row r="1189" spans="1:13" x14ac:dyDescent="0.25">
      <c r="A1189" s="1" t="s">
        <v>5203</v>
      </c>
      <c r="B1189" t="s">
        <v>5204</v>
      </c>
      <c r="C1189" s="1" t="s">
        <v>17</v>
      </c>
      <c r="D1189" s="1" t="s">
        <v>5208</v>
      </c>
      <c r="E1189" s="28" t="s">
        <v>1712</v>
      </c>
      <c r="F1189" s="2" t="s">
        <v>5209</v>
      </c>
      <c r="G1189" s="2" t="s">
        <v>5210</v>
      </c>
      <c r="H1189" s="13">
        <v>8322.32</v>
      </c>
      <c r="I1189">
        <f>_xlfn.IFNA(VLOOKUP(A1189,'System S'!$A$2:$H$254,8,0),0)</f>
        <v>0</v>
      </c>
      <c r="J1189">
        <f t="shared" si="72"/>
        <v>8322.32</v>
      </c>
      <c r="K1189">
        <f t="shared" si="73"/>
        <v>0</v>
      </c>
      <c r="L1189">
        <f t="shared" si="74"/>
        <v>0</v>
      </c>
      <c r="M1189">
        <f t="shared" si="75"/>
        <v>0</v>
      </c>
    </row>
    <row r="1190" spans="1:13" x14ac:dyDescent="0.25">
      <c r="A1190" s="1" t="s">
        <v>5211</v>
      </c>
      <c r="B1190" t="s">
        <v>5212</v>
      </c>
      <c r="C1190" s="1" t="s">
        <v>17</v>
      </c>
      <c r="D1190" s="1" t="s">
        <v>5213</v>
      </c>
      <c r="E1190" s="28" t="s">
        <v>2172</v>
      </c>
      <c r="F1190" s="2" t="s">
        <v>5214</v>
      </c>
      <c r="G1190" s="2" t="s">
        <v>5215</v>
      </c>
      <c r="H1190" s="13">
        <v>22797.19</v>
      </c>
      <c r="I1190">
        <f>_xlfn.IFNA(VLOOKUP(A1190,'System S'!$A$2:$H$254,8,0),0)</f>
        <v>0</v>
      </c>
      <c r="J1190">
        <f t="shared" si="72"/>
        <v>22797.19</v>
      </c>
      <c r="K1190">
        <f t="shared" si="73"/>
        <v>0</v>
      </c>
      <c r="L1190">
        <f t="shared" si="74"/>
        <v>0</v>
      </c>
      <c r="M1190">
        <f t="shared" si="75"/>
        <v>0</v>
      </c>
    </row>
    <row r="1191" spans="1:13" x14ac:dyDescent="0.25">
      <c r="A1191" s="1" t="s">
        <v>5216</v>
      </c>
      <c r="B1191" t="s">
        <v>5217</v>
      </c>
      <c r="C1191" s="1" t="s">
        <v>17</v>
      </c>
      <c r="D1191" s="1" t="s">
        <v>5218</v>
      </c>
      <c r="E1191" s="28" t="s">
        <v>5219</v>
      </c>
      <c r="F1191" s="2" t="s">
        <v>5220</v>
      </c>
      <c r="G1191" s="2" t="s">
        <v>5220</v>
      </c>
      <c r="H1191" s="13">
        <v>33631.629999999997</v>
      </c>
      <c r="I1191">
        <f>_xlfn.IFNA(VLOOKUP(A1191,'System S'!$A$2:$H$254,8,0),0)</f>
        <v>0</v>
      </c>
      <c r="J1191">
        <f t="shared" si="72"/>
        <v>33631.629999999997</v>
      </c>
      <c r="K1191">
        <f t="shared" si="73"/>
        <v>0</v>
      </c>
      <c r="L1191">
        <f t="shared" si="74"/>
        <v>0</v>
      </c>
      <c r="M1191">
        <f t="shared" si="75"/>
        <v>0</v>
      </c>
    </row>
    <row r="1192" spans="1:13" x14ac:dyDescent="0.25">
      <c r="A1192" s="1" t="s">
        <v>1057</v>
      </c>
      <c r="B1192" t="s">
        <v>1058</v>
      </c>
      <c r="C1192" s="1" t="s">
        <v>17</v>
      </c>
      <c r="D1192" s="1" t="s">
        <v>5221</v>
      </c>
      <c r="E1192" s="28" t="s">
        <v>5222</v>
      </c>
      <c r="F1192" s="2" t="s">
        <v>5223</v>
      </c>
      <c r="G1192" s="2" t="s">
        <v>5223</v>
      </c>
      <c r="H1192" s="13">
        <v>37614.230000000003</v>
      </c>
      <c r="I1192">
        <f>_xlfn.IFNA(VLOOKUP(A1192,'System S'!$A$2:$H$254,8,0),0)</f>
        <v>0</v>
      </c>
      <c r="J1192">
        <f t="shared" si="72"/>
        <v>37614.230000000003</v>
      </c>
      <c r="K1192">
        <f t="shared" si="73"/>
        <v>0</v>
      </c>
      <c r="L1192">
        <f t="shared" si="74"/>
        <v>0</v>
      </c>
      <c r="M1192">
        <f t="shared" si="75"/>
        <v>0</v>
      </c>
    </row>
    <row r="1193" spans="1:13" x14ac:dyDescent="0.25">
      <c r="A1193" s="1" t="s">
        <v>5224</v>
      </c>
      <c r="B1193" t="s">
        <v>5225</v>
      </c>
      <c r="C1193" s="1" t="s">
        <v>10</v>
      </c>
      <c r="D1193" s="1" t="s">
        <v>5226</v>
      </c>
      <c r="E1193" s="28" t="s">
        <v>5227</v>
      </c>
      <c r="F1193" s="2" t="s">
        <v>5228</v>
      </c>
      <c r="G1193" s="2" t="s">
        <v>5229</v>
      </c>
      <c r="H1193" s="13">
        <v>13508.27</v>
      </c>
      <c r="I1193">
        <f>_xlfn.IFNA(VLOOKUP(A1193,'System C'!$A$1:$H$137,8,0),0)</f>
        <v>0</v>
      </c>
      <c r="J1193">
        <f t="shared" si="72"/>
        <v>13508.27</v>
      </c>
      <c r="K1193">
        <f t="shared" si="73"/>
        <v>0</v>
      </c>
      <c r="L1193">
        <f t="shared" si="74"/>
        <v>0</v>
      </c>
      <c r="M1193">
        <f t="shared" si="75"/>
        <v>0</v>
      </c>
    </row>
    <row r="1194" spans="1:13" x14ac:dyDescent="0.25">
      <c r="A1194" s="1" t="s">
        <v>5224</v>
      </c>
      <c r="B1194" t="s">
        <v>5225</v>
      </c>
      <c r="C1194" s="1" t="s">
        <v>17</v>
      </c>
      <c r="D1194" s="1" t="s">
        <v>5230</v>
      </c>
      <c r="E1194" s="28" t="s">
        <v>5231</v>
      </c>
      <c r="F1194" s="2" t="s">
        <v>5232</v>
      </c>
      <c r="G1194" s="2" t="s">
        <v>5232</v>
      </c>
      <c r="H1194" s="13">
        <v>22548.19</v>
      </c>
      <c r="I1194">
        <f>_xlfn.IFNA(VLOOKUP(A1194,'System S'!$A$2:$H$254,8,0),0)</f>
        <v>0</v>
      </c>
      <c r="J1194">
        <f t="shared" si="72"/>
        <v>22548.19</v>
      </c>
      <c r="K1194">
        <f t="shared" si="73"/>
        <v>0</v>
      </c>
      <c r="L1194">
        <f t="shared" si="74"/>
        <v>0</v>
      </c>
      <c r="M1194">
        <f t="shared" si="75"/>
        <v>0</v>
      </c>
    </row>
    <row r="1195" spans="1:13" x14ac:dyDescent="0.25">
      <c r="A1195" s="1" t="s">
        <v>5233</v>
      </c>
      <c r="B1195" t="s">
        <v>5234</v>
      </c>
      <c r="C1195" s="1" t="s">
        <v>10</v>
      </c>
      <c r="D1195" s="1" t="s">
        <v>5235</v>
      </c>
      <c r="E1195" s="28" t="s">
        <v>763</v>
      </c>
      <c r="F1195" s="2" t="s">
        <v>3324</v>
      </c>
      <c r="G1195" s="2" t="s">
        <v>916</v>
      </c>
      <c r="H1195" s="13">
        <v>16821.78</v>
      </c>
      <c r="I1195">
        <f>_xlfn.IFNA(VLOOKUP(A1195,'System C'!$A$1:$H$137,8,0),0)</f>
        <v>0</v>
      </c>
      <c r="J1195">
        <f t="shared" si="72"/>
        <v>16821.78</v>
      </c>
      <c r="K1195">
        <f t="shared" si="73"/>
        <v>0</v>
      </c>
      <c r="L1195">
        <f t="shared" si="74"/>
        <v>0</v>
      </c>
      <c r="M1195">
        <f t="shared" si="75"/>
        <v>0</v>
      </c>
    </row>
    <row r="1196" spans="1:13" x14ac:dyDescent="0.25">
      <c r="A1196" s="1" t="s">
        <v>5233</v>
      </c>
      <c r="B1196" t="s">
        <v>5234</v>
      </c>
      <c r="C1196" s="1" t="s">
        <v>17</v>
      </c>
      <c r="D1196" s="1" t="s">
        <v>5236</v>
      </c>
      <c r="E1196" s="28" t="s">
        <v>5237</v>
      </c>
      <c r="F1196" s="2" t="s">
        <v>5238</v>
      </c>
      <c r="G1196" s="2" t="s">
        <v>5238</v>
      </c>
      <c r="H1196" s="13">
        <v>21964.79</v>
      </c>
      <c r="I1196">
        <f>_xlfn.IFNA(VLOOKUP(A1196,'System S'!$A$2:$H$254,8,0),0)</f>
        <v>0</v>
      </c>
      <c r="J1196">
        <f t="shared" si="72"/>
        <v>21964.79</v>
      </c>
      <c r="K1196">
        <f t="shared" si="73"/>
        <v>0</v>
      </c>
      <c r="L1196">
        <f t="shared" si="74"/>
        <v>0</v>
      </c>
      <c r="M1196">
        <f t="shared" si="75"/>
        <v>0</v>
      </c>
    </row>
    <row r="1197" spans="1:13" x14ac:dyDescent="0.25">
      <c r="A1197" s="1" t="s">
        <v>5239</v>
      </c>
      <c r="B1197" t="s">
        <v>5240</v>
      </c>
      <c r="C1197" s="1" t="s">
        <v>17</v>
      </c>
      <c r="D1197" s="1" t="s">
        <v>5241</v>
      </c>
      <c r="E1197" s="28" t="s">
        <v>5242</v>
      </c>
      <c r="F1197" s="2" t="s">
        <v>5243</v>
      </c>
      <c r="G1197" s="2" t="s">
        <v>5243</v>
      </c>
      <c r="H1197" s="13">
        <v>31668.959999999999</v>
      </c>
      <c r="I1197">
        <f>_xlfn.IFNA(VLOOKUP(A1197,'System S'!$A$2:$H$254,8,0),0)</f>
        <v>0</v>
      </c>
      <c r="J1197">
        <f t="shared" si="72"/>
        <v>31668.959999999999</v>
      </c>
      <c r="K1197">
        <f t="shared" si="73"/>
        <v>0</v>
      </c>
      <c r="L1197">
        <f t="shared" si="74"/>
        <v>0</v>
      </c>
      <c r="M1197">
        <f t="shared" si="75"/>
        <v>0</v>
      </c>
    </row>
    <row r="1198" spans="1:13" x14ac:dyDescent="0.25">
      <c r="A1198" s="1" t="s">
        <v>1060</v>
      </c>
      <c r="B1198" t="s">
        <v>1061</v>
      </c>
      <c r="C1198" s="1" t="s">
        <v>17</v>
      </c>
      <c r="D1198" s="1" t="s">
        <v>5244</v>
      </c>
      <c r="E1198" s="28" t="s">
        <v>5245</v>
      </c>
      <c r="F1198" s="2" t="s">
        <v>5246</v>
      </c>
      <c r="G1198" s="2" t="s">
        <v>5246</v>
      </c>
      <c r="H1198" s="2">
        <v>3.89</v>
      </c>
      <c r="I1198">
        <f>_xlfn.IFNA(VLOOKUP(A1198,'System S'!$A$2:$H$254,8,0),0)</f>
        <v>0</v>
      </c>
      <c r="J1198">
        <f t="shared" si="72"/>
        <v>3.89</v>
      </c>
      <c r="K1198">
        <f t="shared" si="73"/>
        <v>0</v>
      </c>
      <c r="L1198">
        <f t="shared" si="74"/>
        <v>0</v>
      </c>
      <c r="M1198">
        <f t="shared" si="75"/>
        <v>0</v>
      </c>
    </row>
    <row r="1199" spans="1:13" x14ac:dyDescent="0.25">
      <c r="A1199" s="1" t="s">
        <v>5247</v>
      </c>
      <c r="B1199" t="s">
        <v>5248</v>
      </c>
      <c r="C1199" s="1" t="s">
        <v>17</v>
      </c>
      <c r="D1199" s="1" t="s">
        <v>5249</v>
      </c>
      <c r="E1199" s="28" t="s">
        <v>2900</v>
      </c>
      <c r="F1199" s="2" t="s">
        <v>5250</v>
      </c>
      <c r="G1199" s="2" t="s">
        <v>5250</v>
      </c>
      <c r="H1199" s="13">
        <v>36098.65</v>
      </c>
      <c r="I1199">
        <f>_xlfn.IFNA(VLOOKUP(A1199,'System S'!$A$2:$H$254,8,0),0)</f>
        <v>0</v>
      </c>
      <c r="J1199">
        <f t="shared" si="72"/>
        <v>36098.65</v>
      </c>
      <c r="K1199">
        <f t="shared" si="73"/>
        <v>0</v>
      </c>
      <c r="L1199">
        <f t="shared" si="74"/>
        <v>0</v>
      </c>
      <c r="M1199">
        <f t="shared" si="75"/>
        <v>0</v>
      </c>
    </row>
    <row r="1200" spans="1:13" x14ac:dyDescent="0.25">
      <c r="A1200" s="1" t="s">
        <v>5251</v>
      </c>
      <c r="B1200" t="s">
        <v>5252</v>
      </c>
      <c r="C1200" s="1" t="s">
        <v>10</v>
      </c>
      <c r="D1200" s="1" t="s">
        <v>5253</v>
      </c>
      <c r="E1200" s="28" t="s">
        <v>5254</v>
      </c>
      <c r="F1200" s="2" t="s">
        <v>5255</v>
      </c>
      <c r="G1200" s="2" t="s">
        <v>5256</v>
      </c>
      <c r="H1200" s="13">
        <v>2578.88</v>
      </c>
      <c r="I1200">
        <f>_xlfn.IFNA(VLOOKUP(A1200,'System C'!$A$1:$H$137,8,0),0)</f>
        <v>0</v>
      </c>
      <c r="J1200">
        <f t="shared" si="72"/>
        <v>2578.88</v>
      </c>
      <c r="K1200">
        <f t="shared" si="73"/>
        <v>0</v>
      </c>
      <c r="L1200">
        <f t="shared" si="74"/>
        <v>0</v>
      </c>
      <c r="M1200">
        <f t="shared" si="75"/>
        <v>0</v>
      </c>
    </row>
    <row r="1201" spans="1:13" x14ac:dyDescent="0.25">
      <c r="A1201" s="1" t="s">
        <v>5257</v>
      </c>
      <c r="B1201" t="s">
        <v>5258</v>
      </c>
      <c r="C1201" s="1" t="s">
        <v>10</v>
      </c>
      <c r="D1201" s="1" t="s">
        <v>5259</v>
      </c>
      <c r="E1201" s="28" t="s">
        <v>530</v>
      </c>
      <c r="F1201" s="2" t="s">
        <v>541</v>
      </c>
      <c r="G1201" s="2" t="s">
        <v>542</v>
      </c>
      <c r="H1201" s="13">
        <v>14155.83</v>
      </c>
      <c r="I1201">
        <f>_xlfn.IFNA(VLOOKUP(A1201,'System C'!$A$1:$H$137,8,0),0)</f>
        <v>0</v>
      </c>
      <c r="J1201">
        <f t="shared" si="72"/>
        <v>14155.83</v>
      </c>
      <c r="K1201">
        <f t="shared" si="73"/>
        <v>0</v>
      </c>
      <c r="L1201">
        <f t="shared" si="74"/>
        <v>0</v>
      </c>
      <c r="M1201">
        <f t="shared" si="75"/>
        <v>0</v>
      </c>
    </row>
    <row r="1202" spans="1:13" x14ac:dyDescent="0.25">
      <c r="A1202" s="1" t="s">
        <v>5257</v>
      </c>
      <c r="B1202" t="s">
        <v>5258</v>
      </c>
      <c r="C1202" s="1" t="s">
        <v>17</v>
      </c>
      <c r="D1202" s="1" t="s">
        <v>5260</v>
      </c>
      <c r="E1202" s="28" t="s">
        <v>3792</v>
      </c>
      <c r="F1202" s="2" t="s">
        <v>5261</v>
      </c>
      <c r="G1202" s="2" t="s">
        <v>5261</v>
      </c>
      <c r="H1202" s="13">
        <v>22723.99</v>
      </c>
      <c r="I1202">
        <f>_xlfn.IFNA(VLOOKUP(A1202,'System S'!$A$2:$H$254,8,0),0)</f>
        <v>0</v>
      </c>
      <c r="J1202">
        <f t="shared" si="72"/>
        <v>22723.99</v>
      </c>
      <c r="K1202">
        <f t="shared" si="73"/>
        <v>0</v>
      </c>
      <c r="L1202">
        <f t="shared" si="74"/>
        <v>0</v>
      </c>
      <c r="M1202">
        <f t="shared" si="75"/>
        <v>0</v>
      </c>
    </row>
    <row r="1203" spans="1:13" x14ac:dyDescent="0.25">
      <c r="A1203" s="1" t="s">
        <v>5262</v>
      </c>
      <c r="B1203" t="s">
        <v>5263</v>
      </c>
      <c r="C1203" s="1" t="s">
        <v>17</v>
      </c>
      <c r="D1203" s="1" t="s">
        <v>5264</v>
      </c>
      <c r="E1203" s="28" t="s">
        <v>5265</v>
      </c>
      <c r="F1203" s="2" t="s">
        <v>5266</v>
      </c>
      <c r="G1203" s="2" t="s">
        <v>5267</v>
      </c>
      <c r="H1203" s="13">
        <v>7001.55</v>
      </c>
      <c r="I1203">
        <f>_xlfn.IFNA(VLOOKUP(A1203,'System S'!$A$2:$H$254,8,0),0)</f>
        <v>0</v>
      </c>
      <c r="J1203">
        <f t="shared" si="72"/>
        <v>7001.55</v>
      </c>
      <c r="K1203">
        <f t="shared" si="73"/>
        <v>0</v>
      </c>
      <c r="L1203">
        <f t="shared" si="74"/>
        <v>0</v>
      </c>
      <c r="M1203">
        <f t="shared" si="75"/>
        <v>0</v>
      </c>
    </row>
    <row r="1204" spans="1:13" x14ac:dyDescent="0.25">
      <c r="A1204" s="1" t="s">
        <v>5268</v>
      </c>
      <c r="B1204" t="s">
        <v>5269</v>
      </c>
      <c r="C1204" s="1" t="s">
        <v>17</v>
      </c>
      <c r="D1204" s="1" t="s">
        <v>5270</v>
      </c>
      <c r="E1204" s="28" t="s">
        <v>2809</v>
      </c>
      <c r="F1204" s="2" t="s">
        <v>5271</v>
      </c>
      <c r="G1204" s="2" t="s">
        <v>5271</v>
      </c>
      <c r="H1204" s="13">
        <v>14916.47</v>
      </c>
      <c r="I1204">
        <f>_xlfn.IFNA(VLOOKUP(A1204,'System S'!$A$2:$H$254,8,0),0)</f>
        <v>0</v>
      </c>
      <c r="J1204">
        <f t="shared" si="72"/>
        <v>14916.47</v>
      </c>
      <c r="K1204">
        <f t="shared" si="73"/>
        <v>0</v>
      </c>
      <c r="L1204">
        <f t="shared" si="74"/>
        <v>0</v>
      </c>
      <c r="M1204">
        <f t="shared" si="75"/>
        <v>0</v>
      </c>
    </row>
    <row r="1205" spans="1:13" x14ac:dyDescent="0.25">
      <c r="A1205" s="1" t="s">
        <v>5272</v>
      </c>
      <c r="B1205" t="s">
        <v>5273</v>
      </c>
      <c r="C1205" s="1" t="s">
        <v>17</v>
      </c>
      <c r="D1205" s="1" t="s">
        <v>5274</v>
      </c>
      <c r="E1205" s="28" t="s">
        <v>5275</v>
      </c>
      <c r="F1205" s="2" t="s">
        <v>5276</v>
      </c>
      <c r="G1205" s="2" t="s">
        <v>5277</v>
      </c>
      <c r="H1205" s="13">
        <v>18165.830000000002</v>
      </c>
      <c r="I1205">
        <f>_xlfn.IFNA(VLOOKUP(A1205,'System S'!$A$2:$H$254,8,0),0)</f>
        <v>0</v>
      </c>
      <c r="J1205">
        <f t="shared" si="72"/>
        <v>18165.830000000002</v>
      </c>
      <c r="K1205">
        <f t="shared" si="73"/>
        <v>0</v>
      </c>
      <c r="L1205">
        <f t="shared" si="74"/>
        <v>0</v>
      </c>
      <c r="M1205">
        <f t="shared" si="75"/>
        <v>0</v>
      </c>
    </row>
    <row r="1206" spans="1:13" x14ac:dyDescent="0.25">
      <c r="A1206" s="1" t="s">
        <v>5278</v>
      </c>
      <c r="B1206" t="s">
        <v>5279</v>
      </c>
      <c r="C1206" s="1" t="s">
        <v>17</v>
      </c>
      <c r="D1206" s="1" t="s">
        <v>5280</v>
      </c>
      <c r="E1206" s="28" t="s">
        <v>5281</v>
      </c>
      <c r="F1206" s="2" t="s">
        <v>5282</v>
      </c>
      <c r="G1206" s="2" t="s">
        <v>5282</v>
      </c>
      <c r="H1206" s="13">
        <v>40726.83</v>
      </c>
      <c r="I1206">
        <f>_xlfn.IFNA(VLOOKUP(A1206,'System S'!$A$2:$H$254,8,0),0)</f>
        <v>0</v>
      </c>
      <c r="J1206">
        <f t="shared" si="72"/>
        <v>40726.83</v>
      </c>
      <c r="K1206">
        <f t="shared" si="73"/>
        <v>0</v>
      </c>
      <c r="L1206">
        <f t="shared" si="74"/>
        <v>0</v>
      </c>
      <c r="M1206">
        <f t="shared" si="75"/>
        <v>0</v>
      </c>
    </row>
    <row r="1207" spans="1:13" x14ac:dyDescent="0.25">
      <c r="A1207" s="1" t="s">
        <v>5283</v>
      </c>
      <c r="B1207" t="s">
        <v>5284</v>
      </c>
      <c r="C1207" s="1" t="s">
        <v>17</v>
      </c>
      <c r="D1207" s="1" t="s">
        <v>5285</v>
      </c>
      <c r="E1207" s="28" t="s">
        <v>5286</v>
      </c>
      <c r="F1207" s="2" t="s">
        <v>5287</v>
      </c>
      <c r="G1207" s="2" t="s">
        <v>5287</v>
      </c>
      <c r="H1207" s="13">
        <v>29328.16</v>
      </c>
      <c r="I1207">
        <f>_xlfn.IFNA(VLOOKUP(A1207,'System S'!$A$2:$H$254,8,0),0)</f>
        <v>0</v>
      </c>
      <c r="J1207">
        <f t="shared" si="72"/>
        <v>29328.16</v>
      </c>
      <c r="K1207">
        <f t="shared" si="73"/>
        <v>0</v>
      </c>
      <c r="L1207">
        <f t="shared" si="74"/>
        <v>0</v>
      </c>
      <c r="M1207">
        <f t="shared" si="75"/>
        <v>0</v>
      </c>
    </row>
    <row r="1208" spans="1:13" x14ac:dyDescent="0.25">
      <c r="A1208" s="1" t="s">
        <v>5288</v>
      </c>
      <c r="B1208" t="s">
        <v>5289</v>
      </c>
      <c r="C1208" s="1" t="s">
        <v>17</v>
      </c>
      <c r="D1208" s="1" t="s">
        <v>5290</v>
      </c>
      <c r="E1208" s="28" t="s">
        <v>5291</v>
      </c>
      <c r="F1208" s="2" t="s">
        <v>5292</v>
      </c>
      <c r="G1208" s="2" t="s">
        <v>5292</v>
      </c>
      <c r="H1208" s="13">
        <v>8127.11</v>
      </c>
      <c r="I1208">
        <f>_xlfn.IFNA(VLOOKUP(A1208,'System S'!$A$2:$H$254,8,0),0)</f>
        <v>0</v>
      </c>
      <c r="J1208">
        <f t="shared" si="72"/>
        <v>8127.11</v>
      </c>
      <c r="K1208">
        <f t="shared" si="73"/>
        <v>0</v>
      </c>
      <c r="L1208">
        <f t="shared" si="74"/>
        <v>0</v>
      </c>
      <c r="M1208">
        <f t="shared" si="75"/>
        <v>0</v>
      </c>
    </row>
    <row r="1209" spans="1:13" x14ac:dyDescent="0.25">
      <c r="A1209" s="1" t="s">
        <v>5293</v>
      </c>
      <c r="B1209" t="s">
        <v>5294</v>
      </c>
      <c r="C1209" s="1" t="s">
        <v>17</v>
      </c>
      <c r="D1209" s="1" t="s">
        <v>5295</v>
      </c>
      <c r="E1209" s="28" t="s">
        <v>5296</v>
      </c>
      <c r="F1209" s="2" t="s">
        <v>5297</v>
      </c>
      <c r="G1209" s="2" t="s">
        <v>5297</v>
      </c>
      <c r="H1209" s="13">
        <v>20432.97</v>
      </c>
      <c r="I1209">
        <f>_xlfn.IFNA(VLOOKUP(A1209,'System S'!$A$2:$H$254,8,0),0)</f>
        <v>0</v>
      </c>
      <c r="J1209">
        <f t="shared" si="72"/>
        <v>20432.97</v>
      </c>
      <c r="K1209">
        <f t="shared" si="73"/>
        <v>0</v>
      </c>
      <c r="L1209">
        <f t="shared" si="74"/>
        <v>0</v>
      </c>
      <c r="M1209">
        <f t="shared" si="75"/>
        <v>0</v>
      </c>
    </row>
    <row r="1210" spans="1:13" x14ac:dyDescent="0.25">
      <c r="A1210" s="1" t="s">
        <v>5298</v>
      </c>
      <c r="B1210" t="s">
        <v>5299</v>
      </c>
      <c r="C1210" s="1" t="s">
        <v>10</v>
      </c>
      <c r="D1210" s="1" t="s">
        <v>5300</v>
      </c>
      <c r="E1210" s="28" t="s">
        <v>352</v>
      </c>
      <c r="F1210" s="2" t="s">
        <v>5301</v>
      </c>
      <c r="G1210" s="2" t="s">
        <v>5302</v>
      </c>
      <c r="H1210" s="13">
        <v>9252.08</v>
      </c>
      <c r="I1210">
        <f>_xlfn.IFNA(VLOOKUP(A1210,'System C'!$A$1:$H$137,8,0),0)</f>
        <v>0</v>
      </c>
      <c r="J1210">
        <f t="shared" si="72"/>
        <v>9252.08</v>
      </c>
      <c r="K1210">
        <f t="shared" si="73"/>
        <v>0</v>
      </c>
      <c r="L1210">
        <f t="shared" si="74"/>
        <v>0</v>
      </c>
      <c r="M1210">
        <f t="shared" si="75"/>
        <v>0</v>
      </c>
    </row>
    <row r="1211" spans="1:13" x14ac:dyDescent="0.25">
      <c r="A1211" s="1" t="s">
        <v>5298</v>
      </c>
      <c r="B1211" t="s">
        <v>5299</v>
      </c>
      <c r="C1211" s="1" t="s">
        <v>17</v>
      </c>
      <c r="D1211" s="1" t="s">
        <v>5303</v>
      </c>
      <c r="E1211" s="28" t="s">
        <v>5304</v>
      </c>
      <c r="F1211" s="2" t="s">
        <v>5305</v>
      </c>
      <c r="G1211" s="2" t="s">
        <v>5305</v>
      </c>
      <c r="H1211" s="13">
        <v>59562.58</v>
      </c>
      <c r="I1211">
        <f>_xlfn.IFNA(VLOOKUP(A1211,'System S'!$A$2:$H$254,8,0),0)</f>
        <v>0</v>
      </c>
      <c r="J1211">
        <f t="shared" si="72"/>
        <v>59562.58</v>
      </c>
      <c r="K1211">
        <f t="shared" si="73"/>
        <v>0</v>
      </c>
      <c r="L1211">
        <f t="shared" si="74"/>
        <v>0</v>
      </c>
      <c r="M1211">
        <f t="shared" si="75"/>
        <v>0</v>
      </c>
    </row>
    <row r="1212" spans="1:13" x14ac:dyDescent="0.25">
      <c r="A1212" s="1" t="s">
        <v>5306</v>
      </c>
      <c r="B1212" t="s">
        <v>5307</v>
      </c>
      <c r="C1212" s="1" t="s">
        <v>17</v>
      </c>
      <c r="D1212" s="1" t="s">
        <v>5308</v>
      </c>
      <c r="E1212" s="28" t="s">
        <v>5309</v>
      </c>
      <c r="F1212" s="2" t="s">
        <v>5310</v>
      </c>
      <c r="G1212" s="2" t="s">
        <v>5310</v>
      </c>
      <c r="H1212" s="13">
        <v>34669.53</v>
      </c>
      <c r="I1212">
        <f>_xlfn.IFNA(VLOOKUP(A1212,'System S'!$A$2:$H$254,8,0),0)</f>
        <v>0</v>
      </c>
      <c r="J1212">
        <f t="shared" si="72"/>
        <v>34669.53</v>
      </c>
      <c r="K1212">
        <f t="shared" si="73"/>
        <v>0</v>
      </c>
      <c r="L1212">
        <f t="shared" si="74"/>
        <v>0</v>
      </c>
      <c r="M1212">
        <f t="shared" si="75"/>
        <v>0</v>
      </c>
    </row>
    <row r="1213" spans="1:13" x14ac:dyDescent="0.25">
      <c r="A1213" s="1" t="s">
        <v>5311</v>
      </c>
      <c r="B1213" t="s">
        <v>5312</v>
      </c>
      <c r="C1213" s="1" t="s">
        <v>17</v>
      </c>
      <c r="D1213" s="1" t="s">
        <v>5313</v>
      </c>
      <c r="E1213" s="28" t="s">
        <v>5314</v>
      </c>
      <c r="F1213" s="2" t="s">
        <v>5315</v>
      </c>
      <c r="G1213" s="2" t="s">
        <v>5315</v>
      </c>
      <c r="H1213" s="13">
        <v>11976.43</v>
      </c>
      <c r="I1213">
        <f>_xlfn.IFNA(VLOOKUP(A1213,'System S'!$A$2:$H$254,8,0),0)</f>
        <v>0</v>
      </c>
      <c r="J1213">
        <f t="shared" si="72"/>
        <v>11976.43</v>
      </c>
      <c r="K1213">
        <f t="shared" si="73"/>
        <v>0</v>
      </c>
      <c r="L1213">
        <f t="shared" si="74"/>
        <v>0</v>
      </c>
      <c r="M1213">
        <f t="shared" si="75"/>
        <v>0</v>
      </c>
    </row>
    <row r="1214" spans="1:13" x14ac:dyDescent="0.25">
      <c r="A1214" s="1" t="s">
        <v>5316</v>
      </c>
      <c r="B1214" t="s">
        <v>5317</v>
      </c>
      <c r="C1214" s="1" t="s">
        <v>10</v>
      </c>
      <c r="D1214" s="1" t="s">
        <v>5318</v>
      </c>
      <c r="E1214" s="28" t="s">
        <v>500</v>
      </c>
      <c r="F1214" s="2" t="s">
        <v>5319</v>
      </c>
      <c r="G1214" s="2" t="s">
        <v>5320</v>
      </c>
      <c r="H1214" s="13">
        <v>7754.41</v>
      </c>
      <c r="I1214">
        <f>_xlfn.IFNA(VLOOKUP(A1214,'System C'!$A$1:$H$137,8,0),0)</f>
        <v>0</v>
      </c>
      <c r="J1214">
        <f t="shared" si="72"/>
        <v>7754.41</v>
      </c>
      <c r="K1214">
        <f t="shared" si="73"/>
        <v>0</v>
      </c>
      <c r="L1214">
        <f t="shared" si="74"/>
        <v>0</v>
      </c>
      <c r="M1214">
        <f t="shared" si="75"/>
        <v>0</v>
      </c>
    </row>
    <row r="1215" spans="1:13" x14ac:dyDescent="0.25">
      <c r="A1215" s="1" t="s">
        <v>5316</v>
      </c>
      <c r="B1215" t="s">
        <v>5317</v>
      </c>
      <c r="C1215" s="1" t="s">
        <v>17</v>
      </c>
      <c r="D1215" s="1" t="s">
        <v>5321</v>
      </c>
      <c r="E1215" s="28" t="s">
        <v>5322</v>
      </c>
      <c r="F1215" s="2" t="s">
        <v>5323</v>
      </c>
      <c r="G1215" s="2" t="s">
        <v>5324</v>
      </c>
      <c r="H1215" s="13">
        <v>11154.6</v>
      </c>
      <c r="I1215">
        <f>_xlfn.IFNA(VLOOKUP(A1215,'System S'!$A$2:$H$254,8,0),0)</f>
        <v>0</v>
      </c>
      <c r="J1215">
        <f t="shared" si="72"/>
        <v>11154.6</v>
      </c>
      <c r="K1215">
        <f t="shared" si="73"/>
        <v>0</v>
      </c>
      <c r="L1215">
        <f t="shared" si="74"/>
        <v>0</v>
      </c>
      <c r="M1215">
        <f t="shared" si="75"/>
        <v>0</v>
      </c>
    </row>
    <row r="1216" spans="1:13" x14ac:dyDescent="0.25">
      <c r="A1216" s="1" t="s">
        <v>5325</v>
      </c>
      <c r="B1216" t="s">
        <v>5326</v>
      </c>
      <c r="C1216" s="1" t="s">
        <v>17</v>
      </c>
      <c r="D1216" s="1" t="s">
        <v>5327</v>
      </c>
      <c r="E1216" s="28" t="s">
        <v>5328</v>
      </c>
      <c r="F1216" s="2" t="s">
        <v>5329</v>
      </c>
      <c r="G1216" s="2" t="s">
        <v>5329</v>
      </c>
      <c r="H1216" s="13">
        <v>33014.25</v>
      </c>
      <c r="I1216">
        <f>_xlfn.IFNA(VLOOKUP(A1216,'System S'!$A$2:$H$254,8,0),0)</f>
        <v>0</v>
      </c>
      <c r="J1216">
        <f t="shared" si="72"/>
        <v>33014.25</v>
      </c>
      <c r="K1216">
        <f t="shared" si="73"/>
        <v>0</v>
      </c>
      <c r="L1216">
        <f t="shared" si="74"/>
        <v>0</v>
      </c>
      <c r="M1216">
        <f t="shared" si="75"/>
        <v>0</v>
      </c>
    </row>
    <row r="1217" spans="1:13" x14ac:dyDescent="0.25">
      <c r="A1217" s="1" t="s">
        <v>5330</v>
      </c>
      <c r="B1217" t="s">
        <v>5331</v>
      </c>
      <c r="C1217" s="1" t="s">
        <v>17</v>
      </c>
      <c r="D1217" s="1" t="s">
        <v>5332</v>
      </c>
      <c r="E1217" s="28" t="s">
        <v>5333</v>
      </c>
      <c r="F1217" s="2" t="s">
        <v>5334</v>
      </c>
      <c r="G1217" s="2" t="s">
        <v>5334</v>
      </c>
      <c r="H1217" s="13">
        <v>28203.61</v>
      </c>
      <c r="I1217">
        <f>_xlfn.IFNA(VLOOKUP(A1217,'System S'!$A$2:$H$254,8,0),0)</f>
        <v>0</v>
      </c>
      <c r="J1217">
        <f t="shared" si="72"/>
        <v>28203.61</v>
      </c>
      <c r="K1217">
        <f t="shared" si="73"/>
        <v>0</v>
      </c>
      <c r="L1217">
        <f t="shared" si="74"/>
        <v>0</v>
      </c>
      <c r="M1217">
        <f t="shared" si="75"/>
        <v>0</v>
      </c>
    </row>
    <row r="1218" spans="1:13" x14ac:dyDescent="0.25">
      <c r="A1218" s="1" t="s">
        <v>5335</v>
      </c>
      <c r="B1218" t="s">
        <v>5336</v>
      </c>
      <c r="C1218" s="1" t="s">
        <v>10</v>
      </c>
      <c r="D1218" s="1" t="s">
        <v>5337</v>
      </c>
      <c r="E1218" s="28" t="s">
        <v>1203</v>
      </c>
      <c r="F1218" s="2" t="s">
        <v>5338</v>
      </c>
      <c r="G1218" s="2" t="s">
        <v>5339</v>
      </c>
      <c r="H1218" s="13">
        <v>6590.32</v>
      </c>
      <c r="I1218">
        <f>_xlfn.IFNA(VLOOKUP(A1218,'System C'!$A$1:$H$137,8,0),0)</f>
        <v>0</v>
      </c>
      <c r="J1218">
        <f t="shared" ref="J1218:J1281" si="76">_xlfn.IFNA(H1218-I1218,0)</f>
        <v>6590.32</v>
      </c>
      <c r="K1218">
        <f t="shared" si="73"/>
        <v>0</v>
      </c>
      <c r="L1218">
        <f t="shared" si="74"/>
        <v>0</v>
      </c>
      <c r="M1218">
        <f t="shared" si="75"/>
        <v>0</v>
      </c>
    </row>
    <row r="1219" spans="1:13" x14ac:dyDescent="0.25">
      <c r="A1219" s="1" t="s">
        <v>5335</v>
      </c>
      <c r="B1219" t="s">
        <v>5336</v>
      </c>
      <c r="C1219" s="1" t="s">
        <v>17</v>
      </c>
      <c r="D1219" s="1" t="s">
        <v>5340</v>
      </c>
      <c r="E1219" s="28" t="s">
        <v>5341</v>
      </c>
      <c r="F1219" s="2" t="s">
        <v>5342</v>
      </c>
      <c r="G1219" s="2" t="s">
        <v>5342</v>
      </c>
      <c r="H1219" s="13">
        <v>2851.89</v>
      </c>
      <c r="I1219">
        <f>_xlfn.IFNA(VLOOKUP(A1219,'System S'!$A$2:$H$254,8,0),0)</f>
        <v>0</v>
      </c>
      <c r="J1219">
        <f t="shared" si="76"/>
        <v>2851.89</v>
      </c>
      <c r="K1219">
        <f t="shared" ref="K1219:K1282" si="77">IF(I1219=0,0,IF(H1219&gt;I1219,I1219,IF(H1219&lt;I1219,H1219,H1219)))</f>
        <v>0</v>
      </c>
      <c r="L1219">
        <f t="shared" ref="L1219:L1282" si="78">IF(H1219=K1219,0,I1219)</f>
        <v>0</v>
      </c>
      <c r="M1219">
        <f t="shared" ref="M1219:M1282" si="79">IF(I1219=0,0,IF(F1219&gt;I1219,I1219,IF(F1219&lt;I1219,H1219,0)))</f>
        <v>0</v>
      </c>
    </row>
    <row r="1220" spans="1:13" x14ac:dyDescent="0.25">
      <c r="A1220" s="1" t="s">
        <v>5343</v>
      </c>
      <c r="B1220" t="s">
        <v>5344</v>
      </c>
      <c r="C1220" s="1" t="s">
        <v>17</v>
      </c>
      <c r="D1220" s="1" t="s">
        <v>5345</v>
      </c>
      <c r="E1220" s="28" t="s">
        <v>5346</v>
      </c>
      <c r="F1220" s="2" t="s">
        <v>5347</v>
      </c>
      <c r="G1220" s="2" t="s">
        <v>5347</v>
      </c>
      <c r="H1220" s="13">
        <v>31661.39</v>
      </c>
      <c r="I1220">
        <f>_xlfn.IFNA(VLOOKUP(A1220,'System S'!$A$2:$H$254,8,0),0)</f>
        <v>0</v>
      </c>
      <c r="J1220">
        <f t="shared" si="76"/>
        <v>31661.39</v>
      </c>
      <c r="K1220">
        <f t="shared" si="77"/>
        <v>0</v>
      </c>
      <c r="L1220">
        <f t="shared" si="78"/>
        <v>0</v>
      </c>
      <c r="M1220">
        <f t="shared" si="79"/>
        <v>0</v>
      </c>
    </row>
    <row r="1221" spans="1:13" x14ac:dyDescent="0.25">
      <c r="A1221" s="1" t="s">
        <v>5348</v>
      </c>
      <c r="B1221" t="s">
        <v>5349</v>
      </c>
      <c r="C1221" s="1" t="s">
        <v>17</v>
      </c>
      <c r="D1221" s="1" t="s">
        <v>5350</v>
      </c>
      <c r="E1221" s="28" t="s">
        <v>5351</v>
      </c>
      <c r="F1221" s="2" t="s">
        <v>5352</v>
      </c>
      <c r="G1221" s="2" t="s">
        <v>5353</v>
      </c>
      <c r="H1221" s="13">
        <v>29569.54</v>
      </c>
      <c r="I1221">
        <f>_xlfn.IFNA(VLOOKUP(A1221,'System S'!$A$2:$H$254,8,0),0)</f>
        <v>0</v>
      </c>
      <c r="J1221">
        <f t="shared" si="76"/>
        <v>29569.54</v>
      </c>
      <c r="K1221">
        <f t="shared" si="77"/>
        <v>0</v>
      </c>
      <c r="L1221">
        <f t="shared" si="78"/>
        <v>0</v>
      </c>
      <c r="M1221">
        <f t="shared" si="79"/>
        <v>0</v>
      </c>
    </row>
    <row r="1222" spans="1:13" x14ac:dyDescent="0.25">
      <c r="A1222" s="1" t="s">
        <v>5354</v>
      </c>
      <c r="B1222" t="s">
        <v>5355</v>
      </c>
      <c r="C1222" s="1" t="s">
        <v>17</v>
      </c>
      <c r="D1222" s="1" t="s">
        <v>5356</v>
      </c>
      <c r="E1222" s="28" t="s">
        <v>5357</v>
      </c>
      <c r="F1222" s="2" t="s">
        <v>5358</v>
      </c>
      <c r="G1222" s="2" t="s">
        <v>5358</v>
      </c>
      <c r="H1222" s="13">
        <v>21187.97</v>
      </c>
      <c r="I1222">
        <f>_xlfn.IFNA(VLOOKUP(A1222,'System S'!$A$2:$H$254,8,0),0)</f>
        <v>0</v>
      </c>
      <c r="J1222">
        <f t="shared" si="76"/>
        <v>21187.97</v>
      </c>
      <c r="K1222">
        <f t="shared" si="77"/>
        <v>0</v>
      </c>
      <c r="L1222">
        <f t="shared" si="78"/>
        <v>0</v>
      </c>
      <c r="M1222">
        <f t="shared" si="79"/>
        <v>0</v>
      </c>
    </row>
    <row r="1223" spans="1:13" x14ac:dyDescent="0.25">
      <c r="A1223" s="1" t="s">
        <v>5359</v>
      </c>
      <c r="B1223" t="s">
        <v>5360</v>
      </c>
      <c r="C1223" s="1" t="s">
        <v>17</v>
      </c>
      <c r="D1223" s="1" t="s">
        <v>5361</v>
      </c>
      <c r="E1223" s="28" t="s">
        <v>403</v>
      </c>
      <c r="F1223" s="2" t="s">
        <v>5362</v>
      </c>
      <c r="G1223" s="2" t="s">
        <v>5363</v>
      </c>
      <c r="H1223" s="2">
        <v>59.85</v>
      </c>
      <c r="I1223">
        <f>_xlfn.IFNA(VLOOKUP(A1223,'System S'!$A$2:$H$254,8,0),0)</f>
        <v>1011.86</v>
      </c>
      <c r="J1223">
        <f t="shared" si="76"/>
        <v>-952.01</v>
      </c>
      <c r="K1223">
        <f t="shared" si="77"/>
        <v>59.85</v>
      </c>
      <c r="L1223">
        <f t="shared" si="78"/>
        <v>0</v>
      </c>
      <c r="M1223">
        <f t="shared" si="79"/>
        <v>1011.86</v>
      </c>
    </row>
    <row r="1224" spans="1:13" x14ac:dyDescent="0.25">
      <c r="A1224" s="1" t="s">
        <v>5364</v>
      </c>
      <c r="B1224" t="s">
        <v>5365</v>
      </c>
      <c r="C1224" s="1" t="s">
        <v>10</v>
      </c>
      <c r="D1224" s="1" t="s">
        <v>5366</v>
      </c>
      <c r="E1224" s="28" t="s">
        <v>308</v>
      </c>
      <c r="F1224" s="2" t="s">
        <v>353</v>
      </c>
      <c r="G1224" s="2" t="s">
        <v>354</v>
      </c>
      <c r="H1224" s="13">
        <v>13457.45</v>
      </c>
      <c r="I1224">
        <f>_xlfn.IFNA(VLOOKUP(A1224,'System C'!$A$1:$H$137,8,0),0)</f>
        <v>0</v>
      </c>
      <c r="J1224">
        <f t="shared" si="76"/>
        <v>13457.45</v>
      </c>
      <c r="K1224">
        <f t="shared" si="77"/>
        <v>0</v>
      </c>
      <c r="L1224">
        <f t="shared" si="78"/>
        <v>0</v>
      </c>
      <c r="M1224">
        <f t="shared" si="79"/>
        <v>0</v>
      </c>
    </row>
    <row r="1225" spans="1:13" x14ac:dyDescent="0.25">
      <c r="A1225" s="1" t="s">
        <v>5364</v>
      </c>
      <c r="B1225" t="s">
        <v>5365</v>
      </c>
      <c r="C1225" s="1" t="s">
        <v>17</v>
      </c>
      <c r="D1225" s="1" t="s">
        <v>5367</v>
      </c>
      <c r="E1225" s="28" t="s">
        <v>3721</v>
      </c>
      <c r="F1225" s="2" t="s">
        <v>5368</v>
      </c>
      <c r="G1225" s="2" t="s">
        <v>5369</v>
      </c>
      <c r="H1225" s="13">
        <v>17324.95</v>
      </c>
      <c r="I1225">
        <f>_xlfn.IFNA(VLOOKUP(A1225,'System S'!$A$2:$H$254,8,0),0)</f>
        <v>0</v>
      </c>
      <c r="J1225">
        <f t="shared" si="76"/>
        <v>17324.95</v>
      </c>
      <c r="K1225">
        <f t="shared" si="77"/>
        <v>0</v>
      </c>
      <c r="L1225">
        <f t="shared" si="78"/>
        <v>0</v>
      </c>
      <c r="M1225">
        <f t="shared" si="79"/>
        <v>0</v>
      </c>
    </row>
    <row r="1226" spans="1:13" x14ac:dyDescent="0.25">
      <c r="A1226" s="1" t="s">
        <v>5370</v>
      </c>
      <c r="B1226" t="s">
        <v>5371</v>
      </c>
      <c r="C1226" s="1" t="s">
        <v>17</v>
      </c>
      <c r="D1226" s="1" t="s">
        <v>5372</v>
      </c>
      <c r="E1226" s="28" t="s">
        <v>5373</v>
      </c>
      <c r="F1226" s="2" t="s">
        <v>5374</v>
      </c>
      <c r="G1226" s="2" t="s">
        <v>5374</v>
      </c>
      <c r="H1226" s="13">
        <v>23461.09</v>
      </c>
      <c r="I1226">
        <f>_xlfn.IFNA(VLOOKUP(A1226,'System S'!$A$2:$H$254,8,0),0)</f>
        <v>0</v>
      </c>
      <c r="J1226">
        <f t="shared" si="76"/>
        <v>23461.09</v>
      </c>
      <c r="K1226">
        <f t="shared" si="77"/>
        <v>0</v>
      </c>
      <c r="L1226">
        <f t="shared" si="78"/>
        <v>0</v>
      </c>
      <c r="M1226">
        <f t="shared" si="79"/>
        <v>0</v>
      </c>
    </row>
    <row r="1227" spans="1:13" x14ac:dyDescent="0.25">
      <c r="A1227" s="1" t="s">
        <v>5375</v>
      </c>
      <c r="B1227" t="s">
        <v>5376</v>
      </c>
      <c r="C1227" s="1" t="s">
        <v>17</v>
      </c>
      <c r="D1227" s="1" t="s">
        <v>5377</v>
      </c>
      <c r="E1227" s="28" t="s">
        <v>5237</v>
      </c>
      <c r="F1227" s="2" t="s">
        <v>5378</v>
      </c>
      <c r="G1227" s="2" t="s">
        <v>5378</v>
      </c>
      <c r="H1227" s="13">
        <v>27432.07</v>
      </c>
      <c r="I1227">
        <f>_xlfn.IFNA(VLOOKUP(A1227,'System S'!$A$2:$H$254,8,0),0)</f>
        <v>0</v>
      </c>
      <c r="J1227">
        <f t="shared" si="76"/>
        <v>27432.07</v>
      </c>
      <c r="K1227">
        <f t="shared" si="77"/>
        <v>0</v>
      </c>
      <c r="L1227">
        <f t="shared" si="78"/>
        <v>0</v>
      </c>
      <c r="M1227">
        <f t="shared" si="79"/>
        <v>0</v>
      </c>
    </row>
    <row r="1228" spans="1:13" x14ac:dyDescent="0.25">
      <c r="A1228" s="1" t="s">
        <v>5379</v>
      </c>
      <c r="B1228" t="s">
        <v>5380</v>
      </c>
      <c r="C1228" s="1" t="s">
        <v>17</v>
      </c>
      <c r="D1228" s="1" t="s">
        <v>5381</v>
      </c>
      <c r="E1228" s="28" t="s">
        <v>5382</v>
      </c>
      <c r="F1228" s="2" t="s">
        <v>5383</v>
      </c>
      <c r="G1228" s="2" t="s">
        <v>5383</v>
      </c>
      <c r="H1228" s="13">
        <v>27711.29</v>
      </c>
      <c r="I1228">
        <f>_xlfn.IFNA(VLOOKUP(A1228,'System S'!$A$2:$H$254,8,0),0)</f>
        <v>2309.52</v>
      </c>
      <c r="J1228">
        <f t="shared" si="76"/>
        <v>25401.77</v>
      </c>
      <c r="K1228">
        <f t="shared" si="77"/>
        <v>2309.52</v>
      </c>
      <c r="L1228">
        <f t="shared" si="78"/>
        <v>2309.52</v>
      </c>
      <c r="M1228">
        <f t="shared" si="79"/>
        <v>2309.52</v>
      </c>
    </row>
    <row r="1229" spans="1:13" x14ac:dyDescent="0.25">
      <c r="A1229" s="1" t="s">
        <v>5384</v>
      </c>
      <c r="B1229" t="s">
        <v>5385</v>
      </c>
      <c r="C1229" s="1" t="s">
        <v>2265</v>
      </c>
      <c r="D1229" s="1" t="s">
        <v>5386</v>
      </c>
      <c r="E1229" s="28" t="s">
        <v>2995</v>
      </c>
      <c r="F1229" s="2" t="s">
        <v>5387</v>
      </c>
      <c r="G1229" s="2" t="s">
        <v>5387</v>
      </c>
      <c r="H1229" s="13">
        <v>25267.21</v>
      </c>
      <c r="I1229">
        <v>0</v>
      </c>
      <c r="J1229">
        <f t="shared" si="76"/>
        <v>25267.21</v>
      </c>
      <c r="K1229">
        <f t="shared" si="77"/>
        <v>0</v>
      </c>
      <c r="L1229">
        <f t="shared" si="78"/>
        <v>0</v>
      </c>
      <c r="M1229">
        <f t="shared" si="79"/>
        <v>0</v>
      </c>
    </row>
    <row r="1230" spans="1:13" x14ac:dyDescent="0.25">
      <c r="A1230" s="1" t="s">
        <v>5388</v>
      </c>
      <c r="B1230" t="s">
        <v>5389</v>
      </c>
      <c r="C1230" s="1" t="s">
        <v>2265</v>
      </c>
      <c r="D1230" s="1" t="s">
        <v>5390</v>
      </c>
      <c r="E1230" s="28" t="s">
        <v>2201</v>
      </c>
      <c r="F1230" s="2" t="s">
        <v>5391</v>
      </c>
      <c r="G1230" s="2" t="s">
        <v>5392</v>
      </c>
      <c r="H1230" s="13">
        <v>2038.52</v>
      </c>
      <c r="I1230">
        <v>0</v>
      </c>
      <c r="J1230">
        <f t="shared" si="76"/>
        <v>2038.52</v>
      </c>
      <c r="K1230">
        <f t="shared" si="77"/>
        <v>0</v>
      </c>
      <c r="L1230">
        <f t="shared" si="78"/>
        <v>0</v>
      </c>
      <c r="M1230">
        <f t="shared" si="79"/>
        <v>0</v>
      </c>
    </row>
    <row r="1231" spans="1:13" x14ac:dyDescent="0.25">
      <c r="A1231" s="1" t="s">
        <v>5388</v>
      </c>
      <c r="B1231" t="s">
        <v>5389</v>
      </c>
      <c r="C1231" s="1" t="s">
        <v>10</v>
      </c>
      <c r="D1231" s="1" t="s">
        <v>5393</v>
      </c>
      <c r="E1231" s="28" t="s">
        <v>550</v>
      </c>
      <c r="F1231" s="2" t="s">
        <v>5394</v>
      </c>
      <c r="G1231" s="2" t="s">
        <v>5395</v>
      </c>
      <c r="H1231" s="13">
        <v>1891.4</v>
      </c>
      <c r="I1231">
        <f>_xlfn.IFNA(VLOOKUP(A1231,'System C'!$A$1:$H$137,8,0),0)</f>
        <v>0</v>
      </c>
      <c r="J1231">
        <f t="shared" si="76"/>
        <v>1891.4</v>
      </c>
      <c r="K1231">
        <f t="shared" si="77"/>
        <v>0</v>
      </c>
      <c r="L1231">
        <f t="shared" si="78"/>
        <v>0</v>
      </c>
      <c r="M1231">
        <f t="shared" si="79"/>
        <v>0</v>
      </c>
    </row>
    <row r="1232" spans="1:13" x14ac:dyDescent="0.25">
      <c r="A1232" s="1" t="s">
        <v>5396</v>
      </c>
      <c r="B1232" t="s">
        <v>5397</v>
      </c>
      <c r="C1232" s="1" t="s">
        <v>17</v>
      </c>
      <c r="D1232" s="1" t="s">
        <v>5398</v>
      </c>
      <c r="E1232" s="28" t="s">
        <v>5399</v>
      </c>
      <c r="F1232" s="2" t="s">
        <v>5400</v>
      </c>
      <c r="G1232" s="2" t="s">
        <v>5400</v>
      </c>
      <c r="H1232" s="13">
        <v>37264.07</v>
      </c>
      <c r="I1232">
        <f>_xlfn.IFNA(VLOOKUP(A1232,'System S'!$A$2:$H$254,8,0),0)</f>
        <v>0</v>
      </c>
      <c r="J1232">
        <f t="shared" si="76"/>
        <v>37264.07</v>
      </c>
      <c r="K1232">
        <f t="shared" si="77"/>
        <v>0</v>
      </c>
      <c r="L1232">
        <f t="shared" si="78"/>
        <v>0</v>
      </c>
      <c r="M1232">
        <f t="shared" si="79"/>
        <v>0</v>
      </c>
    </row>
    <row r="1233" spans="1:13" x14ac:dyDescent="0.25">
      <c r="A1233" s="1" t="s">
        <v>5401</v>
      </c>
      <c r="B1233" t="s">
        <v>5402</v>
      </c>
      <c r="C1233" s="1" t="s">
        <v>17</v>
      </c>
      <c r="D1233" s="1" t="s">
        <v>5403</v>
      </c>
      <c r="E1233" s="28" t="s">
        <v>5404</v>
      </c>
      <c r="F1233" s="2" t="s">
        <v>5405</v>
      </c>
      <c r="G1233" s="2" t="s">
        <v>5405</v>
      </c>
      <c r="H1233" s="13">
        <v>32319.17</v>
      </c>
      <c r="I1233">
        <f>_xlfn.IFNA(VLOOKUP(A1233,'System S'!$A$2:$H$254,8,0),0)</f>
        <v>0</v>
      </c>
      <c r="J1233">
        <f t="shared" si="76"/>
        <v>32319.17</v>
      </c>
      <c r="K1233">
        <f t="shared" si="77"/>
        <v>0</v>
      </c>
      <c r="L1233">
        <f t="shared" si="78"/>
        <v>0</v>
      </c>
      <c r="M1233">
        <f t="shared" si="79"/>
        <v>0</v>
      </c>
    </row>
    <row r="1234" spans="1:13" x14ac:dyDescent="0.25">
      <c r="A1234" s="1" t="s">
        <v>5406</v>
      </c>
      <c r="B1234" t="s">
        <v>5407</v>
      </c>
      <c r="C1234" s="1" t="s">
        <v>10</v>
      </c>
      <c r="D1234" s="1" t="s">
        <v>5408</v>
      </c>
      <c r="E1234" s="28" t="s">
        <v>1012</v>
      </c>
      <c r="F1234" s="2" t="s">
        <v>915</v>
      </c>
      <c r="G1234" s="2" t="s">
        <v>916</v>
      </c>
      <c r="H1234" s="13">
        <v>16821.78</v>
      </c>
      <c r="I1234">
        <f>_xlfn.IFNA(VLOOKUP(A1234,'System C'!$A$1:$H$137,8,0),0)</f>
        <v>0</v>
      </c>
      <c r="J1234">
        <f t="shared" si="76"/>
        <v>16821.78</v>
      </c>
      <c r="K1234">
        <f t="shared" si="77"/>
        <v>0</v>
      </c>
      <c r="L1234">
        <f t="shared" si="78"/>
        <v>0</v>
      </c>
      <c r="M1234">
        <f t="shared" si="79"/>
        <v>0</v>
      </c>
    </row>
    <row r="1235" spans="1:13" x14ac:dyDescent="0.25">
      <c r="A1235" s="1" t="s">
        <v>5406</v>
      </c>
      <c r="B1235" t="s">
        <v>5407</v>
      </c>
      <c r="C1235" s="1" t="s">
        <v>17</v>
      </c>
      <c r="D1235" s="1" t="s">
        <v>5409</v>
      </c>
      <c r="E1235" s="28" t="s">
        <v>3862</v>
      </c>
      <c r="F1235" s="2" t="s">
        <v>5410</v>
      </c>
      <c r="G1235" s="2" t="s">
        <v>5410</v>
      </c>
      <c r="H1235" s="13">
        <v>7645.33</v>
      </c>
      <c r="I1235">
        <f>_xlfn.IFNA(VLOOKUP(A1235,'System S'!$A$2:$H$254,8,0),0)</f>
        <v>0</v>
      </c>
      <c r="J1235">
        <f t="shared" si="76"/>
        <v>7645.33</v>
      </c>
      <c r="K1235">
        <f t="shared" si="77"/>
        <v>0</v>
      </c>
      <c r="L1235">
        <f t="shared" si="78"/>
        <v>0</v>
      </c>
      <c r="M1235">
        <f t="shared" si="79"/>
        <v>0</v>
      </c>
    </row>
    <row r="1236" spans="1:13" x14ac:dyDescent="0.25">
      <c r="A1236" s="1" t="s">
        <v>5411</v>
      </c>
      <c r="B1236" t="s">
        <v>5412</v>
      </c>
      <c r="C1236" s="1" t="s">
        <v>17</v>
      </c>
      <c r="D1236" s="1" t="s">
        <v>5413</v>
      </c>
      <c r="E1236" s="28" t="s">
        <v>5414</v>
      </c>
      <c r="F1236" s="2" t="s">
        <v>5415</v>
      </c>
      <c r="G1236" s="2" t="s">
        <v>5415</v>
      </c>
      <c r="H1236" s="13">
        <v>30106.07</v>
      </c>
      <c r="I1236">
        <f>_xlfn.IFNA(VLOOKUP(A1236,'System S'!$A$2:$H$254,8,0),0)</f>
        <v>0</v>
      </c>
      <c r="J1236">
        <f t="shared" si="76"/>
        <v>30106.07</v>
      </c>
      <c r="K1236">
        <f t="shared" si="77"/>
        <v>0</v>
      </c>
      <c r="L1236">
        <f t="shared" si="78"/>
        <v>0</v>
      </c>
      <c r="M1236">
        <f t="shared" si="79"/>
        <v>0</v>
      </c>
    </row>
    <row r="1237" spans="1:13" x14ac:dyDescent="0.25">
      <c r="A1237" s="1" t="s">
        <v>481</v>
      </c>
      <c r="B1237" t="s">
        <v>482</v>
      </c>
      <c r="C1237" s="1" t="s">
        <v>17</v>
      </c>
      <c r="D1237" s="1" t="s">
        <v>5416</v>
      </c>
      <c r="E1237" s="28" t="s">
        <v>5417</v>
      </c>
      <c r="F1237" s="2" t="s">
        <v>5418</v>
      </c>
      <c r="G1237" s="2" t="s">
        <v>5418</v>
      </c>
      <c r="H1237" s="13">
        <v>35565.31</v>
      </c>
      <c r="I1237">
        <f>_xlfn.IFNA(VLOOKUP(A1237,'System S'!$A$2:$H$254,8,0),0)</f>
        <v>0</v>
      </c>
      <c r="J1237">
        <f t="shared" si="76"/>
        <v>35565.31</v>
      </c>
      <c r="K1237">
        <f t="shared" si="77"/>
        <v>0</v>
      </c>
      <c r="L1237">
        <f t="shared" si="78"/>
        <v>0</v>
      </c>
      <c r="M1237">
        <f t="shared" si="79"/>
        <v>0</v>
      </c>
    </row>
    <row r="1238" spans="1:13" x14ac:dyDescent="0.25">
      <c r="A1238" s="1" t="s">
        <v>487</v>
      </c>
      <c r="B1238" t="s">
        <v>488</v>
      </c>
      <c r="C1238" s="1" t="s">
        <v>17</v>
      </c>
      <c r="D1238" s="1" t="s">
        <v>5419</v>
      </c>
      <c r="E1238" s="28" t="s">
        <v>5420</v>
      </c>
      <c r="F1238" s="2" t="s">
        <v>5421</v>
      </c>
      <c r="G1238" s="2" t="s">
        <v>5421</v>
      </c>
      <c r="H1238" s="13">
        <v>31762.73</v>
      </c>
      <c r="I1238">
        <f>_xlfn.IFNA(VLOOKUP(A1238,'System S'!$A$2:$H$254,8,0),0)</f>
        <v>0</v>
      </c>
      <c r="J1238">
        <f t="shared" si="76"/>
        <v>31762.73</v>
      </c>
      <c r="K1238">
        <f t="shared" si="77"/>
        <v>0</v>
      </c>
      <c r="L1238">
        <f t="shared" si="78"/>
        <v>0</v>
      </c>
      <c r="M1238">
        <f t="shared" si="79"/>
        <v>0</v>
      </c>
    </row>
    <row r="1239" spans="1:13" x14ac:dyDescent="0.25">
      <c r="A1239" s="1" t="s">
        <v>5422</v>
      </c>
      <c r="B1239" t="s">
        <v>5423</v>
      </c>
      <c r="C1239" s="1" t="s">
        <v>17</v>
      </c>
      <c r="D1239" s="1" t="s">
        <v>5424</v>
      </c>
      <c r="E1239" s="28" t="s">
        <v>5425</v>
      </c>
      <c r="F1239" s="2" t="s">
        <v>5426</v>
      </c>
      <c r="G1239" s="2" t="s">
        <v>5426</v>
      </c>
      <c r="H1239" s="13">
        <v>15222.97</v>
      </c>
      <c r="I1239">
        <f>_xlfn.IFNA(VLOOKUP(A1239,'System S'!$A$2:$H$254,8,0),0)</f>
        <v>0</v>
      </c>
      <c r="J1239">
        <f t="shared" si="76"/>
        <v>15222.97</v>
      </c>
      <c r="K1239">
        <f t="shared" si="77"/>
        <v>0</v>
      </c>
      <c r="L1239">
        <f t="shared" si="78"/>
        <v>0</v>
      </c>
      <c r="M1239">
        <f t="shared" si="79"/>
        <v>0</v>
      </c>
    </row>
    <row r="1240" spans="1:13" x14ac:dyDescent="0.25">
      <c r="A1240" s="1" t="s">
        <v>5427</v>
      </c>
      <c r="B1240" t="s">
        <v>5428</v>
      </c>
      <c r="C1240" s="1" t="s">
        <v>10</v>
      </c>
      <c r="D1240" s="1" t="s">
        <v>5429</v>
      </c>
      <c r="E1240" s="28" t="s">
        <v>1289</v>
      </c>
      <c r="F1240" s="2" t="s">
        <v>915</v>
      </c>
      <c r="G1240" s="2" t="s">
        <v>916</v>
      </c>
      <c r="H1240" s="13">
        <v>16821.78</v>
      </c>
      <c r="I1240">
        <f>_xlfn.IFNA(VLOOKUP(A1240,'System C'!$A$1:$H$137,8,0),0)</f>
        <v>0</v>
      </c>
      <c r="J1240">
        <f t="shared" si="76"/>
        <v>16821.78</v>
      </c>
      <c r="K1240">
        <f t="shared" si="77"/>
        <v>0</v>
      </c>
      <c r="L1240">
        <f t="shared" si="78"/>
        <v>0</v>
      </c>
      <c r="M1240">
        <f t="shared" si="79"/>
        <v>0</v>
      </c>
    </row>
    <row r="1241" spans="1:13" x14ac:dyDescent="0.25">
      <c r="A1241" s="1" t="s">
        <v>5427</v>
      </c>
      <c r="B1241" t="s">
        <v>5428</v>
      </c>
      <c r="C1241" s="1" t="s">
        <v>17</v>
      </c>
      <c r="D1241" s="1" t="s">
        <v>5430</v>
      </c>
      <c r="E1241" s="28" t="s">
        <v>2889</v>
      </c>
      <c r="F1241" s="2" t="s">
        <v>5431</v>
      </c>
      <c r="G1241" s="2" t="s">
        <v>5431</v>
      </c>
      <c r="H1241" s="13">
        <v>30194.240000000002</v>
      </c>
      <c r="I1241">
        <f>_xlfn.IFNA(VLOOKUP(A1241,'System S'!$A$2:$H$254,8,0),0)</f>
        <v>0</v>
      </c>
      <c r="J1241">
        <f t="shared" si="76"/>
        <v>30194.240000000002</v>
      </c>
      <c r="K1241">
        <f t="shared" si="77"/>
        <v>0</v>
      </c>
      <c r="L1241">
        <f t="shared" si="78"/>
        <v>0</v>
      </c>
      <c r="M1241">
        <f t="shared" si="79"/>
        <v>0</v>
      </c>
    </row>
    <row r="1242" spans="1:13" x14ac:dyDescent="0.25">
      <c r="A1242" s="1" t="s">
        <v>5432</v>
      </c>
      <c r="B1242" t="s">
        <v>5433</v>
      </c>
      <c r="C1242" s="1" t="s">
        <v>17</v>
      </c>
      <c r="D1242" s="1" t="s">
        <v>5434</v>
      </c>
      <c r="E1242" s="28" t="s">
        <v>5435</v>
      </c>
      <c r="F1242" s="2" t="s">
        <v>5436</v>
      </c>
      <c r="G1242" s="2" t="s">
        <v>5436</v>
      </c>
      <c r="H1242" s="13">
        <v>11074.67</v>
      </c>
      <c r="I1242">
        <f>_xlfn.IFNA(VLOOKUP(A1242,'System S'!$A$2:$H$254,8,0),0)</f>
        <v>0</v>
      </c>
      <c r="J1242">
        <f t="shared" si="76"/>
        <v>11074.67</v>
      </c>
      <c r="K1242">
        <f t="shared" si="77"/>
        <v>0</v>
      </c>
      <c r="L1242">
        <f t="shared" si="78"/>
        <v>0</v>
      </c>
      <c r="M1242">
        <f t="shared" si="79"/>
        <v>0</v>
      </c>
    </row>
    <row r="1243" spans="1:13" x14ac:dyDescent="0.25">
      <c r="A1243" s="1" t="s">
        <v>5437</v>
      </c>
      <c r="B1243" t="s">
        <v>5438</v>
      </c>
      <c r="C1243" s="1" t="s">
        <v>17</v>
      </c>
      <c r="D1243" s="1" t="s">
        <v>5439</v>
      </c>
      <c r="E1243" s="28" t="s">
        <v>5440</v>
      </c>
      <c r="F1243" s="2" t="s">
        <v>5441</v>
      </c>
      <c r="G1243" s="2" t="s">
        <v>5441</v>
      </c>
      <c r="H1243" s="13">
        <v>13395.68</v>
      </c>
      <c r="I1243">
        <f>_xlfn.IFNA(VLOOKUP(A1243,'System S'!$A$2:$H$254,8,0),0)</f>
        <v>1079.24</v>
      </c>
      <c r="J1243">
        <f t="shared" si="76"/>
        <v>12316.44</v>
      </c>
      <c r="K1243">
        <f t="shared" si="77"/>
        <v>1079.24</v>
      </c>
      <c r="L1243">
        <f t="shared" si="78"/>
        <v>1079.24</v>
      </c>
      <c r="M1243">
        <f t="shared" si="79"/>
        <v>1079.24</v>
      </c>
    </row>
    <row r="1244" spans="1:13" x14ac:dyDescent="0.25">
      <c r="A1244" s="1" t="s">
        <v>5442</v>
      </c>
      <c r="B1244" t="s">
        <v>5443</v>
      </c>
      <c r="C1244" s="1" t="s">
        <v>17</v>
      </c>
      <c r="D1244" s="1" t="s">
        <v>5444</v>
      </c>
      <c r="E1244" s="28" t="s">
        <v>1108</v>
      </c>
      <c r="F1244" s="2" t="s">
        <v>5445</v>
      </c>
      <c r="G1244" s="2" t="s">
        <v>5446</v>
      </c>
      <c r="H1244" s="13">
        <v>19360.009999999998</v>
      </c>
      <c r="I1244">
        <f>_xlfn.IFNA(VLOOKUP(A1244,'System S'!$A$2:$H$254,8,0),0)</f>
        <v>0</v>
      </c>
      <c r="J1244">
        <f t="shared" si="76"/>
        <v>19360.009999999998</v>
      </c>
      <c r="K1244">
        <f t="shared" si="77"/>
        <v>0</v>
      </c>
      <c r="L1244">
        <f t="shared" si="78"/>
        <v>0</v>
      </c>
      <c r="M1244">
        <f t="shared" si="79"/>
        <v>0</v>
      </c>
    </row>
    <row r="1245" spans="1:13" x14ac:dyDescent="0.25">
      <c r="A1245" s="1" t="s">
        <v>503</v>
      </c>
      <c r="B1245" t="s">
        <v>504</v>
      </c>
      <c r="C1245" s="1" t="s">
        <v>17</v>
      </c>
      <c r="D1245" s="1" t="s">
        <v>5447</v>
      </c>
      <c r="E1245" s="28" t="s">
        <v>1489</v>
      </c>
      <c r="F1245" s="2" t="s">
        <v>5448</v>
      </c>
      <c r="G1245" s="2" t="s">
        <v>5449</v>
      </c>
      <c r="H1245" s="13">
        <v>14833.57</v>
      </c>
      <c r="I1245">
        <f>_xlfn.IFNA(VLOOKUP(A1245,'System S'!$A$2:$H$254,8,0),0)</f>
        <v>0</v>
      </c>
      <c r="J1245">
        <f t="shared" si="76"/>
        <v>14833.57</v>
      </c>
      <c r="K1245">
        <f t="shared" si="77"/>
        <v>0</v>
      </c>
      <c r="L1245">
        <f t="shared" si="78"/>
        <v>0</v>
      </c>
      <c r="M1245">
        <f t="shared" si="79"/>
        <v>0</v>
      </c>
    </row>
    <row r="1246" spans="1:13" x14ac:dyDescent="0.25">
      <c r="A1246" s="1" t="s">
        <v>5450</v>
      </c>
      <c r="B1246" t="s">
        <v>5451</v>
      </c>
      <c r="C1246" s="1" t="s">
        <v>10</v>
      </c>
      <c r="D1246" s="1" t="s">
        <v>5452</v>
      </c>
      <c r="E1246" s="28" t="s">
        <v>1489</v>
      </c>
      <c r="F1246" s="2" t="s">
        <v>3324</v>
      </c>
      <c r="G1246" s="2" t="s">
        <v>916</v>
      </c>
      <c r="H1246" s="13">
        <v>16821.78</v>
      </c>
      <c r="I1246">
        <f>_xlfn.IFNA(VLOOKUP(A1246,'System C'!$A$1:$H$137,8,0),0)</f>
        <v>0</v>
      </c>
      <c r="J1246">
        <f t="shared" si="76"/>
        <v>16821.78</v>
      </c>
      <c r="K1246">
        <f t="shared" si="77"/>
        <v>0</v>
      </c>
      <c r="L1246">
        <f t="shared" si="78"/>
        <v>0</v>
      </c>
      <c r="M1246">
        <f t="shared" si="79"/>
        <v>0</v>
      </c>
    </row>
    <row r="1247" spans="1:13" x14ac:dyDescent="0.25">
      <c r="A1247" s="1" t="s">
        <v>5450</v>
      </c>
      <c r="B1247" t="s">
        <v>5451</v>
      </c>
      <c r="C1247" s="1" t="s">
        <v>17</v>
      </c>
      <c r="D1247" s="1" t="s">
        <v>5453</v>
      </c>
      <c r="E1247" s="28" t="s">
        <v>5454</v>
      </c>
      <c r="F1247" s="2" t="s">
        <v>5455</v>
      </c>
      <c r="G1247" s="2" t="s">
        <v>5455</v>
      </c>
      <c r="H1247" s="13">
        <v>35481.11</v>
      </c>
      <c r="I1247">
        <f>_xlfn.IFNA(VLOOKUP(A1247,'System S'!$A$2:$H$254,8,0),0)</f>
        <v>0</v>
      </c>
      <c r="J1247">
        <f t="shared" si="76"/>
        <v>35481.11</v>
      </c>
      <c r="K1247">
        <f t="shared" si="77"/>
        <v>0</v>
      </c>
      <c r="L1247">
        <f t="shared" si="78"/>
        <v>0</v>
      </c>
      <c r="M1247">
        <f t="shared" si="79"/>
        <v>0</v>
      </c>
    </row>
    <row r="1248" spans="1:13" x14ac:dyDescent="0.25">
      <c r="A1248" s="1" t="s">
        <v>5456</v>
      </c>
      <c r="B1248" t="s">
        <v>5457</v>
      </c>
      <c r="C1248" s="1" t="s">
        <v>17</v>
      </c>
      <c r="D1248" s="1" t="s">
        <v>5458</v>
      </c>
      <c r="E1248" s="28" t="s">
        <v>5172</v>
      </c>
      <c r="F1248" s="2" t="s">
        <v>5459</v>
      </c>
      <c r="G1248" s="2" t="s">
        <v>5459</v>
      </c>
      <c r="H1248" s="13">
        <v>48047.9</v>
      </c>
      <c r="I1248">
        <f>_xlfn.IFNA(VLOOKUP(A1248,'System S'!$A$2:$H$254,8,0),0)</f>
        <v>0</v>
      </c>
      <c r="J1248">
        <f t="shared" si="76"/>
        <v>48047.9</v>
      </c>
      <c r="K1248">
        <f t="shared" si="77"/>
        <v>0</v>
      </c>
      <c r="L1248">
        <f t="shared" si="78"/>
        <v>0</v>
      </c>
      <c r="M1248">
        <f t="shared" si="79"/>
        <v>0</v>
      </c>
    </row>
    <row r="1249" spans="1:13" x14ac:dyDescent="0.25">
      <c r="A1249" s="1" t="s">
        <v>5460</v>
      </c>
      <c r="B1249" t="s">
        <v>5461</v>
      </c>
      <c r="C1249" s="1" t="s">
        <v>17</v>
      </c>
      <c r="D1249" s="1" t="s">
        <v>5462</v>
      </c>
      <c r="E1249" s="28" t="s">
        <v>2257</v>
      </c>
      <c r="F1249" s="2" t="s">
        <v>5463</v>
      </c>
      <c r="G1249" s="2" t="s">
        <v>5464</v>
      </c>
      <c r="H1249" s="13">
        <v>6152.13</v>
      </c>
      <c r="I1249">
        <f>_xlfn.IFNA(VLOOKUP(A1249,'System S'!$A$2:$H$254,8,0),0)</f>
        <v>0</v>
      </c>
      <c r="J1249">
        <f t="shared" si="76"/>
        <v>6152.13</v>
      </c>
      <c r="K1249">
        <f t="shared" si="77"/>
        <v>0</v>
      </c>
      <c r="L1249">
        <f t="shared" si="78"/>
        <v>0</v>
      </c>
      <c r="M1249">
        <f t="shared" si="79"/>
        <v>0</v>
      </c>
    </row>
    <row r="1250" spans="1:13" x14ac:dyDescent="0.25">
      <c r="A1250" s="1" t="s">
        <v>516</v>
      </c>
      <c r="B1250" t="s">
        <v>517</v>
      </c>
      <c r="C1250" s="1" t="s">
        <v>10</v>
      </c>
      <c r="D1250" s="1" t="s">
        <v>5465</v>
      </c>
      <c r="E1250" s="28" t="s">
        <v>2110</v>
      </c>
      <c r="F1250" s="2" t="s">
        <v>5466</v>
      </c>
      <c r="G1250" s="2" t="s">
        <v>5467</v>
      </c>
      <c r="H1250" s="13">
        <v>13310.77</v>
      </c>
      <c r="I1250">
        <f>_xlfn.IFNA(VLOOKUP(A1250,'System C'!$A$1:$H$137,8,0),0)</f>
        <v>2656.68</v>
      </c>
      <c r="J1250">
        <f t="shared" si="76"/>
        <v>10654.09</v>
      </c>
      <c r="K1250">
        <f t="shared" si="77"/>
        <v>2656.68</v>
      </c>
      <c r="L1250">
        <f t="shared" si="78"/>
        <v>2656.68</v>
      </c>
      <c r="M1250">
        <f t="shared" si="79"/>
        <v>2656.68</v>
      </c>
    </row>
    <row r="1251" spans="1:13" x14ac:dyDescent="0.25">
      <c r="A1251" s="1" t="s">
        <v>5468</v>
      </c>
      <c r="B1251" t="s">
        <v>5469</v>
      </c>
      <c r="C1251" s="1" t="s">
        <v>17</v>
      </c>
      <c r="D1251" s="1" t="s">
        <v>5470</v>
      </c>
      <c r="E1251" s="28" t="s">
        <v>3326</v>
      </c>
      <c r="F1251" s="2" t="s">
        <v>5471</v>
      </c>
      <c r="G1251" s="2" t="s">
        <v>5471</v>
      </c>
      <c r="H1251" s="13">
        <v>1758.43</v>
      </c>
      <c r="I1251">
        <f>_xlfn.IFNA(VLOOKUP(A1251,'System S'!$A$2:$H$254,8,0),0)</f>
        <v>686.68</v>
      </c>
      <c r="J1251">
        <f t="shared" si="76"/>
        <v>1071.75</v>
      </c>
      <c r="K1251">
        <f t="shared" si="77"/>
        <v>686.68</v>
      </c>
      <c r="L1251">
        <f t="shared" si="78"/>
        <v>686.68</v>
      </c>
      <c r="M1251">
        <f t="shared" si="79"/>
        <v>686.68</v>
      </c>
    </row>
    <row r="1252" spans="1:13" x14ac:dyDescent="0.25">
      <c r="A1252" s="1" t="s">
        <v>5472</v>
      </c>
      <c r="B1252" t="s">
        <v>5473</v>
      </c>
      <c r="C1252" s="1" t="s">
        <v>2265</v>
      </c>
      <c r="D1252" s="1" t="s">
        <v>5474</v>
      </c>
      <c r="E1252" s="28" t="s">
        <v>5475</v>
      </c>
      <c r="F1252" s="2" t="s">
        <v>5476</v>
      </c>
      <c r="G1252" s="2" t="s">
        <v>5477</v>
      </c>
      <c r="H1252" s="13">
        <v>2001.57</v>
      </c>
      <c r="I1252">
        <v>0</v>
      </c>
      <c r="J1252">
        <f t="shared" si="76"/>
        <v>2001.57</v>
      </c>
      <c r="K1252">
        <f t="shared" si="77"/>
        <v>0</v>
      </c>
      <c r="L1252">
        <f t="shared" si="78"/>
        <v>0</v>
      </c>
      <c r="M1252">
        <f t="shared" si="79"/>
        <v>0</v>
      </c>
    </row>
    <row r="1253" spans="1:13" x14ac:dyDescent="0.25">
      <c r="A1253" s="1" t="s">
        <v>5478</v>
      </c>
      <c r="B1253" t="s">
        <v>5479</v>
      </c>
      <c r="C1253" s="1" t="s">
        <v>10</v>
      </c>
      <c r="D1253" s="1" t="s">
        <v>5480</v>
      </c>
      <c r="E1253" s="28" t="s">
        <v>886</v>
      </c>
      <c r="F1253" s="2" t="s">
        <v>5481</v>
      </c>
      <c r="G1253" s="2" t="s">
        <v>5482</v>
      </c>
      <c r="H1253" s="13">
        <v>11767.83</v>
      </c>
      <c r="I1253">
        <f>_xlfn.IFNA(VLOOKUP(A1253,'System C'!$A$1:$H$137,8,0),0)</f>
        <v>0</v>
      </c>
      <c r="J1253">
        <f t="shared" si="76"/>
        <v>11767.83</v>
      </c>
      <c r="K1253">
        <f t="shared" si="77"/>
        <v>0</v>
      </c>
      <c r="L1253">
        <f t="shared" si="78"/>
        <v>0</v>
      </c>
      <c r="M1253">
        <f t="shared" si="79"/>
        <v>0</v>
      </c>
    </row>
    <row r="1254" spans="1:13" x14ac:dyDescent="0.25">
      <c r="A1254" s="1" t="s">
        <v>5478</v>
      </c>
      <c r="B1254" t="s">
        <v>5479</v>
      </c>
      <c r="C1254" s="1" t="s">
        <v>17</v>
      </c>
      <c r="D1254" s="1" t="s">
        <v>5483</v>
      </c>
      <c r="E1254" s="28" t="s">
        <v>5484</v>
      </c>
      <c r="F1254" s="2" t="s">
        <v>5485</v>
      </c>
      <c r="G1254" s="2" t="s">
        <v>5485</v>
      </c>
      <c r="H1254" s="13">
        <v>23121.61</v>
      </c>
      <c r="I1254">
        <f>_xlfn.IFNA(VLOOKUP(A1254,'System S'!$A$2:$H$254,8,0),0)</f>
        <v>0</v>
      </c>
      <c r="J1254">
        <f t="shared" si="76"/>
        <v>23121.61</v>
      </c>
      <c r="K1254">
        <f t="shared" si="77"/>
        <v>0</v>
      </c>
      <c r="L1254">
        <f t="shared" si="78"/>
        <v>0</v>
      </c>
      <c r="M1254">
        <f t="shared" si="79"/>
        <v>0</v>
      </c>
    </row>
    <row r="1255" spans="1:13" x14ac:dyDescent="0.25">
      <c r="A1255" s="1" t="s">
        <v>5486</v>
      </c>
      <c r="B1255" t="s">
        <v>5487</v>
      </c>
      <c r="C1255" s="1" t="s">
        <v>17</v>
      </c>
      <c r="D1255" s="1" t="s">
        <v>5488</v>
      </c>
      <c r="E1255" s="28" t="s">
        <v>544</v>
      </c>
      <c r="F1255" s="2" t="s">
        <v>5489</v>
      </c>
      <c r="G1255" s="2" t="s">
        <v>5490</v>
      </c>
      <c r="H1255" s="13">
        <v>17520.560000000001</v>
      </c>
      <c r="I1255">
        <f>_xlfn.IFNA(VLOOKUP(A1255,'System S'!$A$2:$H$254,8,0),0)</f>
        <v>0</v>
      </c>
      <c r="J1255">
        <f t="shared" si="76"/>
        <v>17520.560000000001</v>
      </c>
      <c r="K1255">
        <f t="shared" si="77"/>
        <v>0</v>
      </c>
      <c r="L1255">
        <f t="shared" si="78"/>
        <v>0</v>
      </c>
      <c r="M1255">
        <f t="shared" si="79"/>
        <v>0</v>
      </c>
    </row>
    <row r="1256" spans="1:13" x14ac:dyDescent="0.25">
      <c r="A1256" s="1" t="s">
        <v>527</v>
      </c>
      <c r="B1256" t="s">
        <v>528</v>
      </c>
      <c r="C1256" s="1" t="s">
        <v>17</v>
      </c>
      <c r="D1256" s="1" t="s">
        <v>5491</v>
      </c>
      <c r="E1256" s="28" t="s">
        <v>5492</v>
      </c>
      <c r="F1256" s="2" t="s">
        <v>5493</v>
      </c>
      <c r="G1256" s="2" t="s">
        <v>5493</v>
      </c>
      <c r="H1256" s="13">
        <v>41846.800000000003</v>
      </c>
      <c r="I1256">
        <f>_xlfn.IFNA(VLOOKUP(A1256,'System S'!$A$2:$H$254,8,0),0)</f>
        <v>0</v>
      </c>
      <c r="J1256">
        <f t="shared" si="76"/>
        <v>41846.800000000003</v>
      </c>
      <c r="K1256">
        <f t="shared" si="77"/>
        <v>0</v>
      </c>
      <c r="L1256">
        <f t="shared" si="78"/>
        <v>0</v>
      </c>
      <c r="M1256">
        <f t="shared" si="79"/>
        <v>0</v>
      </c>
    </row>
    <row r="1257" spans="1:13" x14ac:dyDescent="0.25">
      <c r="A1257" s="1" t="s">
        <v>5494</v>
      </c>
      <c r="B1257" t="s">
        <v>5495</v>
      </c>
      <c r="C1257" s="1" t="s">
        <v>17</v>
      </c>
      <c r="D1257" s="1" t="s">
        <v>5496</v>
      </c>
      <c r="E1257" s="28" t="s">
        <v>5497</v>
      </c>
      <c r="F1257" s="2" t="s">
        <v>5498</v>
      </c>
      <c r="G1257" s="2" t="s">
        <v>5498</v>
      </c>
      <c r="H1257" s="13">
        <v>63946.78</v>
      </c>
      <c r="I1257">
        <f>_xlfn.IFNA(VLOOKUP(A1257,'System S'!$A$2:$H$254,8,0),0)</f>
        <v>0</v>
      </c>
      <c r="J1257">
        <f t="shared" si="76"/>
        <v>63946.78</v>
      </c>
      <c r="K1257">
        <f t="shared" si="77"/>
        <v>0</v>
      </c>
      <c r="L1257">
        <f t="shared" si="78"/>
        <v>0</v>
      </c>
      <c r="M1257">
        <f t="shared" si="79"/>
        <v>0</v>
      </c>
    </row>
    <row r="1258" spans="1:13" x14ac:dyDescent="0.25">
      <c r="A1258" s="1" t="s">
        <v>533</v>
      </c>
      <c r="B1258" t="s">
        <v>534</v>
      </c>
      <c r="C1258" s="1" t="s">
        <v>17</v>
      </c>
      <c r="D1258" s="1" t="s">
        <v>5499</v>
      </c>
      <c r="E1258" s="28" t="s">
        <v>4767</v>
      </c>
      <c r="F1258" s="2" t="s">
        <v>5500</v>
      </c>
      <c r="G1258" s="2" t="s">
        <v>5500</v>
      </c>
      <c r="H1258" s="13">
        <v>13406.04</v>
      </c>
      <c r="I1258">
        <f>_xlfn.IFNA(VLOOKUP(A1258,'System S'!$A$2:$H$254,8,0),0)</f>
        <v>692.18</v>
      </c>
      <c r="J1258">
        <f t="shared" si="76"/>
        <v>12713.86</v>
      </c>
      <c r="K1258">
        <f t="shared" si="77"/>
        <v>692.18</v>
      </c>
      <c r="L1258">
        <f t="shared" si="78"/>
        <v>692.18</v>
      </c>
      <c r="M1258">
        <f t="shared" si="79"/>
        <v>692.18</v>
      </c>
    </row>
    <row r="1259" spans="1:13" x14ac:dyDescent="0.25">
      <c r="A1259" s="1" t="s">
        <v>5501</v>
      </c>
      <c r="B1259" t="s">
        <v>5502</v>
      </c>
      <c r="C1259" s="1" t="s">
        <v>17</v>
      </c>
      <c r="D1259" s="1" t="s">
        <v>5503</v>
      </c>
      <c r="E1259" s="28" t="s">
        <v>5504</v>
      </c>
      <c r="F1259" s="2" t="s">
        <v>5505</v>
      </c>
      <c r="G1259" s="2" t="s">
        <v>5505</v>
      </c>
      <c r="H1259" s="13">
        <v>46942.95</v>
      </c>
      <c r="I1259">
        <f>_xlfn.IFNA(VLOOKUP(A1259,'System S'!$A$2:$H$254,8,0),0)</f>
        <v>0</v>
      </c>
      <c r="J1259">
        <f t="shared" si="76"/>
        <v>46942.95</v>
      </c>
      <c r="K1259">
        <f t="shared" si="77"/>
        <v>0</v>
      </c>
      <c r="L1259">
        <f t="shared" si="78"/>
        <v>0</v>
      </c>
      <c r="M1259">
        <f t="shared" si="79"/>
        <v>0</v>
      </c>
    </row>
    <row r="1260" spans="1:13" x14ac:dyDescent="0.25">
      <c r="A1260" s="1" t="s">
        <v>5506</v>
      </c>
      <c r="B1260" t="s">
        <v>5507</v>
      </c>
      <c r="C1260" s="1" t="s">
        <v>10</v>
      </c>
      <c r="D1260" s="1" t="s">
        <v>5508</v>
      </c>
      <c r="E1260" s="28" t="s">
        <v>1178</v>
      </c>
      <c r="F1260" s="2" t="s">
        <v>5509</v>
      </c>
      <c r="G1260" s="2" t="s">
        <v>5510</v>
      </c>
      <c r="H1260" s="13">
        <v>8444.98</v>
      </c>
      <c r="I1260">
        <f>_xlfn.IFNA(VLOOKUP(A1260,'System C'!$A$1:$H$137,8,0),0)</f>
        <v>0</v>
      </c>
      <c r="J1260">
        <f t="shared" si="76"/>
        <v>8444.98</v>
      </c>
      <c r="K1260">
        <f t="shared" si="77"/>
        <v>0</v>
      </c>
      <c r="L1260">
        <f t="shared" si="78"/>
        <v>0</v>
      </c>
      <c r="M1260">
        <f t="shared" si="79"/>
        <v>0</v>
      </c>
    </row>
    <row r="1261" spans="1:13" x14ac:dyDescent="0.25">
      <c r="A1261" s="1" t="s">
        <v>5511</v>
      </c>
      <c r="B1261" t="s">
        <v>5512</v>
      </c>
      <c r="C1261" s="1" t="s">
        <v>17</v>
      </c>
      <c r="D1261" s="1" t="s">
        <v>5513</v>
      </c>
      <c r="E1261" s="28" t="s">
        <v>1624</v>
      </c>
      <c r="F1261" s="2" t="s">
        <v>5514</v>
      </c>
      <c r="G1261" s="2" t="s">
        <v>5515</v>
      </c>
      <c r="H1261" s="13">
        <v>1622.15</v>
      </c>
      <c r="I1261">
        <f>_xlfn.IFNA(VLOOKUP(A1261,'System S'!$A$2:$H$254,8,0),0)</f>
        <v>890.8</v>
      </c>
      <c r="J1261">
        <f t="shared" si="76"/>
        <v>731.35000000000014</v>
      </c>
      <c r="K1261">
        <f t="shared" si="77"/>
        <v>890.8</v>
      </c>
      <c r="L1261">
        <f t="shared" si="78"/>
        <v>890.8</v>
      </c>
      <c r="M1261">
        <f t="shared" si="79"/>
        <v>890.8</v>
      </c>
    </row>
    <row r="1262" spans="1:13" x14ac:dyDescent="0.25">
      <c r="A1262" s="1" t="s">
        <v>5516</v>
      </c>
      <c r="B1262" t="s">
        <v>5517</v>
      </c>
      <c r="C1262" s="1" t="s">
        <v>10</v>
      </c>
      <c r="D1262" s="1" t="s">
        <v>5518</v>
      </c>
      <c r="E1262" s="28" t="s">
        <v>1184</v>
      </c>
      <c r="F1262" s="2" t="s">
        <v>3008</v>
      </c>
      <c r="G1262" s="2" t="s">
        <v>3009</v>
      </c>
      <c r="H1262" s="13">
        <v>11775.3</v>
      </c>
      <c r="I1262">
        <f>_xlfn.IFNA(VLOOKUP(A1262,'System C'!$A$1:$H$137,8,0),0)</f>
        <v>0</v>
      </c>
      <c r="J1262">
        <f t="shared" si="76"/>
        <v>11775.3</v>
      </c>
      <c r="K1262">
        <f t="shared" si="77"/>
        <v>0</v>
      </c>
      <c r="L1262">
        <f t="shared" si="78"/>
        <v>0</v>
      </c>
      <c r="M1262">
        <f t="shared" si="79"/>
        <v>0</v>
      </c>
    </row>
    <row r="1263" spans="1:13" x14ac:dyDescent="0.25">
      <c r="A1263" s="1" t="s">
        <v>5516</v>
      </c>
      <c r="B1263" t="s">
        <v>5517</v>
      </c>
      <c r="C1263" s="1" t="s">
        <v>17</v>
      </c>
      <c r="D1263" s="1" t="s">
        <v>5519</v>
      </c>
      <c r="E1263" s="28" t="s">
        <v>2550</v>
      </c>
      <c r="F1263" s="2" t="s">
        <v>5520</v>
      </c>
      <c r="G1263" s="2" t="s">
        <v>5520</v>
      </c>
      <c r="H1263" s="13">
        <v>11203.05</v>
      </c>
      <c r="I1263">
        <f>_xlfn.IFNA(VLOOKUP(A1263,'System S'!$A$2:$H$254,8,0),0)</f>
        <v>0</v>
      </c>
      <c r="J1263">
        <f t="shared" si="76"/>
        <v>11203.05</v>
      </c>
      <c r="K1263">
        <f t="shared" si="77"/>
        <v>0</v>
      </c>
      <c r="L1263">
        <f t="shared" si="78"/>
        <v>0</v>
      </c>
      <c r="M1263">
        <f t="shared" si="79"/>
        <v>0</v>
      </c>
    </row>
    <row r="1264" spans="1:13" x14ac:dyDescent="0.25">
      <c r="A1264" s="1" t="s">
        <v>5521</v>
      </c>
      <c r="B1264" t="s">
        <v>5522</v>
      </c>
      <c r="C1264" s="1" t="s">
        <v>17</v>
      </c>
      <c r="D1264" s="1" t="s">
        <v>5523</v>
      </c>
      <c r="E1264" s="28" t="s">
        <v>5524</v>
      </c>
      <c r="F1264" s="2" t="s">
        <v>5525</v>
      </c>
      <c r="G1264" s="2" t="s">
        <v>5525</v>
      </c>
      <c r="H1264" s="13">
        <v>24123.78</v>
      </c>
      <c r="I1264">
        <f>_xlfn.IFNA(VLOOKUP(A1264,'System S'!$A$2:$H$254,8,0),0)</f>
        <v>0</v>
      </c>
      <c r="J1264">
        <f t="shared" si="76"/>
        <v>24123.78</v>
      </c>
      <c r="K1264">
        <f t="shared" si="77"/>
        <v>0</v>
      </c>
      <c r="L1264">
        <f t="shared" si="78"/>
        <v>0</v>
      </c>
      <c r="M1264">
        <f t="shared" si="79"/>
        <v>0</v>
      </c>
    </row>
    <row r="1265" spans="1:13" x14ac:dyDescent="0.25">
      <c r="A1265" s="1" t="s">
        <v>5526</v>
      </c>
      <c r="B1265" t="s">
        <v>5527</v>
      </c>
      <c r="C1265" s="1" t="s">
        <v>17</v>
      </c>
      <c r="D1265" s="1" t="s">
        <v>5528</v>
      </c>
      <c r="E1265" s="28" t="s">
        <v>5529</v>
      </c>
      <c r="F1265" s="2" t="s">
        <v>5530</v>
      </c>
      <c r="G1265" s="2" t="s">
        <v>5530</v>
      </c>
      <c r="H1265" s="13">
        <v>53698.04</v>
      </c>
      <c r="I1265">
        <f>_xlfn.IFNA(VLOOKUP(A1265,'System S'!$A$2:$H$254,8,0),0)</f>
        <v>0</v>
      </c>
      <c r="J1265">
        <f t="shared" si="76"/>
        <v>53698.04</v>
      </c>
      <c r="K1265">
        <f t="shared" si="77"/>
        <v>0</v>
      </c>
      <c r="L1265">
        <f t="shared" si="78"/>
        <v>0</v>
      </c>
      <c r="M1265">
        <f t="shared" si="79"/>
        <v>0</v>
      </c>
    </row>
    <row r="1266" spans="1:13" x14ac:dyDescent="0.25">
      <c r="A1266" s="1" t="s">
        <v>5531</v>
      </c>
      <c r="B1266" t="s">
        <v>5532</v>
      </c>
      <c r="C1266" s="1" t="s">
        <v>10</v>
      </c>
      <c r="D1266" s="1" t="s">
        <v>5533</v>
      </c>
      <c r="E1266" s="28" t="s">
        <v>1209</v>
      </c>
      <c r="F1266" s="2" t="s">
        <v>683</v>
      </c>
      <c r="G1266" s="2" t="s">
        <v>684</v>
      </c>
      <c r="H1266" s="13">
        <v>15728.7</v>
      </c>
      <c r="I1266">
        <f>_xlfn.IFNA(VLOOKUP(A1266,'System C'!$A$1:$H$137,8,0),0)</f>
        <v>0</v>
      </c>
      <c r="J1266">
        <f t="shared" si="76"/>
        <v>15728.7</v>
      </c>
      <c r="K1266">
        <f t="shared" si="77"/>
        <v>0</v>
      </c>
      <c r="L1266">
        <f t="shared" si="78"/>
        <v>0</v>
      </c>
      <c r="M1266">
        <f t="shared" si="79"/>
        <v>0</v>
      </c>
    </row>
    <row r="1267" spans="1:13" x14ac:dyDescent="0.25">
      <c r="A1267" s="1" t="s">
        <v>5531</v>
      </c>
      <c r="B1267" t="s">
        <v>5532</v>
      </c>
      <c r="C1267" s="1" t="s">
        <v>17</v>
      </c>
      <c r="D1267" s="1" t="s">
        <v>5534</v>
      </c>
      <c r="E1267" s="28" t="s">
        <v>413</v>
      </c>
      <c r="F1267" s="2" t="s">
        <v>5535</v>
      </c>
      <c r="G1267" s="2" t="s">
        <v>5536</v>
      </c>
      <c r="H1267" s="13">
        <v>16596.09</v>
      </c>
      <c r="I1267">
        <f>_xlfn.IFNA(VLOOKUP(A1267,'System S'!$A$2:$H$254,8,0),0)</f>
        <v>0</v>
      </c>
      <c r="J1267">
        <f t="shared" si="76"/>
        <v>16596.09</v>
      </c>
      <c r="K1267">
        <f t="shared" si="77"/>
        <v>0</v>
      </c>
      <c r="L1267">
        <f t="shared" si="78"/>
        <v>0</v>
      </c>
      <c r="M1267">
        <f t="shared" si="79"/>
        <v>0</v>
      </c>
    </row>
    <row r="1268" spans="1:13" x14ac:dyDescent="0.25">
      <c r="A1268" s="1" t="s">
        <v>5537</v>
      </c>
      <c r="B1268" t="s">
        <v>5538</v>
      </c>
      <c r="C1268" s="1" t="s">
        <v>10</v>
      </c>
      <c r="D1268" s="1" t="s">
        <v>5539</v>
      </c>
      <c r="E1268" s="28" t="s">
        <v>1369</v>
      </c>
      <c r="F1268" s="2" t="s">
        <v>915</v>
      </c>
      <c r="G1268" s="2" t="s">
        <v>916</v>
      </c>
      <c r="H1268" s="13">
        <v>16821.78</v>
      </c>
      <c r="I1268">
        <f>_xlfn.IFNA(VLOOKUP(A1268,'System C'!$A$1:$H$137,8,0),0)</f>
        <v>0</v>
      </c>
      <c r="J1268">
        <f t="shared" si="76"/>
        <v>16821.78</v>
      </c>
      <c r="K1268">
        <f t="shared" si="77"/>
        <v>0</v>
      </c>
      <c r="L1268">
        <f t="shared" si="78"/>
        <v>0</v>
      </c>
      <c r="M1268">
        <f t="shared" si="79"/>
        <v>0</v>
      </c>
    </row>
    <row r="1269" spans="1:13" x14ac:dyDescent="0.25">
      <c r="A1269" s="1" t="s">
        <v>5537</v>
      </c>
      <c r="B1269" t="s">
        <v>5538</v>
      </c>
      <c r="C1269" s="1" t="s">
        <v>17</v>
      </c>
      <c r="D1269" s="1" t="s">
        <v>5540</v>
      </c>
      <c r="E1269" s="28" t="s">
        <v>5541</v>
      </c>
      <c r="F1269" s="2" t="s">
        <v>5542</v>
      </c>
      <c r="G1269" s="2" t="s">
        <v>5543</v>
      </c>
      <c r="H1269" s="13">
        <v>35801.39</v>
      </c>
      <c r="I1269">
        <f>_xlfn.IFNA(VLOOKUP(A1269,'System S'!$A$2:$H$254,8,0),0)</f>
        <v>0</v>
      </c>
      <c r="J1269">
        <f t="shared" si="76"/>
        <v>35801.39</v>
      </c>
      <c r="K1269">
        <f t="shared" si="77"/>
        <v>0</v>
      </c>
      <c r="L1269">
        <f t="shared" si="78"/>
        <v>0</v>
      </c>
      <c r="M1269">
        <f t="shared" si="79"/>
        <v>0</v>
      </c>
    </row>
    <row r="1270" spans="1:13" x14ac:dyDescent="0.25">
      <c r="A1270" s="1" t="s">
        <v>5544</v>
      </c>
      <c r="B1270" t="s">
        <v>5545</v>
      </c>
      <c r="C1270" s="1" t="s">
        <v>17</v>
      </c>
      <c r="D1270" s="1" t="s">
        <v>5546</v>
      </c>
      <c r="E1270" s="28" t="s">
        <v>5547</v>
      </c>
      <c r="F1270" s="2" t="s">
        <v>5548</v>
      </c>
      <c r="G1270" s="2" t="s">
        <v>5549</v>
      </c>
      <c r="H1270" s="13">
        <v>9140.2000000000007</v>
      </c>
      <c r="I1270">
        <f>_xlfn.IFNA(VLOOKUP(A1270,'System S'!$A$2:$H$254,8,0),0)</f>
        <v>0</v>
      </c>
      <c r="J1270">
        <f t="shared" si="76"/>
        <v>9140.2000000000007</v>
      </c>
      <c r="K1270">
        <f t="shared" si="77"/>
        <v>0</v>
      </c>
      <c r="L1270">
        <f t="shared" si="78"/>
        <v>0</v>
      </c>
      <c r="M1270">
        <f t="shared" si="79"/>
        <v>0</v>
      </c>
    </row>
    <row r="1271" spans="1:13" x14ac:dyDescent="0.25">
      <c r="A1271" s="1" t="s">
        <v>5550</v>
      </c>
      <c r="B1271" t="s">
        <v>5551</v>
      </c>
      <c r="C1271" s="1" t="s">
        <v>10</v>
      </c>
      <c r="D1271" s="1" t="s">
        <v>5552</v>
      </c>
      <c r="E1271" s="28" t="s">
        <v>1369</v>
      </c>
      <c r="F1271" s="2" t="s">
        <v>146</v>
      </c>
      <c r="G1271" s="2" t="s">
        <v>147</v>
      </c>
      <c r="H1271" s="13">
        <v>15980.67</v>
      </c>
      <c r="I1271">
        <f>_xlfn.IFNA(VLOOKUP(A1271,'System C'!$A$1:$H$137,8,0),0)</f>
        <v>0</v>
      </c>
      <c r="J1271">
        <f t="shared" si="76"/>
        <v>15980.67</v>
      </c>
      <c r="K1271">
        <f t="shared" si="77"/>
        <v>0</v>
      </c>
      <c r="L1271">
        <f t="shared" si="78"/>
        <v>0</v>
      </c>
      <c r="M1271">
        <f t="shared" si="79"/>
        <v>0</v>
      </c>
    </row>
    <row r="1272" spans="1:13" x14ac:dyDescent="0.25">
      <c r="A1272" s="1" t="s">
        <v>5550</v>
      </c>
      <c r="B1272" t="s">
        <v>5551</v>
      </c>
      <c r="C1272" s="1" t="s">
        <v>17</v>
      </c>
      <c r="D1272" s="1" t="s">
        <v>5553</v>
      </c>
      <c r="E1272" s="28" t="s">
        <v>5554</v>
      </c>
      <c r="F1272" s="2" t="s">
        <v>5555</v>
      </c>
      <c r="G1272" s="2" t="s">
        <v>5555</v>
      </c>
      <c r="H1272" s="13">
        <v>44499.79</v>
      </c>
      <c r="I1272">
        <f>_xlfn.IFNA(VLOOKUP(A1272,'System S'!$A$2:$H$254,8,0),0)</f>
        <v>0</v>
      </c>
      <c r="J1272">
        <f t="shared" si="76"/>
        <v>44499.79</v>
      </c>
      <c r="K1272">
        <f t="shared" si="77"/>
        <v>0</v>
      </c>
      <c r="L1272">
        <f t="shared" si="78"/>
        <v>0</v>
      </c>
      <c r="M1272">
        <f t="shared" si="79"/>
        <v>0</v>
      </c>
    </row>
    <row r="1273" spans="1:13" x14ac:dyDescent="0.25">
      <c r="A1273" s="1" t="s">
        <v>559</v>
      </c>
      <c r="B1273" t="s">
        <v>560</v>
      </c>
      <c r="C1273" s="1" t="s">
        <v>17</v>
      </c>
      <c r="D1273" s="1" t="s">
        <v>5556</v>
      </c>
      <c r="E1273" s="28" t="s">
        <v>5557</v>
      </c>
      <c r="F1273" s="2" t="s">
        <v>5558</v>
      </c>
      <c r="G1273" s="2" t="s">
        <v>5559</v>
      </c>
      <c r="H1273" s="13">
        <v>1382.36</v>
      </c>
      <c r="I1273">
        <f>_xlfn.IFNA(VLOOKUP(A1273,'System S'!$A$2:$H$254,8,0),0)</f>
        <v>520.84</v>
      </c>
      <c r="J1273">
        <f t="shared" si="76"/>
        <v>861.51999999999987</v>
      </c>
      <c r="K1273">
        <f t="shared" si="77"/>
        <v>520.84</v>
      </c>
      <c r="L1273">
        <f t="shared" si="78"/>
        <v>520.84</v>
      </c>
      <c r="M1273">
        <f t="shared" si="79"/>
        <v>520.84</v>
      </c>
    </row>
    <row r="1274" spans="1:13" x14ac:dyDescent="0.25">
      <c r="A1274" s="1" t="s">
        <v>5560</v>
      </c>
      <c r="B1274" t="s">
        <v>5561</v>
      </c>
      <c r="C1274" s="1" t="s">
        <v>17</v>
      </c>
      <c r="D1274" s="1" t="s">
        <v>5562</v>
      </c>
      <c r="E1274" s="28" t="s">
        <v>5563</v>
      </c>
      <c r="F1274" s="2" t="s">
        <v>5564</v>
      </c>
      <c r="G1274" s="2" t="s">
        <v>5565</v>
      </c>
      <c r="H1274" s="13">
        <v>8254.08</v>
      </c>
      <c r="I1274">
        <f>_xlfn.IFNA(VLOOKUP(A1274,'System S'!$A$2:$H$254,8,0),0)</f>
        <v>0</v>
      </c>
      <c r="J1274">
        <f t="shared" si="76"/>
        <v>8254.08</v>
      </c>
      <c r="K1274">
        <f t="shared" si="77"/>
        <v>0</v>
      </c>
      <c r="L1274">
        <f t="shared" si="78"/>
        <v>0</v>
      </c>
      <c r="M1274">
        <f t="shared" si="79"/>
        <v>0</v>
      </c>
    </row>
    <row r="1275" spans="1:13" x14ac:dyDescent="0.25">
      <c r="A1275" s="1" t="s">
        <v>5566</v>
      </c>
      <c r="B1275" t="s">
        <v>5567</v>
      </c>
      <c r="C1275" s="1" t="s">
        <v>17</v>
      </c>
      <c r="D1275" s="1" t="s">
        <v>5568</v>
      </c>
      <c r="E1275" s="28" t="s">
        <v>5569</v>
      </c>
      <c r="F1275" s="2" t="s">
        <v>5570</v>
      </c>
      <c r="G1275" s="2" t="s">
        <v>5571</v>
      </c>
      <c r="H1275" s="13">
        <v>9381.98</v>
      </c>
      <c r="I1275">
        <f>_xlfn.IFNA(VLOOKUP(A1275,'System S'!$A$2:$H$254,8,0),0)</f>
        <v>2766.82</v>
      </c>
      <c r="J1275">
        <f t="shared" si="76"/>
        <v>6615.16</v>
      </c>
      <c r="K1275">
        <f t="shared" si="77"/>
        <v>2766.82</v>
      </c>
      <c r="L1275">
        <f t="shared" si="78"/>
        <v>2766.82</v>
      </c>
      <c r="M1275">
        <f t="shared" si="79"/>
        <v>2766.82</v>
      </c>
    </row>
    <row r="1276" spans="1:13" x14ac:dyDescent="0.25">
      <c r="A1276" s="1" t="s">
        <v>5572</v>
      </c>
      <c r="B1276" t="s">
        <v>5573</v>
      </c>
      <c r="C1276" s="1" t="s">
        <v>17</v>
      </c>
      <c r="D1276" s="1" t="s">
        <v>5574</v>
      </c>
      <c r="E1276" s="28" t="s">
        <v>5575</v>
      </c>
      <c r="F1276" s="2" t="s">
        <v>5576</v>
      </c>
      <c r="G1276" s="2" t="s">
        <v>982</v>
      </c>
      <c r="H1276" s="13">
        <v>21659.63</v>
      </c>
      <c r="I1276">
        <f>_xlfn.IFNA(VLOOKUP(A1276,'System S'!$A$2:$H$254,8,0),0)</f>
        <v>0</v>
      </c>
      <c r="J1276">
        <f t="shared" si="76"/>
        <v>21659.63</v>
      </c>
      <c r="K1276">
        <f t="shared" si="77"/>
        <v>0</v>
      </c>
      <c r="L1276">
        <f t="shared" si="78"/>
        <v>0</v>
      </c>
      <c r="M1276">
        <f t="shared" si="79"/>
        <v>0</v>
      </c>
    </row>
    <row r="1277" spans="1:13" x14ac:dyDescent="0.25">
      <c r="A1277" s="1" t="s">
        <v>5577</v>
      </c>
      <c r="B1277" t="s">
        <v>5578</v>
      </c>
      <c r="C1277" s="1" t="s">
        <v>17</v>
      </c>
      <c r="D1277" s="1" t="s">
        <v>5579</v>
      </c>
      <c r="E1277" s="28" t="s">
        <v>5580</v>
      </c>
      <c r="F1277" s="2" t="s">
        <v>5581</v>
      </c>
      <c r="G1277" s="2" t="s">
        <v>5581</v>
      </c>
      <c r="H1277" s="13">
        <v>35557.410000000003</v>
      </c>
      <c r="I1277">
        <f>_xlfn.IFNA(VLOOKUP(A1277,'System S'!$A$2:$H$254,8,0),0)</f>
        <v>0</v>
      </c>
      <c r="J1277">
        <f t="shared" si="76"/>
        <v>35557.410000000003</v>
      </c>
      <c r="K1277">
        <f t="shared" si="77"/>
        <v>0</v>
      </c>
      <c r="L1277">
        <f t="shared" si="78"/>
        <v>0</v>
      </c>
      <c r="M1277">
        <f t="shared" si="79"/>
        <v>0</v>
      </c>
    </row>
    <row r="1278" spans="1:13" x14ac:dyDescent="0.25">
      <c r="A1278" s="1" t="s">
        <v>5582</v>
      </c>
      <c r="B1278" t="s">
        <v>5583</v>
      </c>
      <c r="C1278" s="1" t="s">
        <v>10</v>
      </c>
      <c r="D1278" s="1" t="s">
        <v>5584</v>
      </c>
      <c r="E1278" s="28" t="s">
        <v>5585</v>
      </c>
      <c r="F1278" s="2" t="s">
        <v>5586</v>
      </c>
      <c r="G1278" s="2" t="s">
        <v>2773</v>
      </c>
      <c r="H1278" s="13">
        <v>10934.24</v>
      </c>
      <c r="I1278">
        <f>_xlfn.IFNA(VLOOKUP(A1278,'System C'!$A$1:$H$137,8,0),0)</f>
        <v>0</v>
      </c>
      <c r="J1278">
        <f t="shared" si="76"/>
        <v>10934.24</v>
      </c>
      <c r="K1278">
        <f t="shared" si="77"/>
        <v>0</v>
      </c>
      <c r="L1278">
        <f t="shared" si="78"/>
        <v>0</v>
      </c>
      <c r="M1278">
        <f t="shared" si="79"/>
        <v>0</v>
      </c>
    </row>
    <row r="1279" spans="1:13" x14ac:dyDescent="0.25">
      <c r="A1279" s="1" t="s">
        <v>5582</v>
      </c>
      <c r="B1279" t="s">
        <v>5583</v>
      </c>
      <c r="C1279" s="1" t="s">
        <v>17</v>
      </c>
      <c r="D1279" s="1" t="s">
        <v>5587</v>
      </c>
      <c r="E1279" s="28" t="s">
        <v>5588</v>
      </c>
      <c r="F1279" s="2" t="s">
        <v>5589</v>
      </c>
      <c r="G1279" s="2" t="s">
        <v>5590</v>
      </c>
      <c r="H1279" s="13">
        <v>9879.24</v>
      </c>
      <c r="I1279">
        <f>_xlfn.IFNA(VLOOKUP(A1279,'System S'!$A$2:$H$254,8,0),0)</f>
        <v>0</v>
      </c>
      <c r="J1279">
        <f t="shared" si="76"/>
        <v>9879.24</v>
      </c>
      <c r="K1279">
        <f t="shared" si="77"/>
        <v>0</v>
      </c>
      <c r="L1279">
        <f t="shared" si="78"/>
        <v>0</v>
      </c>
      <c r="M1279">
        <f t="shared" si="79"/>
        <v>0</v>
      </c>
    </row>
    <row r="1280" spans="1:13" x14ac:dyDescent="0.25">
      <c r="A1280" s="1" t="s">
        <v>5591</v>
      </c>
      <c r="B1280" t="s">
        <v>5592</v>
      </c>
      <c r="C1280" s="1" t="s">
        <v>17</v>
      </c>
      <c r="D1280" s="1" t="s">
        <v>5593</v>
      </c>
      <c r="E1280" s="28" t="s">
        <v>5594</v>
      </c>
      <c r="F1280" s="2" t="s">
        <v>5595</v>
      </c>
      <c r="G1280" s="2" t="s">
        <v>5595</v>
      </c>
      <c r="H1280" s="13">
        <v>22275.05</v>
      </c>
      <c r="I1280">
        <f>_xlfn.IFNA(VLOOKUP(A1280,'System S'!$A$2:$H$254,8,0),0)</f>
        <v>0</v>
      </c>
      <c r="J1280">
        <f t="shared" si="76"/>
        <v>22275.05</v>
      </c>
      <c r="K1280">
        <f t="shared" si="77"/>
        <v>0</v>
      </c>
      <c r="L1280">
        <f t="shared" si="78"/>
        <v>0</v>
      </c>
      <c r="M1280">
        <f t="shared" si="79"/>
        <v>0</v>
      </c>
    </row>
    <row r="1281" spans="1:13" x14ac:dyDescent="0.25">
      <c r="A1281" s="1" t="s">
        <v>5596</v>
      </c>
      <c r="B1281" t="s">
        <v>5597</v>
      </c>
      <c r="C1281" s="1" t="s">
        <v>17</v>
      </c>
      <c r="D1281" s="1" t="s">
        <v>5598</v>
      </c>
      <c r="E1281" s="28" t="s">
        <v>5599</v>
      </c>
      <c r="F1281" s="2" t="s">
        <v>5600</v>
      </c>
      <c r="G1281" s="2" t="s">
        <v>5600</v>
      </c>
      <c r="H1281" s="13">
        <v>12001.83</v>
      </c>
      <c r="I1281">
        <f>_xlfn.IFNA(VLOOKUP(A1281,'System S'!$A$2:$H$254,8,0),0)</f>
        <v>0</v>
      </c>
      <c r="J1281">
        <f t="shared" si="76"/>
        <v>12001.83</v>
      </c>
      <c r="K1281">
        <f t="shared" si="77"/>
        <v>0</v>
      </c>
      <c r="L1281">
        <f t="shared" si="78"/>
        <v>0</v>
      </c>
      <c r="M1281">
        <f t="shared" si="79"/>
        <v>0</v>
      </c>
    </row>
    <row r="1282" spans="1:13" x14ac:dyDescent="0.25">
      <c r="A1282" s="1" t="s">
        <v>5601</v>
      </c>
      <c r="B1282" t="s">
        <v>5602</v>
      </c>
      <c r="C1282" s="1" t="s">
        <v>17</v>
      </c>
      <c r="D1282" s="1" t="s">
        <v>5603</v>
      </c>
      <c r="E1282" s="28" t="s">
        <v>5604</v>
      </c>
      <c r="F1282" s="2" t="s">
        <v>5605</v>
      </c>
      <c r="G1282" s="2" t="s">
        <v>5605</v>
      </c>
      <c r="H1282" s="13">
        <v>29398.73</v>
      </c>
      <c r="I1282">
        <f>_xlfn.IFNA(VLOOKUP(A1282,'System S'!$A$2:$H$254,8,0),0)</f>
        <v>0</v>
      </c>
      <c r="J1282">
        <f t="shared" ref="J1282:J1345" si="80">_xlfn.IFNA(H1282-I1282,0)</f>
        <v>29398.73</v>
      </c>
      <c r="K1282">
        <f t="shared" si="77"/>
        <v>0</v>
      </c>
      <c r="L1282">
        <f t="shared" si="78"/>
        <v>0</v>
      </c>
      <c r="M1282">
        <f t="shared" si="79"/>
        <v>0</v>
      </c>
    </row>
    <row r="1283" spans="1:13" x14ac:dyDescent="0.25">
      <c r="A1283" s="1" t="s">
        <v>5606</v>
      </c>
      <c r="B1283" t="s">
        <v>5607</v>
      </c>
      <c r="C1283" s="1" t="s">
        <v>10</v>
      </c>
      <c r="D1283" s="1" t="s">
        <v>5608</v>
      </c>
      <c r="E1283" s="28" t="s">
        <v>478</v>
      </c>
      <c r="F1283" s="2" t="s">
        <v>3514</v>
      </c>
      <c r="G1283" s="2" t="s">
        <v>3515</v>
      </c>
      <c r="H1283" s="13">
        <v>11010.14</v>
      </c>
      <c r="I1283">
        <f>_xlfn.IFNA(VLOOKUP(A1283,'System C'!$A$1:$H$137,8,0),0)</f>
        <v>0</v>
      </c>
      <c r="J1283">
        <f t="shared" si="80"/>
        <v>11010.14</v>
      </c>
      <c r="K1283">
        <f t="shared" ref="K1283:K1346" si="81">IF(I1283=0,0,IF(H1283&gt;I1283,I1283,IF(H1283&lt;I1283,H1283,H1283)))</f>
        <v>0</v>
      </c>
      <c r="L1283">
        <f t="shared" ref="L1283:L1346" si="82">IF(H1283=K1283,0,I1283)</f>
        <v>0</v>
      </c>
      <c r="M1283">
        <f t="shared" ref="M1283:M1346" si="83">IF(I1283=0,0,IF(F1283&gt;I1283,I1283,IF(F1283&lt;I1283,H1283,0)))</f>
        <v>0</v>
      </c>
    </row>
    <row r="1284" spans="1:13" x14ac:dyDescent="0.25">
      <c r="A1284" s="1" t="s">
        <v>5606</v>
      </c>
      <c r="B1284" t="s">
        <v>5607</v>
      </c>
      <c r="C1284" s="1" t="s">
        <v>17</v>
      </c>
      <c r="D1284" s="1" t="s">
        <v>5609</v>
      </c>
      <c r="E1284" s="28" t="s">
        <v>5610</v>
      </c>
      <c r="F1284" s="2" t="s">
        <v>5611</v>
      </c>
      <c r="G1284" s="2" t="s">
        <v>5612</v>
      </c>
      <c r="H1284" s="13">
        <v>12040.15</v>
      </c>
      <c r="I1284">
        <f>_xlfn.IFNA(VLOOKUP(A1284,'System S'!$A$2:$H$254,8,0),0)</f>
        <v>0</v>
      </c>
      <c r="J1284">
        <f t="shared" si="80"/>
        <v>12040.15</v>
      </c>
      <c r="K1284">
        <f t="shared" si="81"/>
        <v>0</v>
      </c>
      <c r="L1284">
        <f t="shared" si="82"/>
        <v>0</v>
      </c>
      <c r="M1284">
        <f t="shared" si="83"/>
        <v>0</v>
      </c>
    </row>
    <row r="1285" spans="1:13" x14ac:dyDescent="0.25">
      <c r="A1285" s="1" t="s">
        <v>5613</v>
      </c>
      <c r="B1285" t="s">
        <v>5614</v>
      </c>
      <c r="C1285" s="1" t="s">
        <v>17</v>
      </c>
      <c r="D1285" s="1" t="s">
        <v>5615</v>
      </c>
      <c r="E1285" s="28" t="s">
        <v>5616</v>
      </c>
      <c r="F1285" s="2" t="s">
        <v>5617</v>
      </c>
      <c r="G1285" s="2" t="s">
        <v>5617</v>
      </c>
      <c r="H1285" s="13">
        <v>22124.959999999999</v>
      </c>
      <c r="I1285">
        <f>_xlfn.IFNA(VLOOKUP(A1285,'System S'!$A$2:$H$254,8,0),0)</f>
        <v>0</v>
      </c>
      <c r="J1285">
        <f t="shared" si="80"/>
        <v>22124.959999999999</v>
      </c>
      <c r="K1285">
        <f t="shared" si="81"/>
        <v>0</v>
      </c>
      <c r="L1285">
        <f t="shared" si="82"/>
        <v>0</v>
      </c>
      <c r="M1285">
        <f t="shared" si="83"/>
        <v>0</v>
      </c>
    </row>
    <row r="1286" spans="1:13" x14ac:dyDescent="0.25">
      <c r="A1286" s="1" t="s">
        <v>5618</v>
      </c>
      <c r="B1286" t="s">
        <v>5619</v>
      </c>
      <c r="C1286" s="1" t="s">
        <v>10</v>
      </c>
      <c r="D1286" s="1" t="s">
        <v>5620</v>
      </c>
      <c r="E1286" s="28" t="s">
        <v>1369</v>
      </c>
      <c r="F1286" s="2" t="s">
        <v>3364</v>
      </c>
      <c r="G1286" s="2" t="s">
        <v>3365</v>
      </c>
      <c r="H1286" s="13">
        <v>12616.4</v>
      </c>
      <c r="I1286">
        <f>_xlfn.IFNA(VLOOKUP(A1286,'System C'!$A$1:$H$137,8,0),0)</f>
        <v>0</v>
      </c>
      <c r="J1286">
        <f t="shared" si="80"/>
        <v>12616.4</v>
      </c>
      <c r="K1286">
        <f t="shared" si="81"/>
        <v>0</v>
      </c>
      <c r="L1286">
        <f t="shared" si="82"/>
        <v>0</v>
      </c>
      <c r="M1286">
        <f t="shared" si="83"/>
        <v>0</v>
      </c>
    </row>
    <row r="1287" spans="1:13" x14ac:dyDescent="0.25">
      <c r="A1287" s="1" t="s">
        <v>5618</v>
      </c>
      <c r="B1287" t="s">
        <v>5619</v>
      </c>
      <c r="C1287" s="1" t="s">
        <v>17</v>
      </c>
      <c r="D1287" s="1" t="s">
        <v>5621</v>
      </c>
      <c r="E1287" s="28" t="s">
        <v>5622</v>
      </c>
      <c r="F1287" s="2" t="s">
        <v>5623</v>
      </c>
      <c r="G1287" s="2" t="s">
        <v>5623</v>
      </c>
      <c r="H1287" s="13">
        <v>26271.32</v>
      </c>
      <c r="I1287">
        <f>_xlfn.IFNA(VLOOKUP(A1287,'System S'!$A$2:$H$254,8,0),0)</f>
        <v>0</v>
      </c>
      <c r="J1287">
        <f t="shared" si="80"/>
        <v>26271.32</v>
      </c>
      <c r="K1287">
        <f t="shared" si="81"/>
        <v>0</v>
      </c>
      <c r="L1287">
        <f t="shared" si="82"/>
        <v>0</v>
      </c>
      <c r="M1287">
        <f t="shared" si="83"/>
        <v>0</v>
      </c>
    </row>
    <row r="1288" spans="1:13" x14ac:dyDescent="0.25">
      <c r="A1288" s="1" t="s">
        <v>5624</v>
      </c>
      <c r="B1288" t="s">
        <v>5625</v>
      </c>
      <c r="C1288" s="1" t="s">
        <v>17</v>
      </c>
      <c r="D1288" s="1" t="s">
        <v>5626</v>
      </c>
      <c r="E1288" s="28" t="s">
        <v>2767</v>
      </c>
      <c r="F1288" s="2" t="s">
        <v>5627</v>
      </c>
      <c r="G1288" s="2" t="s">
        <v>5627</v>
      </c>
      <c r="H1288" s="13">
        <v>12067.45</v>
      </c>
      <c r="I1288">
        <f>_xlfn.IFNA(VLOOKUP(A1288,'System S'!$A$2:$H$254,8,0),0)</f>
        <v>0</v>
      </c>
      <c r="J1288">
        <f t="shared" si="80"/>
        <v>12067.45</v>
      </c>
      <c r="K1288">
        <f t="shared" si="81"/>
        <v>0</v>
      </c>
      <c r="L1288">
        <f t="shared" si="82"/>
        <v>0</v>
      </c>
      <c r="M1288">
        <f t="shared" si="83"/>
        <v>0</v>
      </c>
    </row>
    <row r="1289" spans="1:13" x14ac:dyDescent="0.25">
      <c r="A1289" s="1" t="s">
        <v>5628</v>
      </c>
      <c r="B1289" t="s">
        <v>5629</v>
      </c>
      <c r="C1289" s="1" t="s">
        <v>17</v>
      </c>
      <c r="D1289" s="1" t="s">
        <v>5630</v>
      </c>
      <c r="E1289" s="28" t="s">
        <v>5631</v>
      </c>
      <c r="F1289" s="2" t="s">
        <v>5632</v>
      </c>
      <c r="G1289" s="2" t="s">
        <v>5632</v>
      </c>
      <c r="H1289" s="13">
        <v>33321.160000000003</v>
      </c>
      <c r="I1289">
        <f>_xlfn.IFNA(VLOOKUP(A1289,'System S'!$A$2:$H$254,8,0),0)</f>
        <v>0</v>
      </c>
      <c r="J1289">
        <f t="shared" si="80"/>
        <v>33321.160000000003</v>
      </c>
      <c r="K1289">
        <f t="shared" si="81"/>
        <v>0</v>
      </c>
      <c r="L1289">
        <f t="shared" si="82"/>
        <v>0</v>
      </c>
      <c r="M1289">
        <f t="shared" si="83"/>
        <v>0</v>
      </c>
    </row>
    <row r="1290" spans="1:13" x14ac:dyDescent="0.25">
      <c r="A1290" s="1" t="s">
        <v>5633</v>
      </c>
      <c r="B1290" t="s">
        <v>5634</v>
      </c>
      <c r="C1290" s="1" t="s">
        <v>10</v>
      </c>
      <c r="D1290" s="1" t="s">
        <v>5635</v>
      </c>
      <c r="E1290" s="28" t="s">
        <v>466</v>
      </c>
      <c r="F1290" s="2" t="s">
        <v>5636</v>
      </c>
      <c r="G1290" s="2" t="s">
        <v>5637</v>
      </c>
      <c r="H1290" s="2">
        <v>803.75</v>
      </c>
      <c r="I1290">
        <f>_xlfn.IFNA(VLOOKUP(A1290,'System C'!$A$1:$H$137,8,0),0)</f>
        <v>0</v>
      </c>
      <c r="J1290">
        <f t="shared" si="80"/>
        <v>803.75</v>
      </c>
      <c r="K1290">
        <f t="shared" si="81"/>
        <v>0</v>
      </c>
      <c r="L1290">
        <f t="shared" si="82"/>
        <v>0</v>
      </c>
      <c r="M1290">
        <f t="shared" si="83"/>
        <v>0</v>
      </c>
    </row>
    <row r="1291" spans="1:13" x14ac:dyDescent="0.25">
      <c r="A1291" s="1" t="s">
        <v>5638</v>
      </c>
      <c r="B1291" t="s">
        <v>5639</v>
      </c>
      <c r="C1291" s="1" t="s">
        <v>17</v>
      </c>
      <c r="D1291" s="1" t="s">
        <v>5640</v>
      </c>
      <c r="E1291" s="28" t="s">
        <v>5641</v>
      </c>
      <c r="F1291" s="2" t="s">
        <v>5642</v>
      </c>
      <c r="G1291" s="2" t="s">
        <v>5642</v>
      </c>
      <c r="H1291" s="13">
        <v>36320.19</v>
      </c>
      <c r="I1291">
        <f>_xlfn.IFNA(VLOOKUP(A1291,'System S'!$A$2:$H$254,8,0),0)</f>
        <v>0</v>
      </c>
      <c r="J1291">
        <f t="shared" si="80"/>
        <v>36320.19</v>
      </c>
      <c r="K1291">
        <f t="shared" si="81"/>
        <v>0</v>
      </c>
      <c r="L1291">
        <f t="shared" si="82"/>
        <v>0</v>
      </c>
      <c r="M1291">
        <f t="shared" si="83"/>
        <v>0</v>
      </c>
    </row>
    <row r="1292" spans="1:13" x14ac:dyDescent="0.25">
      <c r="A1292" s="1" t="s">
        <v>5643</v>
      </c>
      <c r="B1292" t="s">
        <v>5644</v>
      </c>
      <c r="C1292" s="1" t="s">
        <v>17</v>
      </c>
      <c r="D1292" s="1" t="s">
        <v>5645</v>
      </c>
      <c r="E1292" s="28" t="s">
        <v>5646</v>
      </c>
      <c r="F1292" s="2" t="s">
        <v>5647</v>
      </c>
      <c r="G1292" s="2" t="s">
        <v>5647</v>
      </c>
      <c r="H1292" s="13">
        <v>5106.5600000000004</v>
      </c>
      <c r="I1292">
        <f>_xlfn.IFNA(VLOOKUP(A1292,'System S'!$A$2:$H$254,8,0),0)</f>
        <v>0</v>
      </c>
      <c r="J1292">
        <f t="shared" si="80"/>
        <v>5106.5600000000004</v>
      </c>
      <c r="K1292">
        <f t="shared" si="81"/>
        <v>0</v>
      </c>
      <c r="L1292">
        <f t="shared" si="82"/>
        <v>0</v>
      </c>
      <c r="M1292">
        <f t="shared" si="83"/>
        <v>0</v>
      </c>
    </row>
    <row r="1293" spans="1:13" x14ac:dyDescent="0.25">
      <c r="A1293" s="1" t="s">
        <v>5648</v>
      </c>
      <c r="B1293" t="s">
        <v>5649</v>
      </c>
      <c r="C1293" s="1" t="s">
        <v>17</v>
      </c>
      <c r="D1293" s="1" t="s">
        <v>5650</v>
      </c>
      <c r="E1293" s="28" t="s">
        <v>5651</v>
      </c>
      <c r="F1293" s="2" t="s">
        <v>5652</v>
      </c>
      <c r="G1293" s="2" t="s">
        <v>5652</v>
      </c>
      <c r="H1293" s="13">
        <v>13823.77</v>
      </c>
      <c r="I1293">
        <f>_xlfn.IFNA(VLOOKUP(A1293,'System S'!$A$2:$H$254,8,0),0)</f>
        <v>0</v>
      </c>
      <c r="J1293">
        <f t="shared" si="80"/>
        <v>13823.77</v>
      </c>
      <c r="K1293">
        <f t="shared" si="81"/>
        <v>0</v>
      </c>
      <c r="L1293">
        <f t="shared" si="82"/>
        <v>0</v>
      </c>
      <c r="M1293">
        <f t="shared" si="83"/>
        <v>0</v>
      </c>
    </row>
    <row r="1294" spans="1:13" x14ac:dyDescent="0.25">
      <c r="A1294" s="1" t="s">
        <v>5653</v>
      </c>
      <c r="B1294" t="s">
        <v>5654</v>
      </c>
      <c r="C1294" s="1" t="s">
        <v>10</v>
      </c>
      <c r="D1294" s="1" t="s">
        <v>5655</v>
      </c>
      <c r="E1294" s="28" t="s">
        <v>763</v>
      </c>
      <c r="F1294" s="2" t="s">
        <v>5656</v>
      </c>
      <c r="G1294" s="2" t="s">
        <v>5657</v>
      </c>
      <c r="H1294" s="13">
        <v>3055.59</v>
      </c>
      <c r="I1294">
        <f>_xlfn.IFNA(VLOOKUP(A1294,'System C'!$A$1:$H$137,8,0),0)</f>
        <v>0</v>
      </c>
      <c r="J1294">
        <f t="shared" si="80"/>
        <v>3055.59</v>
      </c>
      <c r="K1294">
        <f t="shared" si="81"/>
        <v>0</v>
      </c>
      <c r="L1294">
        <f t="shared" si="82"/>
        <v>0</v>
      </c>
      <c r="M1294">
        <f t="shared" si="83"/>
        <v>0</v>
      </c>
    </row>
    <row r="1295" spans="1:13" x14ac:dyDescent="0.25">
      <c r="A1295" s="1" t="s">
        <v>5658</v>
      </c>
      <c r="B1295" t="s">
        <v>5659</v>
      </c>
      <c r="C1295" s="1" t="s">
        <v>17</v>
      </c>
      <c r="D1295" s="1" t="s">
        <v>5660</v>
      </c>
      <c r="E1295" s="28" t="s">
        <v>5661</v>
      </c>
      <c r="F1295" s="2" t="s">
        <v>5662</v>
      </c>
      <c r="G1295" s="2" t="s">
        <v>5662</v>
      </c>
      <c r="H1295" s="13">
        <v>16072.25</v>
      </c>
      <c r="I1295">
        <f>_xlfn.IFNA(VLOOKUP(A1295,'System S'!$A$2:$H$254,8,0),0)</f>
        <v>0</v>
      </c>
      <c r="J1295">
        <f t="shared" si="80"/>
        <v>16072.25</v>
      </c>
      <c r="K1295">
        <f t="shared" si="81"/>
        <v>0</v>
      </c>
      <c r="L1295">
        <f t="shared" si="82"/>
        <v>0</v>
      </c>
      <c r="M1295">
        <f t="shared" si="83"/>
        <v>0</v>
      </c>
    </row>
    <row r="1296" spans="1:13" x14ac:dyDescent="0.25">
      <c r="A1296" s="1" t="s">
        <v>5663</v>
      </c>
      <c r="B1296" t="s">
        <v>5664</v>
      </c>
      <c r="C1296" s="1" t="s">
        <v>10</v>
      </c>
      <c r="D1296" s="1" t="s">
        <v>5665</v>
      </c>
      <c r="E1296" s="28" t="s">
        <v>352</v>
      </c>
      <c r="F1296" s="2" t="s">
        <v>309</v>
      </c>
      <c r="G1296" s="2" t="s">
        <v>147</v>
      </c>
      <c r="H1296" s="13">
        <v>15980.67</v>
      </c>
      <c r="I1296">
        <f>_xlfn.IFNA(VLOOKUP(A1296,'System C'!$A$1:$H$137,8,0),0)</f>
        <v>0</v>
      </c>
      <c r="J1296">
        <f t="shared" si="80"/>
        <v>15980.67</v>
      </c>
      <c r="K1296">
        <f t="shared" si="81"/>
        <v>0</v>
      </c>
      <c r="L1296">
        <f t="shared" si="82"/>
        <v>0</v>
      </c>
      <c r="M1296">
        <f t="shared" si="83"/>
        <v>0</v>
      </c>
    </row>
    <row r="1297" spans="1:13" x14ac:dyDescent="0.25">
      <c r="A1297" s="1" t="s">
        <v>5663</v>
      </c>
      <c r="B1297" t="s">
        <v>5664</v>
      </c>
      <c r="C1297" s="1" t="s">
        <v>17</v>
      </c>
      <c r="D1297" s="1" t="s">
        <v>5666</v>
      </c>
      <c r="E1297" s="28" t="s">
        <v>5667</v>
      </c>
      <c r="F1297" s="2" t="s">
        <v>5668</v>
      </c>
      <c r="G1297" s="2" t="s">
        <v>5668</v>
      </c>
      <c r="H1297" s="13">
        <v>10582.75</v>
      </c>
      <c r="I1297">
        <f>_xlfn.IFNA(VLOOKUP(A1297,'System S'!$A$2:$H$254,8,0),0)</f>
        <v>0</v>
      </c>
      <c r="J1297">
        <f t="shared" si="80"/>
        <v>10582.75</v>
      </c>
      <c r="K1297">
        <f t="shared" si="81"/>
        <v>0</v>
      </c>
      <c r="L1297">
        <f t="shared" si="82"/>
        <v>0</v>
      </c>
      <c r="M1297">
        <f t="shared" si="83"/>
        <v>0</v>
      </c>
    </row>
    <row r="1298" spans="1:13" x14ac:dyDescent="0.25">
      <c r="A1298" s="1" t="s">
        <v>5669</v>
      </c>
      <c r="B1298" t="s">
        <v>5670</v>
      </c>
      <c r="C1298" s="1" t="s">
        <v>17</v>
      </c>
      <c r="D1298" s="1" t="s">
        <v>5671</v>
      </c>
      <c r="E1298" s="28" t="s">
        <v>3086</v>
      </c>
      <c r="F1298" s="2" t="s">
        <v>5672</v>
      </c>
      <c r="G1298" s="2" t="s">
        <v>5672</v>
      </c>
      <c r="H1298" s="13">
        <v>29958.83</v>
      </c>
      <c r="I1298">
        <f>_xlfn.IFNA(VLOOKUP(A1298,'System S'!$A$2:$H$254,8,0),0)</f>
        <v>0</v>
      </c>
      <c r="J1298">
        <f t="shared" si="80"/>
        <v>29958.83</v>
      </c>
      <c r="K1298">
        <f t="shared" si="81"/>
        <v>0</v>
      </c>
      <c r="L1298">
        <f t="shared" si="82"/>
        <v>0</v>
      </c>
      <c r="M1298">
        <f t="shared" si="83"/>
        <v>0</v>
      </c>
    </row>
    <row r="1299" spans="1:13" x14ac:dyDescent="0.25">
      <c r="A1299" s="1" t="s">
        <v>644</v>
      </c>
      <c r="B1299" t="s">
        <v>645</v>
      </c>
      <c r="C1299" s="1" t="s">
        <v>17</v>
      </c>
      <c r="D1299" s="1" t="s">
        <v>5673</v>
      </c>
      <c r="E1299" s="28" t="s">
        <v>5674</v>
      </c>
      <c r="F1299" s="2" t="s">
        <v>5675</v>
      </c>
      <c r="G1299" s="2" t="s">
        <v>5675</v>
      </c>
      <c r="H1299" s="13">
        <v>15951.23</v>
      </c>
      <c r="I1299">
        <f>_xlfn.IFNA(VLOOKUP(A1299,'System S'!$A$2:$H$254,8,0),0)</f>
        <v>0</v>
      </c>
      <c r="J1299">
        <f t="shared" si="80"/>
        <v>15951.23</v>
      </c>
      <c r="K1299">
        <f t="shared" si="81"/>
        <v>0</v>
      </c>
      <c r="L1299">
        <f t="shared" si="82"/>
        <v>0</v>
      </c>
      <c r="M1299">
        <f t="shared" si="83"/>
        <v>0</v>
      </c>
    </row>
    <row r="1300" spans="1:13" x14ac:dyDescent="0.25">
      <c r="A1300" s="1" t="s">
        <v>5676</v>
      </c>
      <c r="B1300" t="s">
        <v>5677</v>
      </c>
      <c r="C1300" s="1" t="s">
        <v>10</v>
      </c>
      <c r="D1300" s="1" t="s">
        <v>5678</v>
      </c>
      <c r="E1300" s="28" t="s">
        <v>145</v>
      </c>
      <c r="F1300" s="2" t="s">
        <v>5679</v>
      </c>
      <c r="G1300" s="2" t="s">
        <v>5680</v>
      </c>
      <c r="H1300" s="13">
        <v>7592.91</v>
      </c>
      <c r="I1300">
        <f>_xlfn.IFNA(VLOOKUP(A1300,'System C'!$A$1:$H$137,8,0),0)</f>
        <v>1788.72</v>
      </c>
      <c r="J1300">
        <f t="shared" si="80"/>
        <v>5804.19</v>
      </c>
      <c r="K1300">
        <f t="shared" si="81"/>
        <v>1788.72</v>
      </c>
      <c r="L1300">
        <f t="shared" si="82"/>
        <v>1788.72</v>
      </c>
      <c r="M1300">
        <f t="shared" si="83"/>
        <v>1788.72</v>
      </c>
    </row>
    <row r="1301" spans="1:13" x14ac:dyDescent="0.25">
      <c r="A1301" s="1" t="s">
        <v>5681</v>
      </c>
      <c r="B1301" t="s">
        <v>5682</v>
      </c>
      <c r="C1301" s="1" t="s">
        <v>10</v>
      </c>
      <c r="D1301" s="1" t="s">
        <v>5683</v>
      </c>
      <c r="E1301" s="28" t="s">
        <v>5684</v>
      </c>
      <c r="F1301" s="2" t="s">
        <v>299</v>
      </c>
      <c r="G1301" s="2" t="s">
        <v>300</v>
      </c>
      <c r="H1301" s="13">
        <v>11796.58</v>
      </c>
      <c r="I1301">
        <f>_xlfn.IFNA(VLOOKUP(A1301,'System C'!$A$1:$H$137,8,0),0)</f>
        <v>0</v>
      </c>
      <c r="J1301">
        <f t="shared" si="80"/>
        <v>11796.58</v>
      </c>
      <c r="K1301">
        <f t="shared" si="81"/>
        <v>0</v>
      </c>
      <c r="L1301">
        <f t="shared" si="82"/>
        <v>0</v>
      </c>
      <c r="M1301">
        <f t="shared" si="83"/>
        <v>0</v>
      </c>
    </row>
    <row r="1302" spans="1:13" x14ac:dyDescent="0.25">
      <c r="A1302" s="1" t="s">
        <v>5681</v>
      </c>
      <c r="B1302" t="s">
        <v>5682</v>
      </c>
      <c r="C1302" s="1" t="s">
        <v>17</v>
      </c>
      <c r="D1302" s="1" t="s">
        <v>5685</v>
      </c>
      <c r="E1302" s="28" t="s">
        <v>3107</v>
      </c>
      <c r="F1302" s="2" t="s">
        <v>5686</v>
      </c>
      <c r="G1302" s="2" t="s">
        <v>5686</v>
      </c>
      <c r="H1302" s="13">
        <v>25379.1</v>
      </c>
      <c r="I1302">
        <f>_xlfn.IFNA(VLOOKUP(A1302,'System S'!$A$2:$H$254,8,0),0)</f>
        <v>0</v>
      </c>
      <c r="J1302">
        <f t="shared" si="80"/>
        <v>25379.1</v>
      </c>
      <c r="K1302">
        <f t="shared" si="81"/>
        <v>0</v>
      </c>
      <c r="L1302">
        <f t="shared" si="82"/>
        <v>0</v>
      </c>
      <c r="M1302">
        <f t="shared" si="83"/>
        <v>0</v>
      </c>
    </row>
    <row r="1303" spans="1:13" x14ac:dyDescent="0.25">
      <c r="A1303" s="1" t="s">
        <v>5687</v>
      </c>
      <c r="B1303" t="s">
        <v>5688</v>
      </c>
      <c r="C1303" s="1" t="s">
        <v>17</v>
      </c>
      <c r="D1303" s="1" t="s">
        <v>5689</v>
      </c>
      <c r="E1303" s="28" t="s">
        <v>5690</v>
      </c>
      <c r="F1303" s="2" t="s">
        <v>5691</v>
      </c>
      <c r="G1303" s="2" t="s">
        <v>5691</v>
      </c>
      <c r="H1303" s="13">
        <v>11899.97</v>
      </c>
      <c r="I1303">
        <f>_xlfn.IFNA(VLOOKUP(A1303,'System S'!$A$2:$H$254,8,0),0)</f>
        <v>0</v>
      </c>
      <c r="J1303">
        <f t="shared" si="80"/>
        <v>11899.97</v>
      </c>
      <c r="K1303">
        <f t="shared" si="81"/>
        <v>0</v>
      </c>
      <c r="L1303">
        <f t="shared" si="82"/>
        <v>0</v>
      </c>
      <c r="M1303">
        <f t="shared" si="83"/>
        <v>0</v>
      </c>
    </row>
    <row r="1304" spans="1:13" x14ac:dyDescent="0.25">
      <c r="A1304" s="1" t="s">
        <v>5692</v>
      </c>
      <c r="B1304" t="s">
        <v>5693</v>
      </c>
      <c r="C1304" s="1" t="s">
        <v>17</v>
      </c>
      <c r="D1304" s="1" t="s">
        <v>5694</v>
      </c>
      <c r="E1304" s="28" t="s">
        <v>880</v>
      </c>
      <c r="F1304" s="2" t="s">
        <v>5695</v>
      </c>
      <c r="G1304" s="2" t="s">
        <v>5696</v>
      </c>
      <c r="H1304" s="13">
        <v>3795.8</v>
      </c>
      <c r="I1304">
        <f>_xlfn.IFNA(VLOOKUP(A1304,'System S'!$A$2:$H$254,8,0),0)</f>
        <v>0</v>
      </c>
      <c r="J1304">
        <f t="shared" si="80"/>
        <v>3795.8</v>
      </c>
      <c r="K1304">
        <f t="shared" si="81"/>
        <v>0</v>
      </c>
      <c r="L1304">
        <f t="shared" si="82"/>
        <v>0</v>
      </c>
      <c r="M1304">
        <f t="shared" si="83"/>
        <v>0</v>
      </c>
    </row>
    <row r="1305" spans="1:13" x14ac:dyDescent="0.25">
      <c r="A1305" s="1" t="s">
        <v>5697</v>
      </c>
      <c r="B1305" t="s">
        <v>5698</v>
      </c>
      <c r="C1305" s="1" t="s">
        <v>17</v>
      </c>
      <c r="D1305" s="1" t="s">
        <v>5699</v>
      </c>
      <c r="E1305" s="28" t="s">
        <v>5700</v>
      </c>
      <c r="F1305" s="2" t="s">
        <v>5701</v>
      </c>
      <c r="G1305" s="2" t="s">
        <v>5701</v>
      </c>
      <c r="H1305" s="13">
        <v>17664.169999999998</v>
      </c>
      <c r="I1305">
        <f>_xlfn.IFNA(VLOOKUP(A1305,'System S'!$A$2:$H$254,8,0),0)</f>
        <v>0</v>
      </c>
      <c r="J1305">
        <f t="shared" si="80"/>
        <v>17664.169999999998</v>
      </c>
      <c r="K1305">
        <f t="shared" si="81"/>
        <v>0</v>
      </c>
      <c r="L1305">
        <f t="shared" si="82"/>
        <v>0</v>
      </c>
      <c r="M1305">
        <f t="shared" si="83"/>
        <v>0</v>
      </c>
    </row>
    <row r="1306" spans="1:13" x14ac:dyDescent="0.25">
      <c r="A1306" s="1" t="s">
        <v>697</v>
      </c>
      <c r="B1306" t="s">
        <v>698</v>
      </c>
      <c r="C1306" s="1" t="s">
        <v>17</v>
      </c>
      <c r="D1306" s="1" t="s">
        <v>5702</v>
      </c>
      <c r="E1306" s="28" t="s">
        <v>5703</v>
      </c>
      <c r="F1306" s="2" t="s">
        <v>5704</v>
      </c>
      <c r="G1306" s="2" t="s">
        <v>5704</v>
      </c>
      <c r="H1306" s="13">
        <v>17235.599999999999</v>
      </c>
      <c r="I1306">
        <f>_xlfn.IFNA(VLOOKUP(A1306,'System S'!$A$2:$H$254,8,0),0)</f>
        <v>0</v>
      </c>
      <c r="J1306">
        <f t="shared" si="80"/>
        <v>17235.599999999999</v>
      </c>
      <c r="K1306">
        <f t="shared" si="81"/>
        <v>0</v>
      </c>
      <c r="L1306">
        <f t="shared" si="82"/>
        <v>0</v>
      </c>
      <c r="M1306">
        <f t="shared" si="83"/>
        <v>0</v>
      </c>
    </row>
    <row r="1307" spans="1:13" x14ac:dyDescent="0.25">
      <c r="A1307" s="1" t="s">
        <v>5705</v>
      </c>
      <c r="B1307" t="s">
        <v>5706</v>
      </c>
      <c r="C1307" s="1" t="s">
        <v>17</v>
      </c>
      <c r="D1307" s="1" t="s">
        <v>5707</v>
      </c>
      <c r="E1307" s="28" t="s">
        <v>5322</v>
      </c>
      <c r="F1307" s="2" t="s">
        <v>5708</v>
      </c>
      <c r="G1307" s="2" t="s">
        <v>5709</v>
      </c>
      <c r="H1307" s="13">
        <v>3517.04</v>
      </c>
      <c r="I1307">
        <f>_xlfn.IFNA(VLOOKUP(A1307,'System S'!$A$2:$H$254,8,0),0)</f>
        <v>0</v>
      </c>
      <c r="J1307">
        <f t="shared" si="80"/>
        <v>3517.04</v>
      </c>
      <c r="K1307">
        <f t="shared" si="81"/>
        <v>0</v>
      </c>
      <c r="L1307">
        <f t="shared" si="82"/>
        <v>0</v>
      </c>
      <c r="M1307">
        <f t="shared" si="83"/>
        <v>0</v>
      </c>
    </row>
    <row r="1308" spans="1:13" x14ac:dyDescent="0.25">
      <c r="A1308" s="1" t="s">
        <v>5710</v>
      </c>
      <c r="B1308" t="s">
        <v>5711</v>
      </c>
      <c r="C1308" s="1" t="s">
        <v>10</v>
      </c>
      <c r="D1308" s="1" t="s">
        <v>5712</v>
      </c>
      <c r="E1308" s="28" t="s">
        <v>308</v>
      </c>
      <c r="F1308" s="2" t="s">
        <v>3324</v>
      </c>
      <c r="G1308" s="2" t="s">
        <v>916</v>
      </c>
      <c r="H1308" s="13">
        <v>16821.78</v>
      </c>
      <c r="I1308">
        <f>_xlfn.IFNA(VLOOKUP(A1308,'System C'!$A$1:$H$137,8,0),0)</f>
        <v>0</v>
      </c>
      <c r="J1308">
        <f t="shared" si="80"/>
        <v>16821.78</v>
      </c>
      <c r="K1308">
        <f t="shared" si="81"/>
        <v>0</v>
      </c>
      <c r="L1308">
        <f t="shared" si="82"/>
        <v>0</v>
      </c>
      <c r="M1308">
        <f t="shared" si="83"/>
        <v>0</v>
      </c>
    </row>
    <row r="1309" spans="1:13" x14ac:dyDescent="0.25">
      <c r="A1309" s="1" t="s">
        <v>5710</v>
      </c>
      <c r="B1309" t="s">
        <v>5711</v>
      </c>
      <c r="C1309" s="1" t="s">
        <v>17</v>
      </c>
      <c r="D1309" s="1" t="s">
        <v>5713</v>
      </c>
      <c r="E1309" s="28" t="s">
        <v>519</v>
      </c>
      <c r="F1309" s="2" t="s">
        <v>5714</v>
      </c>
      <c r="G1309" s="2" t="s">
        <v>5715</v>
      </c>
      <c r="H1309" s="13">
        <v>45725.97</v>
      </c>
      <c r="I1309">
        <f>_xlfn.IFNA(VLOOKUP(A1309,'System S'!$A$2:$H$254,8,0),0)</f>
        <v>0</v>
      </c>
      <c r="J1309">
        <f t="shared" si="80"/>
        <v>45725.97</v>
      </c>
      <c r="K1309">
        <f t="shared" si="81"/>
        <v>0</v>
      </c>
      <c r="L1309">
        <f t="shared" si="82"/>
        <v>0</v>
      </c>
      <c r="M1309">
        <f t="shared" si="83"/>
        <v>0</v>
      </c>
    </row>
    <row r="1310" spans="1:13" x14ac:dyDescent="0.25">
      <c r="A1310" s="1" t="s">
        <v>5716</v>
      </c>
      <c r="B1310" t="s">
        <v>5717</v>
      </c>
      <c r="C1310" s="1" t="s">
        <v>10</v>
      </c>
      <c r="D1310" s="1" t="s">
        <v>5718</v>
      </c>
      <c r="E1310" s="28" t="s">
        <v>5719</v>
      </c>
      <c r="F1310" s="2" t="s">
        <v>5720</v>
      </c>
      <c r="G1310" s="2" t="s">
        <v>5721</v>
      </c>
      <c r="H1310" s="2">
        <v>26.46</v>
      </c>
      <c r="I1310">
        <f>_xlfn.IFNA(VLOOKUP(A1310,'System C'!$A$1:$H$137,8,0),0)</f>
        <v>0</v>
      </c>
      <c r="J1310">
        <f t="shared" si="80"/>
        <v>26.46</v>
      </c>
      <c r="K1310">
        <f t="shared" si="81"/>
        <v>0</v>
      </c>
      <c r="L1310">
        <f t="shared" si="82"/>
        <v>0</v>
      </c>
      <c r="M1310">
        <f t="shared" si="83"/>
        <v>0</v>
      </c>
    </row>
    <row r="1311" spans="1:13" x14ac:dyDescent="0.25">
      <c r="A1311" s="1" t="s">
        <v>5716</v>
      </c>
      <c r="B1311" t="s">
        <v>5717</v>
      </c>
      <c r="C1311" s="1" t="s">
        <v>17</v>
      </c>
      <c r="D1311" s="1" t="s">
        <v>5722</v>
      </c>
      <c r="E1311" s="28" t="s">
        <v>31</v>
      </c>
      <c r="F1311" s="2" t="s">
        <v>5723</v>
      </c>
      <c r="G1311" s="2" t="s">
        <v>5724</v>
      </c>
      <c r="H1311" s="13">
        <v>31128.99</v>
      </c>
      <c r="I1311">
        <f>_xlfn.IFNA(VLOOKUP(A1311,'System S'!$A$2:$H$254,8,0),0)</f>
        <v>0</v>
      </c>
      <c r="J1311">
        <f t="shared" si="80"/>
        <v>31128.99</v>
      </c>
      <c r="K1311">
        <f t="shared" si="81"/>
        <v>0</v>
      </c>
      <c r="L1311">
        <f t="shared" si="82"/>
        <v>0</v>
      </c>
      <c r="M1311">
        <f t="shared" si="83"/>
        <v>0</v>
      </c>
    </row>
    <row r="1312" spans="1:13" x14ac:dyDescent="0.25">
      <c r="A1312" s="1" t="s">
        <v>5725</v>
      </c>
      <c r="B1312" t="s">
        <v>5726</v>
      </c>
      <c r="C1312" s="1" t="s">
        <v>10</v>
      </c>
      <c r="D1312" s="1" t="s">
        <v>5727</v>
      </c>
      <c r="E1312" s="28" t="s">
        <v>544</v>
      </c>
      <c r="F1312" s="2" t="s">
        <v>5728</v>
      </c>
      <c r="G1312" s="2" t="s">
        <v>5729</v>
      </c>
      <c r="H1312" s="13">
        <v>1521.13</v>
      </c>
      <c r="I1312">
        <f>_xlfn.IFNA(VLOOKUP(A1312,'System C'!$A$1:$H$137,8,0),0)</f>
        <v>1119.68</v>
      </c>
      <c r="J1312">
        <f t="shared" si="80"/>
        <v>401.45000000000005</v>
      </c>
      <c r="K1312">
        <f t="shared" si="81"/>
        <v>1119.68</v>
      </c>
      <c r="L1312">
        <f t="shared" si="82"/>
        <v>1119.68</v>
      </c>
      <c r="M1312">
        <f t="shared" si="83"/>
        <v>1119.68</v>
      </c>
    </row>
    <row r="1313" spans="1:13" x14ac:dyDescent="0.25">
      <c r="A1313" s="1" t="s">
        <v>5725</v>
      </c>
      <c r="B1313" t="s">
        <v>5726</v>
      </c>
      <c r="C1313" s="1" t="s">
        <v>17</v>
      </c>
      <c r="D1313" s="1" t="s">
        <v>5730</v>
      </c>
      <c r="E1313" s="28" t="s">
        <v>5731</v>
      </c>
      <c r="F1313" s="2" t="s">
        <v>5732</v>
      </c>
      <c r="G1313" s="2" t="s">
        <v>5732</v>
      </c>
      <c r="H1313" s="13">
        <v>7316.21</v>
      </c>
      <c r="I1313">
        <f>_xlfn.IFNA(VLOOKUP(A1313,'System S'!$A$2:$H$254,8,0),0)</f>
        <v>0</v>
      </c>
      <c r="J1313">
        <f t="shared" si="80"/>
        <v>7316.21</v>
      </c>
      <c r="K1313">
        <f t="shared" si="81"/>
        <v>0</v>
      </c>
      <c r="L1313">
        <f t="shared" si="82"/>
        <v>0</v>
      </c>
      <c r="M1313">
        <f t="shared" si="83"/>
        <v>0</v>
      </c>
    </row>
    <row r="1314" spans="1:13" x14ac:dyDescent="0.25">
      <c r="A1314" s="1" t="s">
        <v>729</v>
      </c>
      <c r="B1314" t="s">
        <v>730</v>
      </c>
      <c r="C1314" s="1" t="s">
        <v>17</v>
      </c>
      <c r="D1314" s="1" t="s">
        <v>5733</v>
      </c>
      <c r="E1314" s="28" t="s">
        <v>2873</v>
      </c>
      <c r="F1314" s="2" t="s">
        <v>5734</v>
      </c>
      <c r="G1314" s="2" t="s">
        <v>5734</v>
      </c>
      <c r="H1314" s="13">
        <v>28097.19</v>
      </c>
      <c r="I1314">
        <f>_xlfn.IFNA(VLOOKUP(A1314,'System S'!$A$2:$H$254,8,0),0)</f>
        <v>0</v>
      </c>
      <c r="J1314">
        <f t="shared" si="80"/>
        <v>28097.19</v>
      </c>
      <c r="K1314">
        <f t="shared" si="81"/>
        <v>0</v>
      </c>
      <c r="L1314">
        <f t="shared" si="82"/>
        <v>0</v>
      </c>
      <c r="M1314">
        <f t="shared" si="83"/>
        <v>0</v>
      </c>
    </row>
    <row r="1315" spans="1:13" x14ac:dyDescent="0.25">
      <c r="A1315" s="1" t="s">
        <v>5735</v>
      </c>
      <c r="B1315" t="s">
        <v>5736</v>
      </c>
      <c r="C1315" s="1" t="s">
        <v>17</v>
      </c>
      <c r="D1315" s="1" t="s">
        <v>5737</v>
      </c>
      <c r="E1315" s="28" t="s">
        <v>5738</v>
      </c>
      <c r="F1315" s="2" t="s">
        <v>5739</v>
      </c>
      <c r="G1315" s="2" t="s">
        <v>5739</v>
      </c>
      <c r="H1315" s="13">
        <v>14550.2</v>
      </c>
      <c r="I1315">
        <f>_xlfn.IFNA(VLOOKUP(A1315,'System S'!$A$2:$H$254,8,0),0)</f>
        <v>0</v>
      </c>
      <c r="J1315">
        <f t="shared" si="80"/>
        <v>14550.2</v>
      </c>
      <c r="K1315">
        <f t="shared" si="81"/>
        <v>0</v>
      </c>
      <c r="L1315">
        <f t="shared" si="82"/>
        <v>0</v>
      </c>
      <c r="M1315">
        <f t="shared" si="83"/>
        <v>0</v>
      </c>
    </row>
    <row r="1316" spans="1:13" x14ac:dyDescent="0.25">
      <c r="A1316" s="1" t="s">
        <v>5740</v>
      </c>
      <c r="B1316" t="s">
        <v>5741</v>
      </c>
      <c r="C1316" s="1" t="s">
        <v>17</v>
      </c>
      <c r="D1316" s="1" t="s">
        <v>5742</v>
      </c>
      <c r="E1316" s="28" t="s">
        <v>5743</v>
      </c>
      <c r="F1316" s="2" t="s">
        <v>5744</v>
      </c>
      <c r="G1316" s="2" t="s">
        <v>5744</v>
      </c>
      <c r="H1316" s="13">
        <v>41437.86</v>
      </c>
      <c r="I1316">
        <f>_xlfn.IFNA(VLOOKUP(A1316,'System S'!$A$2:$H$254,8,0),0)</f>
        <v>0</v>
      </c>
      <c r="J1316">
        <f t="shared" si="80"/>
        <v>41437.86</v>
      </c>
      <c r="K1316">
        <f t="shared" si="81"/>
        <v>0</v>
      </c>
      <c r="L1316">
        <f t="shared" si="82"/>
        <v>0</v>
      </c>
      <c r="M1316">
        <f t="shared" si="83"/>
        <v>0</v>
      </c>
    </row>
    <row r="1317" spans="1:13" x14ac:dyDescent="0.25">
      <c r="A1317" s="1" t="s">
        <v>5745</v>
      </c>
      <c r="B1317" t="s">
        <v>5746</v>
      </c>
      <c r="C1317" s="1" t="s">
        <v>17</v>
      </c>
      <c r="D1317" s="1" t="s">
        <v>5747</v>
      </c>
      <c r="E1317" s="28" t="s">
        <v>3838</v>
      </c>
      <c r="F1317" s="2" t="s">
        <v>5748</v>
      </c>
      <c r="G1317" s="2" t="s">
        <v>5749</v>
      </c>
      <c r="H1317" s="2">
        <v>70.98</v>
      </c>
      <c r="I1317">
        <f>_xlfn.IFNA(VLOOKUP(A1317,'System S'!$A$2:$H$254,8,0),0)</f>
        <v>0</v>
      </c>
      <c r="J1317">
        <f t="shared" si="80"/>
        <v>70.98</v>
      </c>
      <c r="K1317">
        <f t="shared" si="81"/>
        <v>0</v>
      </c>
      <c r="L1317">
        <f t="shared" si="82"/>
        <v>0</v>
      </c>
      <c r="M1317">
        <f t="shared" si="83"/>
        <v>0</v>
      </c>
    </row>
    <row r="1318" spans="1:13" x14ac:dyDescent="0.25">
      <c r="A1318" s="1" t="s">
        <v>5750</v>
      </c>
      <c r="B1318" t="s">
        <v>5751</v>
      </c>
      <c r="C1318" s="1" t="s">
        <v>17</v>
      </c>
      <c r="D1318" s="1" t="s">
        <v>5752</v>
      </c>
      <c r="E1318" s="28" t="s">
        <v>5753</v>
      </c>
      <c r="F1318" s="2" t="s">
        <v>5754</v>
      </c>
      <c r="G1318" s="2" t="s">
        <v>5754</v>
      </c>
      <c r="H1318" s="13">
        <v>22855.61</v>
      </c>
      <c r="I1318">
        <f>_xlfn.IFNA(VLOOKUP(A1318,'System S'!$A$2:$H$254,8,0),0)</f>
        <v>0</v>
      </c>
      <c r="J1318">
        <f t="shared" si="80"/>
        <v>22855.61</v>
      </c>
      <c r="K1318">
        <f t="shared" si="81"/>
        <v>0</v>
      </c>
      <c r="L1318">
        <f t="shared" si="82"/>
        <v>0</v>
      </c>
      <c r="M1318">
        <f t="shared" si="83"/>
        <v>0</v>
      </c>
    </row>
    <row r="1319" spans="1:13" x14ac:dyDescent="0.25">
      <c r="A1319" s="1" t="s">
        <v>5755</v>
      </c>
      <c r="B1319" t="s">
        <v>5756</v>
      </c>
      <c r="C1319" s="1" t="s">
        <v>17</v>
      </c>
      <c r="D1319" s="1" t="s">
        <v>5757</v>
      </c>
      <c r="E1319" s="28" t="s">
        <v>4274</v>
      </c>
      <c r="F1319" s="2" t="s">
        <v>5758</v>
      </c>
      <c r="G1319" s="2" t="s">
        <v>5758</v>
      </c>
      <c r="H1319" s="13">
        <v>2095.88</v>
      </c>
      <c r="I1319">
        <f>_xlfn.IFNA(VLOOKUP(A1319,'System S'!$A$2:$H$254,8,0),0)</f>
        <v>0</v>
      </c>
      <c r="J1319">
        <f t="shared" si="80"/>
        <v>2095.88</v>
      </c>
      <c r="K1319">
        <f t="shared" si="81"/>
        <v>0</v>
      </c>
      <c r="L1319">
        <f t="shared" si="82"/>
        <v>0</v>
      </c>
      <c r="M1319">
        <f t="shared" si="83"/>
        <v>0</v>
      </c>
    </row>
    <row r="1320" spans="1:13" x14ac:dyDescent="0.25">
      <c r="A1320" s="1" t="s">
        <v>5759</v>
      </c>
      <c r="B1320" t="s">
        <v>5760</v>
      </c>
      <c r="C1320" s="1" t="s">
        <v>10</v>
      </c>
      <c r="D1320" s="1" t="s">
        <v>5761</v>
      </c>
      <c r="E1320" s="28" t="s">
        <v>976</v>
      </c>
      <c r="F1320" s="2" t="s">
        <v>5762</v>
      </c>
      <c r="G1320" s="2" t="s">
        <v>5763</v>
      </c>
      <c r="H1320" s="13">
        <v>4723.29</v>
      </c>
      <c r="I1320">
        <f>_xlfn.IFNA(VLOOKUP(A1320,'System C'!$A$1:$H$137,8,0),0)</f>
        <v>0</v>
      </c>
      <c r="J1320">
        <f t="shared" si="80"/>
        <v>4723.29</v>
      </c>
      <c r="K1320">
        <f t="shared" si="81"/>
        <v>0</v>
      </c>
      <c r="L1320">
        <f t="shared" si="82"/>
        <v>0</v>
      </c>
      <c r="M1320">
        <f t="shared" si="83"/>
        <v>0</v>
      </c>
    </row>
    <row r="1321" spans="1:13" x14ac:dyDescent="0.25">
      <c r="A1321" s="1" t="s">
        <v>5759</v>
      </c>
      <c r="B1321" t="s">
        <v>5760</v>
      </c>
      <c r="C1321" s="1" t="s">
        <v>17</v>
      </c>
      <c r="D1321" s="1" t="s">
        <v>5764</v>
      </c>
      <c r="E1321" s="28" t="s">
        <v>5765</v>
      </c>
      <c r="F1321" s="2" t="s">
        <v>5766</v>
      </c>
      <c r="G1321" s="2" t="s">
        <v>5766</v>
      </c>
      <c r="H1321" s="13">
        <v>34836.300000000003</v>
      </c>
      <c r="I1321">
        <f>_xlfn.IFNA(VLOOKUP(A1321,'System S'!$A$2:$H$254,8,0),0)</f>
        <v>0</v>
      </c>
      <c r="J1321">
        <f t="shared" si="80"/>
        <v>34836.300000000003</v>
      </c>
      <c r="K1321">
        <f t="shared" si="81"/>
        <v>0</v>
      </c>
      <c r="L1321">
        <f t="shared" si="82"/>
        <v>0</v>
      </c>
      <c r="M1321">
        <f t="shared" si="83"/>
        <v>0</v>
      </c>
    </row>
    <row r="1322" spans="1:13" x14ac:dyDescent="0.25">
      <c r="A1322" s="1" t="s">
        <v>5767</v>
      </c>
      <c r="B1322" t="s">
        <v>5768</v>
      </c>
      <c r="C1322" s="1" t="s">
        <v>10</v>
      </c>
      <c r="D1322" s="1" t="s">
        <v>5769</v>
      </c>
      <c r="E1322" s="28" t="s">
        <v>829</v>
      </c>
      <c r="F1322" s="2" t="s">
        <v>5770</v>
      </c>
      <c r="G1322" s="2" t="s">
        <v>5771</v>
      </c>
      <c r="H1322" s="13">
        <v>7936.43</v>
      </c>
      <c r="I1322">
        <f>_xlfn.IFNA(VLOOKUP(A1322,'System C'!$A$1:$H$137,8,0),0)</f>
        <v>0</v>
      </c>
      <c r="J1322">
        <f t="shared" si="80"/>
        <v>7936.43</v>
      </c>
      <c r="K1322">
        <f t="shared" si="81"/>
        <v>0</v>
      </c>
      <c r="L1322">
        <f t="shared" si="82"/>
        <v>0</v>
      </c>
      <c r="M1322">
        <f t="shared" si="83"/>
        <v>0</v>
      </c>
    </row>
    <row r="1323" spans="1:13" x14ac:dyDescent="0.25">
      <c r="A1323" s="1" t="s">
        <v>120</v>
      </c>
      <c r="B1323" t="s">
        <v>121</v>
      </c>
      <c r="C1323" s="1" t="s">
        <v>17</v>
      </c>
      <c r="D1323" s="1" t="s">
        <v>5772</v>
      </c>
      <c r="E1323" s="28" t="s">
        <v>5773</v>
      </c>
      <c r="F1323" s="2" t="s">
        <v>5774</v>
      </c>
      <c r="G1323" s="2" t="s">
        <v>5774</v>
      </c>
      <c r="H1323" s="13">
        <v>23729.96</v>
      </c>
      <c r="I1323">
        <f>_xlfn.IFNA(VLOOKUP(A1323,'System S'!$A$2:$H$254,8,0),0)</f>
        <v>0</v>
      </c>
      <c r="J1323">
        <f t="shared" si="80"/>
        <v>23729.96</v>
      </c>
      <c r="K1323">
        <f t="shared" si="81"/>
        <v>0</v>
      </c>
      <c r="L1323">
        <f t="shared" si="82"/>
        <v>0</v>
      </c>
      <c r="M1323">
        <f t="shared" si="83"/>
        <v>0</v>
      </c>
    </row>
    <row r="1324" spans="1:13" x14ac:dyDescent="0.25">
      <c r="A1324" s="1" t="s">
        <v>5775</v>
      </c>
      <c r="B1324" t="s">
        <v>5776</v>
      </c>
      <c r="C1324" s="1" t="s">
        <v>10</v>
      </c>
      <c r="D1324" s="1" t="s">
        <v>5777</v>
      </c>
      <c r="E1324" s="28" t="s">
        <v>139</v>
      </c>
      <c r="F1324" s="2" t="s">
        <v>5778</v>
      </c>
      <c r="G1324" s="2" t="s">
        <v>5779</v>
      </c>
      <c r="H1324" s="13">
        <v>5181.2299999999996</v>
      </c>
      <c r="I1324">
        <f>_xlfn.IFNA(VLOOKUP(A1324,'System C'!$A$1:$H$137,8,0),0)</f>
        <v>0</v>
      </c>
      <c r="J1324">
        <f t="shared" si="80"/>
        <v>5181.2299999999996</v>
      </c>
      <c r="K1324">
        <f t="shared" si="81"/>
        <v>0</v>
      </c>
      <c r="L1324">
        <f t="shared" si="82"/>
        <v>0</v>
      </c>
      <c r="M1324">
        <f t="shared" si="83"/>
        <v>0</v>
      </c>
    </row>
    <row r="1325" spans="1:13" x14ac:dyDescent="0.25">
      <c r="A1325" s="1" t="s">
        <v>5775</v>
      </c>
      <c r="B1325" t="s">
        <v>5776</v>
      </c>
      <c r="C1325" s="1" t="s">
        <v>17</v>
      </c>
      <c r="D1325" s="1" t="s">
        <v>5780</v>
      </c>
      <c r="E1325" s="28" t="s">
        <v>5781</v>
      </c>
      <c r="F1325" s="2" t="s">
        <v>5782</v>
      </c>
      <c r="G1325" s="2" t="s">
        <v>5782</v>
      </c>
      <c r="H1325" s="13">
        <v>3170.44</v>
      </c>
      <c r="I1325">
        <f>_xlfn.IFNA(VLOOKUP(A1325,'System S'!$A$2:$H$254,8,0),0)</f>
        <v>0</v>
      </c>
      <c r="J1325">
        <f t="shared" si="80"/>
        <v>3170.44</v>
      </c>
      <c r="K1325">
        <f t="shared" si="81"/>
        <v>0</v>
      </c>
      <c r="L1325">
        <f t="shared" si="82"/>
        <v>0</v>
      </c>
      <c r="M1325">
        <f t="shared" si="83"/>
        <v>0</v>
      </c>
    </row>
    <row r="1326" spans="1:13" x14ac:dyDescent="0.25">
      <c r="A1326" s="1" t="s">
        <v>5783</v>
      </c>
      <c r="B1326" t="s">
        <v>5784</v>
      </c>
      <c r="C1326" s="1" t="s">
        <v>17</v>
      </c>
      <c r="D1326" s="1" t="s">
        <v>5785</v>
      </c>
      <c r="E1326" s="28" t="s">
        <v>5786</v>
      </c>
      <c r="F1326" s="2" t="s">
        <v>5787</v>
      </c>
      <c r="G1326" s="2" t="s">
        <v>5787</v>
      </c>
      <c r="H1326" s="2">
        <v>772.39</v>
      </c>
      <c r="I1326">
        <f>_xlfn.IFNA(VLOOKUP(A1326,'System S'!$A$2:$H$254,8,0),0)</f>
        <v>0</v>
      </c>
      <c r="J1326">
        <f t="shared" si="80"/>
        <v>772.39</v>
      </c>
      <c r="K1326">
        <f t="shared" si="81"/>
        <v>0</v>
      </c>
      <c r="L1326">
        <f t="shared" si="82"/>
        <v>0</v>
      </c>
      <c r="M1326">
        <f t="shared" si="83"/>
        <v>0</v>
      </c>
    </row>
    <row r="1327" spans="1:13" x14ac:dyDescent="0.25">
      <c r="A1327" s="1" t="s">
        <v>5788</v>
      </c>
      <c r="B1327" t="s">
        <v>5789</v>
      </c>
      <c r="C1327" s="1" t="s">
        <v>17</v>
      </c>
      <c r="D1327" s="1" t="s">
        <v>5790</v>
      </c>
      <c r="E1327" s="28" t="s">
        <v>1152</v>
      </c>
      <c r="F1327" s="2" t="s">
        <v>5791</v>
      </c>
      <c r="G1327" s="2" t="s">
        <v>5792</v>
      </c>
      <c r="H1327" s="13">
        <v>11131.03</v>
      </c>
      <c r="I1327">
        <f>_xlfn.IFNA(VLOOKUP(A1327,'System S'!$A$2:$H$254,8,0),0)</f>
        <v>0</v>
      </c>
      <c r="J1327">
        <f t="shared" si="80"/>
        <v>11131.03</v>
      </c>
      <c r="K1327">
        <f t="shared" si="81"/>
        <v>0</v>
      </c>
      <c r="L1327">
        <f t="shared" si="82"/>
        <v>0</v>
      </c>
      <c r="M1327">
        <f t="shared" si="83"/>
        <v>0</v>
      </c>
    </row>
    <row r="1328" spans="1:13" x14ac:dyDescent="0.25">
      <c r="A1328" s="1" t="s">
        <v>5793</v>
      </c>
      <c r="B1328" t="s">
        <v>5794</v>
      </c>
      <c r="C1328" s="1" t="s">
        <v>17</v>
      </c>
      <c r="D1328" s="1" t="s">
        <v>5795</v>
      </c>
      <c r="E1328" s="28" t="s">
        <v>603</v>
      </c>
      <c r="F1328" s="2" t="s">
        <v>5796</v>
      </c>
      <c r="G1328" s="2" t="s">
        <v>5797</v>
      </c>
      <c r="H1328" s="2">
        <v>986.17</v>
      </c>
      <c r="I1328">
        <f>_xlfn.IFNA(VLOOKUP(A1328,'System S'!$A$2:$H$254,8,0),0)</f>
        <v>0</v>
      </c>
      <c r="J1328">
        <f t="shared" si="80"/>
        <v>986.17</v>
      </c>
      <c r="K1328">
        <f t="shared" si="81"/>
        <v>0</v>
      </c>
      <c r="L1328">
        <f t="shared" si="82"/>
        <v>0</v>
      </c>
      <c r="M1328">
        <f t="shared" si="83"/>
        <v>0</v>
      </c>
    </row>
    <row r="1329" spans="1:13" x14ac:dyDescent="0.25">
      <c r="A1329" s="1" t="s">
        <v>164</v>
      </c>
      <c r="B1329" t="s">
        <v>165</v>
      </c>
      <c r="C1329" s="1" t="s">
        <v>17</v>
      </c>
      <c r="D1329" s="1" t="s">
        <v>5798</v>
      </c>
      <c r="E1329" s="28" t="s">
        <v>5799</v>
      </c>
      <c r="F1329" s="2" t="s">
        <v>5800</v>
      </c>
      <c r="G1329" s="2" t="s">
        <v>5800</v>
      </c>
      <c r="H1329" s="13">
        <v>21773.7</v>
      </c>
      <c r="I1329">
        <f>_xlfn.IFNA(VLOOKUP(A1329,'System S'!$A$2:$H$254,8,0),0)</f>
        <v>0</v>
      </c>
      <c r="J1329">
        <f t="shared" si="80"/>
        <v>21773.7</v>
      </c>
      <c r="K1329">
        <f t="shared" si="81"/>
        <v>0</v>
      </c>
      <c r="L1329">
        <f t="shared" si="82"/>
        <v>0</v>
      </c>
      <c r="M1329">
        <f t="shared" si="83"/>
        <v>0</v>
      </c>
    </row>
    <row r="1330" spans="1:13" x14ac:dyDescent="0.25">
      <c r="A1330" s="1" t="s">
        <v>182</v>
      </c>
      <c r="B1330" t="s">
        <v>183</v>
      </c>
      <c r="C1330" s="1" t="s">
        <v>17</v>
      </c>
      <c r="D1330" s="1" t="s">
        <v>5801</v>
      </c>
      <c r="E1330" s="28" t="s">
        <v>5802</v>
      </c>
      <c r="F1330" s="2" t="s">
        <v>5803</v>
      </c>
      <c r="G1330" s="2" t="s">
        <v>5804</v>
      </c>
      <c r="H1330" s="13">
        <v>21041.55</v>
      </c>
      <c r="I1330">
        <f>_xlfn.IFNA(VLOOKUP(A1330,'System S'!$A$2:$H$254,8,0),0)</f>
        <v>3164.22</v>
      </c>
      <c r="J1330">
        <f t="shared" si="80"/>
        <v>17877.329999999998</v>
      </c>
      <c r="K1330">
        <f t="shared" si="81"/>
        <v>3164.22</v>
      </c>
      <c r="L1330">
        <f t="shared" si="82"/>
        <v>3164.22</v>
      </c>
      <c r="M1330">
        <f t="shared" si="83"/>
        <v>3164.22</v>
      </c>
    </row>
    <row r="1331" spans="1:13" x14ac:dyDescent="0.25">
      <c r="A1331" s="1" t="s">
        <v>5805</v>
      </c>
      <c r="B1331" t="s">
        <v>5806</v>
      </c>
      <c r="C1331" s="1" t="s">
        <v>17</v>
      </c>
      <c r="D1331" s="1" t="s">
        <v>5807</v>
      </c>
      <c r="E1331" s="28" t="s">
        <v>5808</v>
      </c>
      <c r="F1331" s="2" t="s">
        <v>5809</v>
      </c>
      <c r="G1331" s="2" t="s">
        <v>5810</v>
      </c>
      <c r="H1331" s="2">
        <v>194.38</v>
      </c>
      <c r="I1331">
        <f>_xlfn.IFNA(VLOOKUP(A1331,'System S'!$A$2:$H$254,8,0),0)</f>
        <v>0</v>
      </c>
      <c r="J1331">
        <f t="shared" si="80"/>
        <v>194.38</v>
      </c>
      <c r="K1331">
        <f t="shared" si="81"/>
        <v>0</v>
      </c>
      <c r="L1331">
        <f t="shared" si="82"/>
        <v>0</v>
      </c>
      <c r="M1331">
        <f t="shared" si="83"/>
        <v>0</v>
      </c>
    </row>
    <row r="1332" spans="1:13" x14ac:dyDescent="0.25">
      <c r="A1332" s="1" t="s">
        <v>5811</v>
      </c>
      <c r="B1332" t="s">
        <v>5812</v>
      </c>
      <c r="C1332" s="1" t="s">
        <v>10</v>
      </c>
      <c r="D1332" s="1" t="s">
        <v>5813</v>
      </c>
      <c r="E1332" s="28" t="s">
        <v>5814</v>
      </c>
      <c r="F1332" s="2" t="s">
        <v>5815</v>
      </c>
      <c r="G1332" s="2" t="s">
        <v>5815</v>
      </c>
      <c r="H1332" s="13">
        <v>4075.68</v>
      </c>
      <c r="I1332">
        <f>_xlfn.IFNA(VLOOKUP(A1332,'System C'!$A$1:$H$137,8,0),0)</f>
        <v>0</v>
      </c>
      <c r="J1332">
        <f t="shared" si="80"/>
        <v>4075.68</v>
      </c>
      <c r="K1332">
        <f t="shared" si="81"/>
        <v>0</v>
      </c>
      <c r="L1332">
        <f t="shared" si="82"/>
        <v>0</v>
      </c>
      <c r="M1332">
        <f t="shared" si="83"/>
        <v>0</v>
      </c>
    </row>
    <row r="1333" spans="1:13" x14ac:dyDescent="0.25">
      <c r="A1333" s="1" t="s">
        <v>5811</v>
      </c>
      <c r="B1333" t="s">
        <v>5812</v>
      </c>
      <c r="C1333" s="1" t="s">
        <v>17</v>
      </c>
      <c r="D1333" s="1" t="s">
        <v>5816</v>
      </c>
      <c r="E1333" s="28" t="s">
        <v>5817</v>
      </c>
      <c r="F1333" s="2" t="s">
        <v>5818</v>
      </c>
      <c r="G1333" s="2" t="s">
        <v>5819</v>
      </c>
      <c r="H1333" s="13">
        <v>23493.75</v>
      </c>
      <c r="I1333">
        <f>_xlfn.IFNA(VLOOKUP(A1333,'System S'!$A$2:$H$254,8,0),0)</f>
        <v>0</v>
      </c>
      <c r="J1333">
        <f t="shared" si="80"/>
        <v>23493.75</v>
      </c>
      <c r="K1333">
        <f t="shared" si="81"/>
        <v>0</v>
      </c>
      <c r="L1333">
        <f t="shared" si="82"/>
        <v>0</v>
      </c>
      <c r="M1333">
        <f t="shared" si="83"/>
        <v>0</v>
      </c>
    </row>
    <row r="1334" spans="1:13" x14ac:dyDescent="0.25">
      <c r="A1334" s="1" t="s">
        <v>211</v>
      </c>
      <c r="B1334" t="s">
        <v>212</v>
      </c>
      <c r="C1334" s="1" t="s">
        <v>17</v>
      </c>
      <c r="D1334" s="1" t="s">
        <v>5820</v>
      </c>
      <c r="E1334" s="28" t="s">
        <v>5821</v>
      </c>
      <c r="F1334" s="2" t="s">
        <v>5822</v>
      </c>
      <c r="G1334" s="2" t="s">
        <v>5822</v>
      </c>
      <c r="H1334" s="13">
        <v>15767.56</v>
      </c>
      <c r="I1334">
        <f>_xlfn.IFNA(VLOOKUP(A1334,'System S'!$A$2:$H$254,8,0),0)</f>
        <v>0</v>
      </c>
      <c r="J1334">
        <f t="shared" si="80"/>
        <v>15767.56</v>
      </c>
      <c r="K1334">
        <f t="shared" si="81"/>
        <v>0</v>
      </c>
      <c r="L1334">
        <f t="shared" si="82"/>
        <v>0</v>
      </c>
      <c r="M1334">
        <f t="shared" si="83"/>
        <v>0</v>
      </c>
    </row>
    <row r="1335" spans="1:13" x14ac:dyDescent="0.25">
      <c r="A1335" s="1" t="s">
        <v>5823</v>
      </c>
      <c r="B1335" t="s">
        <v>5824</v>
      </c>
      <c r="C1335" s="1" t="s">
        <v>17</v>
      </c>
      <c r="D1335" s="1" t="s">
        <v>5825</v>
      </c>
      <c r="E1335" s="28" t="s">
        <v>5826</v>
      </c>
      <c r="F1335" s="2" t="s">
        <v>5827</v>
      </c>
      <c r="G1335" s="2" t="s">
        <v>5828</v>
      </c>
      <c r="H1335" s="13">
        <v>4850</v>
      </c>
      <c r="I1335">
        <f>_xlfn.IFNA(VLOOKUP(A1335,'System S'!$A$2:$H$254,8,0),0)</f>
        <v>0</v>
      </c>
      <c r="J1335">
        <f t="shared" si="80"/>
        <v>4850</v>
      </c>
      <c r="K1335">
        <f t="shared" si="81"/>
        <v>0</v>
      </c>
      <c r="L1335">
        <f t="shared" si="82"/>
        <v>0</v>
      </c>
      <c r="M1335">
        <f t="shared" si="83"/>
        <v>0</v>
      </c>
    </row>
    <row r="1336" spans="1:13" x14ac:dyDescent="0.25">
      <c r="A1336" s="1" t="s">
        <v>5829</v>
      </c>
      <c r="B1336" t="s">
        <v>5830</v>
      </c>
      <c r="C1336" s="1" t="s">
        <v>17</v>
      </c>
      <c r="D1336" s="1" t="s">
        <v>5831</v>
      </c>
      <c r="E1336" s="28" t="s">
        <v>1184</v>
      </c>
      <c r="F1336" s="2" t="s">
        <v>5832</v>
      </c>
      <c r="G1336" s="2" t="s">
        <v>5833</v>
      </c>
      <c r="H1336" s="13">
        <v>16192.23</v>
      </c>
      <c r="I1336">
        <f>_xlfn.IFNA(VLOOKUP(A1336,'System S'!$A$2:$H$254,8,0),0)</f>
        <v>0</v>
      </c>
      <c r="J1336">
        <f t="shared" si="80"/>
        <v>16192.23</v>
      </c>
      <c r="K1336">
        <f t="shared" si="81"/>
        <v>0</v>
      </c>
      <c r="L1336">
        <f t="shared" si="82"/>
        <v>0</v>
      </c>
      <c r="M1336">
        <f t="shared" si="83"/>
        <v>0</v>
      </c>
    </row>
    <row r="1337" spans="1:13" x14ac:dyDescent="0.25">
      <c r="A1337" s="1" t="s">
        <v>5834</v>
      </c>
      <c r="B1337" t="s">
        <v>5835</v>
      </c>
      <c r="C1337" s="1" t="s">
        <v>17</v>
      </c>
      <c r="D1337" s="1" t="s">
        <v>5836</v>
      </c>
      <c r="E1337" s="28" t="s">
        <v>5837</v>
      </c>
      <c r="F1337" s="2" t="s">
        <v>5838</v>
      </c>
      <c r="G1337" s="2" t="s">
        <v>5839</v>
      </c>
      <c r="H1337" s="13">
        <v>9637</v>
      </c>
      <c r="I1337">
        <f>_xlfn.IFNA(VLOOKUP(A1337,'System S'!$A$2:$H$254,8,0),0)</f>
        <v>0</v>
      </c>
      <c r="J1337">
        <f t="shared" si="80"/>
        <v>9637</v>
      </c>
      <c r="K1337">
        <f t="shared" si="81"/>
        <v>0</v>
      </c>
      <c r="L1337">
        <f t="shared" si="82"/>
        <v>0</v>
      </c>
      <c r="M1337">
        <f t="shared" si="83"/>
        <v>0</v>
      </c>
    </row>
    <row r="1338" spans="1:13" x14ac:dyDescent="0.25">
      <c r="A1338" s="1" t="s">
        <v>5840</v>
      </c>
      <c r="B1338" t="s">
        <v>5841</v>
      </c>
      <c r="C1338" s="1" t="s">
        <v>10</v>
      </c>
      <c r="D1338" s="1" t="s">
        <v>5842</v>
      </c>
      <c r="E1338" s="28" t="s">
        <v>484</v>
      </c>
      <c r="F1338" s="2" t="s">
        <v>915</v>
      </c>
      <c r="G1338" s="2" t="s">
        <v>916</v>
      </c>
      <c r="H1338" s="13">
        <v>16821.78</v>
      </c>
      <c r="I1338">
        <f>_xlfn.IFNA(VLOOKUP(A1338,'System C'!$A$1:$H$137,8,0),0)</f>
        <v>0</v>
      </c>
      <c r="J1338">
        <f t="shared" si="80"/>
        <v>16821.78</v>
      </c>
      <c r="K1338">
        <f t="shared" si="81"/>
        <v>0</v>
      </c>
      <c r="L1338">
        <f t="shared" si="82"/>
        <v>0</v>
      </c>
      <c r="M1338">
        <f t="shared" si="83"/>
        <v>0</v>
      </c>
    </row>
    <row r="1339" spans="1:13" x14ac:dyDescent="0.25">
      <c r="A1339" s="1" t="s">
        <v>5840</v>
      </c>
      <c r="B1339" t="s">
        <v>5841</v>
      </c>
      <c r="C1339" s="1" t="s">
        <v>17</v>
      </c>
      <c r="D1339" s="1" t="s">
        <v>5843</v>
      </c>
      <c r="E1339" s="28" t="s">
        <v>5844</v>
      </c>
      <c r="F1339" s="2" t="s">
        <v>5845</v>
      </c>
      <c r="G1339" s="2" t="s">
        <v>5845</v>
      </c>
      <c r="H1339" s="13">
        <v>12034.45</v>
      </c>
      <c r="I1339">
        <f>_xlfn.IFNA(VLOOKUP(A1339,'System S'!$A$2:$H$254,8,0),0)</f>
        <v>0</v>
      </c>
      <c r="J1339">
        <f t="shared" si="80"/>
        <v>12034.45</v>
      </c>
      <c r="K1339">
        <f t="shared" si="81"/>
        <v>0</v>
      </c>
      <c r="L1339">
        <f t="shared" si="82"/>
        <v>0</v>
      </c>
      <c r="M1339">
        <f t="shared" si="83"/>
        <v>0</v>
      </c>
    </row>
    <row r="1340" spans="1:13" x14ac:dyDescent="0.25">
      <c r="A1340" s="1" t="s">
        <v>5846</v>
      </c>
      <c r="B1340" t="s">
        <v>5847</v>
      </c>
      <c r="C1340" s="1" t="s">
        <v>17</v>
      </c>
      <c r="D1340" s="1" t="s">
        <v>5848</v>
      </c>
      <c r="E1340" s="28" t="s">
        <v>5136</v>
      </c>
      <c r="F1340" s="2" t="s">
        <v>5849</v>
      </c>
      <c r="G1340" s="2" t="s">
        <v>5849</v>
      </c>
      <c r="H1340" s="13">
        <v>20223.91</v>
      </c>
      <c r="I1340">
        <f>_xlfn.IFNA(VLOOKUP(A1340,'System S'!$A$2:$H$254,8,0),0)</f>
        <v>0</v>
      </c>
      <c r="J1340">
        <f t="shared" si="80"/>
        <v>20223.91</v>
      </c>
      <c r="K1340">
        <f t="shared" si="81"/>
        <v>0</v>
      </c>
      <c r="L1340">
        <f t="shared" si="82"/>
        <v>0</v>
      </c>
      <c r="M1340">
        <f t="shared" si="83"/>
        <v>0</v>
      </c>
    </row>
    <row r="1341" spans="1:13" x14ac:dyDescent="0.25">
      <c r="A1341" s="1" t="s">
        <v>5850</v>
      </c>
      <c r="B1341" t="s">
        <v>5851</v>
      </c>
      <c r="C1341" s="1" t="s">
        <v>17</v>
      </c>
      <c r="D1341" s="1" t="s">
        <v>5852</v>
      </c>
      <c r="E1341" s="28" t="s">
        <v>4775</v>
      </c>
      <c r="F1341" s="2" t="s">
        <v>5853</v>
      </c>
      <c r="G1341" s="2" t="s">
        <v>5853</v>
      </c>
      <c r="H1341" s="13">
        <v>9462.58</v>
      </c>
      <c r="I1341">
        <f>_xlfn.IFNA(VLOOKUP(A1341,'System S'!$A$2:$H$254,8,0),0)</f>
        <v>0</v>
      </c>
      <c r="J1341">
        <f t="shared" si="80"/>
        <v>9462.58</v>
      </c>
      <c r="K1341">
        <f t="shared" si="81"/>
        <v>0</v>
      </c>
      <c r="L1341">
        <f t="shared" si="82"/>
        <v>0</v>
      </c>
      <c r="M1341">
        <f t="shared" si="83"/>
        <v>0</v>
      </c>
    </row>
    <row r="1342" spans="1:13" x14ac:dyDescent="0.25">
      <c r="A1342" s="1" t="s">
        <v>5854</v>
      </c>
      <c r="B1342" t="s">
        <v>5855</v>
      </c>
      <c r="C1342" s="1" t="s">
        <v>17</v>
      </c>
      <c r="D1342" s="1" t="s">
        <v>5856</v>
      </c>
      <c r="E1342" s="28" t="s">
        <v>5857</v>
      </c>
      <c r="F1342" s="2" t="s">
        <v>5858</v>
      </c>
      <c r="G1342" s="2" t="s">
        <v>5858</v>
      </c>
      <c r="H1342" s="13">
        <v>15845.38</v>
      </c>
      <c r="I1342">
        <f>_xlfn.IFNA(VLOOKUP(A1342,'System S'!$A$2:$H$254,8,0),0)</f>
        <v>0</v>
      </c>
      <c r="J1342">
        <f t="shared" si="80"/>
        <v>15845.38</v>
      </c>
      <c r="K1342">
        <f t="shared" si="81"/>
        <v>0</v>
      </c>
      <c r="L1342">
        <f t="shared" si="82"/>
        <v>0</v>
      </c>
      <c r="M1342">
        <f t="shared" si="83"/>
        <v>0</v>
      </c>
    </row>
    <row r="1343" spans="1:13" x14ac:dyDescent="0.25">
      <c r="A1343" s="1" t="s">
        <v>5859</v>
      </c>
      <c r="B1343" t="s">
        <v>5860</v>
      </c>
      <c r="C1343" s="1" t="s">
        <v>10</v>
      </c>
      <c r="D1343" s="1" t="s">
        <v>5861</v>
      </c>
      <c r="E1343" s="28" t="s">
        <v>5862</v>
      </c>
      <c r="F1343" s="2" t="s">
        <v>5863</v>
      </c>
      <c r="G1343" s="2" t="s">
        <v>5864</v>
      </c>
      <c r="H1343" s="13">
        <v>8523.7999999999993</v>
      </c>
      <c r="I1343">
        <f>_xlfn.IFNA(VLOOKUP(A1343,'System C'!$A$1:$H$137,8,0),0)</f>
        <v>0</v>
      </c>
      <c r="J1343">
        <f t="shared" si="80"/>
        <v>8523.7999999999993</v>
      </c>
      <c r="K1343">
        <f t="shared" si="81"/>
        <v>0</v>
      </c>
      <c r="L1343">
        <f t="shared" si="82"/>
        <v>0</v>
      </c>
      <c r="M1343">
        <f t="shared" si="83"/>
        <v>0</v>
      </c>
    </row>
    <row r="1344" spans="1:13" x14ac:dyDescent="0.25">
      <c r="A1344" s="1" t="s">
        <v>5859</v>
      </c>
      <c r="B1344" t="s">
        <v>5860</v>
      </c>
      <c r="C1344" s="1" t="s">
        <v>17</v>
      </c>
      <c r="D1344" s="1" t="s">
        <v>5865</v>
      </c>
      <c r="E1344" s="28" t="s">
        <v>5866</v>
      </c>
      <c r="F1344" s="2" t="s">
        <v>5867</v>
      </c>
      <c r="G1344" s="2" t="s">
        <v>5867</v>
      </c>
      <c r="H1344" s="13">
        <v>13565.16</v>
      </c>
      <c r="I1344">
        <f>_xlfn.IFNA(VLOOKUP(A1344,'System S'!$A$2:$H$254,8,0),0)</f>
        <v>0</v>
      </c>
      <c r="J1344">
        <f t="shared" si="80"/>
        <v>13565.16</v>
      </c>
      <c r="K1344">
        <f t="shared" si="81"/>
        <v>0</v>
      </c>
      <c r="L1344">
        <f t="shared" si="82"/>
        <v>0</v>
      </c>
      <c r="M1344">
        <f t="shared" si="83"/>
        <v>0</v>
      </c>
    </row>
    <row r="1345" spans="1:13" x14ac:dyDescent="0.25">
      <c r="A1345" s="1" t="s">
        <v>5868</v>
      </c>
      <c r="B1345" t="s">
        <v>5869</v>
      </c>
      <c r="C1345" s="1" t="s">
        <v>17</v>
      </c>
      <c r="D1345" s="1" t="s">
        <v>5870</v>
      </c>
      <c r="E1345" s="28" t="s">
        <v>5871</v>
      </c>
      <c r="F1345" s="2" t="s">
        <v>1141</v>
      </c>
      <c r="G1345" s="2" t="s">
        <v>1142</v>
      </c>
      <c r="H1345" s="13">
        <v>1768.42</v>
      </c>
      <c r="I1345">
        <f>_xlfn.IFNA(VLOOKUP(A1345,'System S'!$A$2:$H$254,8,0),0)</f>
        <v>0</v>
      </c>
      <c r="J1345">
        <f t="shared" si="80"/>
        <v>1768.42</v>
      </c>
      <c r="K1345">
        <f t="shared" si="81"/>
        <v>0</v>
      </c>
      <c r="L1345">
        <f t="shared" si="82"/>
        <v>0</v>
      </c>
      <c r="M1345">
        <f t="shared" si="83"/>
        <v>0</v>
      </c>
    </row>
    <row r="1346" spans="1:13" x14ac:dyDescent="0.25">
      <c r="A1346" s="1" t="s">
        <v>5872</v>
      </c>
      <c r="B1346" t="s">
        <v>5873</v>
      </c>
      <c r="C1346" s="1" t="s">
        <v>17</v>
      </c>
      <c r="D1346" s="1" t="s">
        <v>5874</v>
      </c>
      <c r="E1346" s="28" t="s">
        <v>5875</v>
      </c>
      <c r="F1346" s="2" t="s">
        <v>5876</v>
      </c>
      <c r="G1346" s="2" t="s">
        <v>5876</v>
      </c>
      <c r="H1346" s="13">
        <v>28098.74</v>
      </c>
      <c r="I1346">
        <f>_xlfn.IFNA(VLOOKUP(A1346,'System S'!$A$2:$H$254,8,0),0)</f>
        <v>0</v>
      </c>
      <c r="J1346">
        <f t="shared" ref="J1346:J1409" si="84">_xlfn.IFNA(H1346-I1346,0)</f>
        <v>28098.74</v>
      </c>
      <c r="K1346">
        <f t="shared" si="81"/>
        <v>0</v>
      </c>
      <c r="L1346">
        <f t="shared" si="82"/>
        <v>0</v>
      </c>
      <c r="M1346">
        <f t="shared" si="83"/>
        <v>0</v>
      </c>
    </row>
    <row r="1347" spans="1:13" x14ac:dyDescent="0.25">
      <c r="A1347" s="1" t="s">
        <v>5877</v>
      </c>
      <c r="B1347" t="s">
        <v>5878</v>
      </c>
      <c r="C1347" s="1" t="s">
        <v>17</v>
      </c>
      <c r="D1347" s="1" t="s">
        <v>5879</v>
      </c>
      <c r="E1347" s="28" t="s">
        <v>4482</v>
      </c>
      <c r="F1347" s="2" t="s">
        <v>5880</v>
      </c>
      <c r="G1347" s="2" t="s">
        <v>5880</v>
      </c>
      <c r="H1347" s="13">
        <v>17363.43</v>
      </c>
      <c r="I1347">
        <f>_xlfn.IFNA(VLOOKUP(A1347,'System S'!$A$2:$H$254,8,0),0)</f>
        <v>0</v>
      </c>
      <c r="J1347">
        <f t="shared" si="84"/>
        <v>17363.43</v>
      </c>
      <c r="K1347">
        <f t="shared" ref="K1347:K1410" si="85">IF(I1347=0,0,IF(H1347&gt;I1347,I1347,IF(H1347&lt;I1347,H1347,H1347)))</f>
        <v>0</v>
      </c>
      <c r="L1347">
        <f t="shared" ref="L1347:L1410" si="86">IF(H1347=K1347,0,I1347)</f>
        <v>0</v>
      </c>
      <c r="M1347">
        <f t="shared" ref="M1347:M1410" si="87">IF(I1347=0,0,IF(F1347&gt;I1347,I1347,IF(F1347&lt;I1347,H1347,0)))</f>
        <v>0</v>
      </c>
    </row>
    <row r="1348" spans="1:13" x14ac:dyDescent="0.25">
      <c r="A1348" s="1" t="s">
        <v>5881</v>
      </c>
      <c r="B1348" t="s">
        <v>5882</v>
      </c>
      <c r="C1348" s="1" t="s">
        <v>17</v>
      </c>
      <c r="D1348" s="1" t="s">
        <v>5883</v>
      </c>
      <c r="E1348" s="28" t="s">
        <v>5884</v>
      </c>
      <c r="F1348" s="2" t="s">
        <v>5885</v>
      </c>
      <c r="G1348" s="2" t="s">
        <v>5886</v>
      </c>
      <c r="H1348" s="13">
        <v>9188.16</v>
      </c>
      <c r="I1348">
        <f>_xlfn.IFNA(VLOOKUP(A1348,'System S'!$A$2:$H$254,8,0),0)</f>
        <v>0</v>
      </c>
      <c r="J1348">
        <f t="shared" si="84"/>
        <v>9188.16</v>
      </c>
      <c r="K1348">
        <f t="shared" si="85"/>
        <v>0</v>
      </c>
      <c r="L1348">
        <f t="shared" si="86"/>
        <v>0</v>
      </c>
      <c r="M1348">
        <f t="shared" si="87"/>
        <v>0</v>
      </c>
    </row>
    <row r="1349" spans="1:13" x14ac:dyDescent="0.25">
      <c r="A1349" s="1" t="s">
        <v>5887</v>
      </c>
      <c r="B1349" t="s">
        <v>5888</v>
      </c>
      <c r="C1349" s="1" t="s">
        <v>10</v>
      </c>
      <c r="D1349" s="1" t="s">
        <v>5889</v>
      </c>
      <c r="E1349" s="28" t="s">
        <v>1323</v>
      </c>
      <c r="F1349" s="2" t="s">
        <v>5890</v>
      </c>
      <c r="G1349" s="2" t="s">
        <v>5891</v>
      </c>
      <c r="H1349" s="13">
        <v>6445.02</v>
      </c>
      <c r="I1349">
        <f>_xlfn.IFNA(VLOOKUP(A1349,'System C'!$A$1:$H$137,8,0),0)</f>
        <v>0</v>
      </c>
      <c r="J1349">
        <f t="shared" si="84"/>
        <v>6445.02</v>
      </c>
      <c r="K1349">
        <f t="shared" si="85"/>
        <v>0</v>
      </c>
      <c r="L1349">
        <f t="shared" si="86"/>
        <v>0</v>
      </c>
      <c r="M1349">
        <f t="shared" si="87"/>
        <v>0</v>
      </c>
    </row>
    <row r="1350" spans="1:13" x14ac:dyDescent="0.25">
      <c r="A1350" s="1" t="s">
        <v>5887</v>
      </c>
      <c r="B1350" t="s">
        <v>5888</v>
      </c>
      <c r="C1350" s="1" t="s">
        <v>17</v>
      </c>
      <c r="D1350" s="1" t="s">
        <v>5892</v>
      </c>
      <c r="E1350" s="28" t="s">
        <v>5893</v>
      </c>
      <c r="F1350" s="2" t="s">
        <v>5894</v>
      </c>
      <c r="G1350" s="2" t="s">
        <v>5895</v>
      </c>
      <c r="H1350" s="13">
        <v>1665.68</v>
      </c>
      <c r="I1350">
        <f>_xlfn.IFNA(VLOOKUP(A1350,'System S'!$A$2:$H$254,8,0),0)</f>
        <v>960.24</v>
      </c>
      <c r="J1350">
        <f t="shared" si="84"/>
        <v>705.44</v>
      </c>
      <c r="K1350">
        <f t="shared" si="85"/>
        <v>960.24</v>
      </c>
      <c r="L1350">
        <f t="shared" si="86"/>
        <v>960.24</v>
      </c>
      <c r="M1350">
        <f t="shared" si="87"/>
        <v>960.24</v>
      </c>
    </row>
    <row r="1351" spans="1:13" x14ac:dyDescent="0.25">
      <c r="A1351" s="1" t="s">
        <v>237</v>
      </c>
      <c r="B1351" t="s">
        <v>238</v>
      </c>
      <c r="C1351" s="1" t="s">
        <v>17</v>
      </c>
      <c r="D1351" s="1" t="s">
        <v>5896</v>
      </c>
      <c r="E1351" s="28" t="s">
        <v>5897</v>
      </c>
      <c r="F1351" s="2" t="s">
        <v>5898</v>
      </c>
      <c r="G1351" s="2" t="s">
        <v>5898</v>
      </c>
      <c r="H1351" s="13">
        <v>16216.14</v>
      </c>
      <c r="I1351">
        <f>_xlfn.IFNA(VLOOKUP(A1351,'System S'!$A$2:$H$254,8,0),0)</f>
        <v>0</v>
      </c>
      <c r="J1351">
        <f t="shared" si="84"/>
        <v>16216.14</v>
      </c>
      <c r="K1351">
        <f t="shared" si="85"/>
        <v>0</v>
      </c>
      <c r="L1351">
        <f t="shared" si="86"/>
        <v>0</v>
      </c>
      <c r="M1351">
        <f t="shared" si="87"/>
        <v>0</v>
      </c>
    </row>
    <row r="1352" spans="1:13" x14ac:dyDescent="0.25">
      <c r="A1352" s="1" t="s">
        <v>5899</v>
      </c>
      <c r="B1352" t="s">
        <v>5900</v>
      </c>
      <c r="C1352" s="1" t="s">
        <v>10</v>
      </c>
      <c r="D1352" s="1" t="s">
        <v>5901</v>
      </c>
      <c r="E1352" s="28" t="s">
        <v>763</v>
      </c>
      <c r="F1352" s="2" t="s">
        <v>5902</v>
      </c>
      <c r="G1352" s="2" t="s">
        <v>5903</v>
      </c>
      <c r="H1352" s="13">
        <v>12189.06</v>
      </c>
      <c r="I1352">
        <f>_xlfn.IFNA(VLOOKUP(A1352,'System C'!$A$1:$H$137,8,0),0)</f>
        <v>0</v>
      </c>
      <c r="J1352">
        <f t="shared" si="84"/>
        <v>12189.06</v>
      </c>
      <c r="K1352">
        <f t="shared" si="85"/>
        <v>0</v>
      </c>
      <c r="L1352">
        <f t="shared" si="86"/>
        <v>0</v>
      </c>
      <c r="M1352">
        <f t="shared" si="87"/>
        <v>0</v>
      </c>
    </row>
    <row r="1353" spans="1:13" x14ac:dyDescent="0.25">
      <c r="A1353" s="1" t="s">
        <v>5899</v>
      </c>
      <c r="B1353" t="s">
        <v>5900</v>
      </c>
      <c r="C1353" s="1" t="s">
        <v>17</v>
      </c>
      <c r="D1353" s="1" t="s">
        <v>5904</v>
      </c>
      <c r="E1353" s="28" t="s">
        <v>5905</v>
      </c>
      <c r="F1353" s="2" t="s">
        <v>5906</v>
      </c>
      <c r="G1353" s="2" t="s">
        <v>5907</v>
      </c>
      <c r="H1353" s="13">
        <v>5500.26</v>
      </c>
      <c r="I1353">
        <f>_xlfn.IFNA(VLOOKUP(A1353,'System S'!$A$2:$H$254,8,0),0)</f>
        <v>0</v>
      </c>
      <c r="J1353">
        <f t="shared" si="84"/>
        <v>5500.26</v>
      </c>
      <c r="K1353">
        <f t="shared" si="85"/>
        <v>0</v>
      </c>
      <c r="L1353">
        <f t="shared" si="86"/>
        <v>0</v>
      </c>
      <c r="M1353">
        <f t="shared" si="87"/>
        <v>0</v>
      </c>
    </row>
    <row r="1354" spans="1:13" x14ac:dyDescent="0.25">
      <c r="A1354" s="1" t="s">
        <v>5908</v>
      </c>
      <c r="B1354" t="s">
        <v>5909</v>
      </c>
      <c r="C1354" s="1" t="s">
        <v>17</v>
      </c>
      <c r="D1354" s="1" t="s">
        <v>5910</v>
      </c>
      <c r="E1354" s="28" t="s">
        <v>5911</v>
      </c>
      <c r="F1354" s="2" t="s">
        <v>5912</v>
      </c>
      <c r="G1354" s="2" t="s">
        <v>5912</v>
      </c>
      <c r="H1354" s="13">
        <v>24309.64</v>
      </c>
      <c r="I1354">
        <f>_xlfn.IFNA(VLOOKUP(A1354,'System S'!$A$2:$H$254,8,0),0)</f>
        <v>0</v>
      </c>
      <c r="J1354">
        <f t="shared" si="84"/>
        <v>24309.64</v>
      </c>
      <c r="K1354">
        <f t="shared" si="85"/>
        <v>0</v>
      </c>
      <c r="L1354">
        <f t="shared" si="86"/>
        <v>0</v>
      </c>
      <c r="M1354">
        <f t="shared" si="87"/>
        <v>0</v>
      </c>
    </row>
    <row r="1355" spans="1:13" x14ac:dyDescent="0.25">
      <c r="A1355" s="1" t="s">
        <v>5913</v>
      </c>
      <c r="B1355" t="s">
        <v>5914</v>
      </c>
      <c r="C1355" s="1" t="s">
        <v>10</v>
      </c>
      <c r="D1355" s="1" t="s">
        <v>5915</v>
      </c>
      <c r="E1355" s="28" t="s">
        <v>352</v>
      </c>
      <c r="F1355" s="2" t="s">
        <v>3324</v>
      </c>
      <c r="G1355" s="2" t="s">
        <v>916</v>
      </c>
      <c r="H1355" s="13">
        <v>16821.78</v>
      </c>
      <c r="I1355">
        <f>_xlfn.IFNA(VLOOKUP(A1355,'System C'!$A$1:$H$137,8,0),0)</f>
        <v>0</v>
      </c>
      <c r="J1355">
        <f t="shared" si="84"/>
        <v>16821.78</v>
      </c>
      <c r="K1355">
        <f t="shared" si="85"/>
        <v>0</v>
      </c>
      <c r="L1355">
        <f t="shared" si="86"/>
        <v>0</v>
      </c>
      <c r="M1355">
        <f t="shared" si="87"/>
        <v>0</v>
      </c>
    </row>
    <row r="1356" spans="1:13" x14ac:dyDescent="0.25">
      <c r="A1356" s="1" t="s">
        <v>5913</v>
      </c>
      <c r="B1356" t="s">
        <v>5914</v>
      </c>
      <c r="C1356" s="1" t="s">
        <v>17</v>
      </c>
      <c r="D1356" s="1" t="s">
        <v>5916</v>
      </c>
      <c r="E1356" s="28" t="s">
        <v>5917</v>
      </c>
      <c r="F1356" s="2" t="s">
        <v>5918</v>
      </c>
      <c r="G1356" s="2" t="s">
        <v>5918</v>
      </c>
      <c r="H1356" s="13">
        <v>16562.7</v>
      </c>
      <c r="I1356">
        <f>_xlfn.IFNA(VLOOKUP(A1356,'System S'!$A$2:$H$254,8,0),0)</f>
        <v>0</v>
      </c>
      <c r="J1356">
        <f t="shared" si="84"/>
        <v>16562.7</v>
      </c>
      <c r="K1356">
        <f t="shared" si="85"/>
        <v>0</v>
      </c>
      <c r="L1356">
        <f t="shared" si="86"/>
        <v>0</v>
      </c>
      <c r="M1356">
        <f t="shared" si="87"/>
        <v>0</v>
      </c>
    </row>
    <row r="1357" spans="1:13" x14ac:dyDescent="0.25">
      <c r="A1357" s="1" t="s">
        <v>5919</v>
      </c>
      <c r="B1357" t="s">
        <v>5920</v>
      </c>
      <c r="C1357" s="1" t="s">
        <v>10</v>
      </c>
      <c r="D1357" s="1" t="s">
        <v>5921</v>
      </c>
      <c r="E1357" s="28" t="s">
        <v>506</v>
      </c>
      <c r="F1357" s="2" t="s">
        <v>146</v>
      </c>
      <c r="G1357" s="2" t="s">
        <v>147</v>
      </c>
      <c r="H1357" s="13">
        <v>15980.67</v>
      </c>
      <c r="I1357">
        <f>_xlfn.IFNA(VLOOKUP(A1357,'System C'!$A$1:$H$137,8,0),0)</f>
        <v>0</v>
      </c>
      <c r="J1357">
        <f t="shared" si="84"/>
        <v>15980.67</v>
      </c>
      <c r="K1357">
        <f t="shared" si="85"/>
        <v>0</v>
      </c>
      <c r="L1357">
        <f t="shared" si="86"/>
        <v>0</v>
      </c>
      <c r="M1357">
        <f t="shared" si="87"/>
        <v>0</v>
      </c>
    </row>
    <row r="1358" spans="1:13" x14ac:dyDescent="0.25">
      <c r="A1358" s="1" t="s">
        <v>5919</v>
      </c>
      <c r="B1358" t="s">
        <v>5920</v>
      </c>
      <c r="C1358" s="1" t="s">
        <v>17</v>
      </c>
      <c r="D1358" s="1" t="s">
        <v>5922</v>
      </c>
      <c r="E1358" s="28" t="s">
        <v>5923</v>
      </c>
      <c r="F1358" s="2" t="s">
        <v>5924</v>
      </c>
      <c r="G1358" s="2" t="s">
        <v>5924</v>
      </c>
      <c r="H1358" s="13">
        <v>29778.48</v>
      </c>
      <c r="I1358">
        <f>_xlfn.IFNA(VLOOKUP(A1358,'System S'!$A$2:$H$254,8,0),0)</f>
        <v>0</v>
      </c>
      <c r="J1358">
        <f t="shared" si="84"/>
        <v>29778.48</v>
      </c>
      <c r="K1358">
        <f t="shared" si="85"/>
        <v>0</v>
      </c>
      <c r="L1358">
        <f t="shared" si="86"/>
        <v>0</v>
      </c>
      <c r="M1358">
        <f t="shared" si="87"/>
        <v>0</v>
      </c>
    </row>
    <row r="1359" spans="1:13" x14ac:dyDescent="0.25">
      <c r="A1359" s="1" t="s">
        <v>5925</v>
      </c>
      <c r="B1359" t="s">
        <v>5926</v>
      </c>
      <c r="C1359" s="1" t="s">
        <v>10</v>
      </c>
      <c r="D1359" s="1" t="s">
        <v>5927</v>
      </c>
      <c r="E1359" s="28" t="s">
        <v>829</v>
      </c>
      <c r="F1359" s="2" t="s">
        <v>3364</v>
      </c>
      <c r="G1359" s="2" t="s">
        <v>3365</v>
      </c>
      <c r="H1359" s="13">
        <v>12616.4</v>
      </c>
      <c r="I1359">
        <f>_xlfn.IFNA(VLOOKUP(A1359,'System C'!$A$1:$H$137,8,0),0)</f>
        <v>0</v>
      </c>
      <c r="J1359">
        <f t="shared" si="84"/>
        <v>12616.4</v>
      </c>
      <c r="K1359">
        <f t="shared" si="85"/>
        <v>0</v>
      </c>
      <c r="L1359">
        <f t="shared" si="86"/>
        <v>0</v>
      </c>
      <c r="M1359">
        <f t="shared" si="87"/>
        <v>0</v>
      </c>
    </row>
    <row r="1360" spans="1:13" x14ac:dyDescent="0.25">
      <c r="A1360" s="1" t="s">
        <v>5925</v>
      </c>
      <c r="B1360" t="s">
        <v>5926</v>
      </c>
      <c r="C1360" s="1" t="s">
        <v>17</v>
      </c>
      <c r="D1360" s="1" t="s">
        <v>5928</v>
      </c>
      <c r="E1360" s="28" t="s">
        <v>5929</v>
      </c>
      <c r="F1360" s="2" t="s">
        <v>5930</v>
      </c>
      <c r="G1360" s="2" t="s">
        <v>5930</v>
      </c>
      <c r="H1360" s="13">
        <v>21450.3</v>
      </c>
      <c r="I1360">
        <f>_xlfn.IFNA(VLOOKUP(A1360,'System S'!$A$2:$H$254,8,0),0)</f>
        <v>0</v>
      </c>
      <c r="J1360">
        <f t="shared" si="84"/>
        <v>21450.3</v>
      </c>
      <c r="K1360">
        <f t="shared" si="85"/>
        <v>0</v>
      </c>
      <c r="L1360">
        <f t="shared" si="86"/>
        <v>0</v>
      </c>
      <c r="M1360">
        <f t="shared" si="87"/>
        <v>0</v>
      </c>
    </row>
    <row r="1361" spans="1:13" x14ac:dyDescent="0.25">
      <c r="A1361" s="1" t="s">
        <v>5931</v>
      </c>
      <c r="B1361" t="s">
        <v>5932</v>
      </c>
      <c r="C1361" s="1" t="s">
        <v>10</v>
      </c>
      <c r="D1361" s="1" t="s">
        <v>5933</v>
      </c>
      <c r="E1361" s="28" t="s">
        <v>880</v>
      </c>
      <c r="F1361" s="2" t="s">
        <v>5934</v>
      </c>
      <c r="G1361" s="2" t="s">
        <v>5935</v>
      </c>
      <c r="H1361" s="13">
        <v>7590.13</v>
      </c>
      <c r="I1361">
        <f>_xlfn.IFNA(VLOOKUP(A1361,'System C'!$A$1:$H$137,8,0),0)</f>
        <v>0</v>
      </c>
      <c r="J1361">
        <f t="shared" si="84"/>
        <v>7590.13</v>
      </c>
      <c r="K1361">
        <f t="shared" si="85"/>
        <v>0</v>
      </c>
      <c r="L1361">
        <f t="shared" si="86"/>
        <v>0</v>
      </c>
      <c r="M1361">
        <f t="shared" si="87"/>
        <v>0</v>
      </c>
    </row>
    <row r="1362" spans="1:13" x14ac:dyDescent="0.25">
      <c r="A1362" s="1" t="s">
        <v>5936</v>
      </c>
      <c r="B1362" t="s">
        <v>5937</v>
      </c>
      <c r="C1362" s="1" t="s">
        <v>17</v>
      </c>
      <c r="D1362" s="1" t="s">
        <v>5938</v>
      </c>
      <c r="E1362" s="28" t="s">
        <v>5939</v>
      </c>
      <c r="F1362" s="2" t="s">
        <v>5940</v>
      </c>
      <c r="G1362" s="2" t="s">
        <v>5940</v>
      </c>
      <c r="H1362" s="13">
        <v>19121.29</v>
      </c>
      <c r="I1362">
        <f>_xlfn.IFNA(VLOOKUP(A1362,'System S'!$A$2:$H$254,8,0),0)</f>
        <v>0</v>
      </c>
      <c r="J1362">
        <f t="shared" si="84"/>
        <v>19121.29</v>
      </c>
      <c r="K1362">
        <f t="shared" si="85"/>
        <v>0</v>
      </c>
      <c r="L1362">
        <f t="shared" si="86"/>
        <v>0</v>
      </c>
      <c r="M1362">
        <f t="shared" si="87"/>
        <v>0</v>
      </c>
    </row>
    <row r="1363" spans="1:13" x14ac:dyDescent="0.25">
      <c r="A1363" s="1" t="s">
        <v>5941</v>
      </c>
      <c r="B1363" t="s">
        <v>5942</v>
      </c>
      <c r="C1363" s="1" t="s">
        <v>17</v>
      </c>
      <c r="D1363" s="1" t="s">
        <v>5943</v>
      </c>
      <c r="E1363" s="28" t="s">
        <v>5944</v>
      </c>
      <c r="F1363" s="2" t="s">
        <v>5945</v>
      </c>
      <c r="G1363" s="2" t="s">
        <v>5945</v>
      </c>
      <c r="H1363" s="13">
        <v>5966.67</v>
      </c>
      <c r="I1363">
        <f>_xlfn.IFNA(VLOOKUP(A1363,'System S'!$A$2:$H$254,8,0),0)</f>
        <v>2167.84</v>
      </c>
      <c r="J1363">
        <f t="shared" si="84"/>
        <v>3798.83</v>
      </c>
      <c r="K1363">
        <f t="shared" si="85"/>
        <v>2167.84</v>
      </c>
      <c r="L1363">
        <f t="shared" si="86"/>
        <v>2167.84</v>
      </c>
      <c r="M1363">
        <f t="shared" si="87"/>
        <v>2167.84</v>
      </c>
    </row>
    <row r="1364" spans="1:13" x14ac:dyDescent="0.25">
      <c r="A1364" s="1" t="s">
        <v>5946</v>
      </c>
      <c r="B1364" t="s">
        <v>5947</v>
      </c>
      <c r="C1364" s="1" t="s">
        <v>10</v>
      </c>
      <c r="D1364" s="1" t="s">
        <v>5948</v>
      </c>
      <c r="E1364" s="28" t="s">
        <v>1012</v>
      </c>
      <c r="F1364" s="2" t="s">
        <v>915</v>
      </c>
      <c r="G1364" s="2" t="s">
        <v>916</v>
      </c>
      <c r="H1364" s="13">
        <v>16821.78</v>
      </c>
      <c r="I1364">
        <f>_xlfn.IFNA(VLOOKUP(A1364,'System C'!$A$1:$H$137,8,0),0)</f>
        <v>0</v>
      </c>
      <c r="J1364">
        <f t="shared" si="84"/>
        <v>16821.78</v>
      </c>
      <c r="K1364">
        <f t="shared" si="85"/>
        <v>0</v>
      </c>
      <c r="L1364">
        <f t="shared" si="86"/>
        <v>0</v>
      </c>
      <c r="M1364">
        <f t="shared" si="87"/>
        <v>0</v>
      </c>
    </row>
    <row r="1365" spans="1:13" x14ac:dyDescent="0.25">
      <c r="A1365" s="1" t="s">
        <v>5946</v>
      </c>
      <c r="B1365" t="s">
        <v>5947</v>
      </c>
      <c r="C1365" s="1" t="s">
        <v>17</v>
      </c>
      <c r="D1365" s="1" t="s">
        <v>5949</v>
      </c>
      <c r="E1365" s="28" t="s">
        <v>2767</v>
      </c>
      <c r="F1365" s="2" t="s">
        <v>5950</v>
      </c>
      <c r="G1365" s="2" t="s">
        <v>5950</v>
      </c>
      <c r="H1365" s="13">
        <v>27246.07</v>
      </c>
      <c r="I1365">
        <f>_xlfn.IFNA(VLOOKUP(A1365,'System S'!$A$2:$H$254,8,0),0)</f>
        <v>0</v>
      </c>
      <c r="J1365">
        <f t="shared" si="84"/>
        <v>27246.07</v>
      </c>
      <c r="K1365">
        <f t="shared" si="85"/>
        <v>0</v>
      </c>
      <c r="L1365">
        <f t="shared" si="86"/>
        <v>0</v>
      </c>
      <c r="M1365">
        <f t="shared" si="87"/>
        <v>0</v>
      </c>
    </row>
    <row r="1366" spans="1:13" x14ac:dyDescent="0.25">
      <c r="A1366" s="1" t="s">
        <v>5951</v>
      </c>
      <c r="B1366" t="s">
        <v>5952</v>
      </c>
      <c r="C1366" s="1" t="s">
        <v>10</v>
      </c>
      <c r="D1366" s="1" t="s">
        <v>5953</v>
      </c>
      <c r="E1366" s="28" t="s">
        <v>544</v>
      </c>
      <c r="F1366" s="2" t="s">
        <v>4905</v>
      </c>
      <c r="G1366" s="2" t="s">
        <v>3009</v>
      </c>
      <c r="H1366" s="13">
        <v>11775.3</v>
      </c>
      <c r="I1366">
        <f>_xlfn.IFNA(VLOOKUP(A1366,'System C'!$A$1:$H$137,8,0),0)</f>
        <v>0</v>
      </c>
      <c r="J1366">
        <f t="shared" si="84"/>
        <v>11775.3</v>
      </c>
      <c r="K1366">
        <f t="shared" si="85"/>
        <v>0</v>
      </c>
      <c r="L1366">
        <f t="shared" si="86"/>
        <v>0</v>
      </c>
      <c r="M1366">
        <f t="shared" si="87"/>
        <v>0</v>
      </c>
    </row>
    <row r="1367" spans="1:13" x14ac:dyDescent="0.25">
      <c r="A1367" s="1" t="s">
        <v>5951</v>
      </c>
      <c r="B1367" t="s">
        <v>5952</v>
      </c>
      <c r="C1367" s="1" t="s">
        <v>17</v>
      </c>
      <c r="D1367" s="1" t="s">
        <v>5954</v>
      </c>
      <c r="E1367" s="28" t="s">
        <v>5955</v>
      </c>
      <c r="F1367" s="2" t="s">
        <v>5956</v>
      </c>
      <c r="G1367" s="2" t="s">
        <v>5957</v>
      </c>
      <c r="H1367" s="13">
        <v>6910.63</v>
      </c>
      <c r="I1367">
        <f>_xlfn.IFNA(VLOOKUP(A1367,'System S'!$A$2:$H$254,8,0),0)</f>
        <v>0</v>
      </c>
      <c r="J1367">
        <f t="shared" si="84"/>
        <v>6910.63</v>
      </c>
      <c r="K1367">
        <f t="shared" si="85"/>
        <v>0</v>
      </c>
      <c r="L1367">
        <f t="shared" si="86"/>
        <v>0</v>
      </c>
      <c r="M1367">
        <f t="shared" si="87"/>
        <v>0</v>
      </c>
    </row>
    <row r="1368" spans="1:13" x14ac:dyDescent="0.25">
      <c r="A1368" s="1" t="s">
        <v>5958</v>
      </c>
      <c r="B1368" t="s">
        <v>5959</v>
      </c>
      <c r="C1368" s="1" t="s">
        <v>10</v>
      </c>
      <c r="D1368" s="1" t="s">
        <v>5960</v>
      </c>
      <c r="E1368" s="28" t="s">
        <v>1323</v>
      </c>
      <c r="F1368" s="2" t="s">
        <v>3364</v>
      </c>
      <c r="G1368" s="2" t="s">
        <v>3365</v>
      </c>
      <c r="H1368" s="13">
        <v>12616.4</v>
      </c>
      <c r="I1368">
        <f>_xlfn.IFNA(VLOOKUP(A1368,'System C'!$A$1:$H$137,8,0),0)</f>
        <v>0</v>
      </c>
      <c r="J1368">
        <f t="shared" si="84"/>
        <v>12616.4</v>
      </c>
      <c r="K1368">
        <f t="shared" si="85"/>
        <v>0</v>
      </c>
      <c r="L1368">
        <f t="shared" si="86"/>
        <v>0</v>
      </c>
      <c r="M1368">
        <f t="shared" si="87"/>
        <v>0</v>
      </c>
    </row>
    <row r="1369" spans="1:13" x14ac:dyDescent="0.25">
      <c r="A1369" s="1" t="s">
        <v>5958</v>
      </c>
      <c r="B1369" t="s">
        <v>5959</v>
      </c>
      <c r="C1369" s="1" t="s">
        <v>17</v>
      </c>
      <c r="D1369" s="1" t="s">
        <v>5961</v>
      </c>
      <c r="E1369" s="28" t="s">
        <v>5962</v>
      </c>
      <c r="F1369" s="2" t="s">
        <v>5963</v>
      </c>
      <c r="G1369" s="2" t="s">
        <v>5964</v>
      </c>
      <c r="H1369" s="13">
        <v>19854.61</v>
      </c>
      <c r="I1369">
        <f>_xlfn.IFNA(VLOOKUP(A1369,'System S'!$A$2:$H$254,8,0),0)</f>
        <v>0</v>
      </c>
      <c r="J1369">
        <f t="shared" si="84"/>
        <v>19854.61</v>
      </c>
      <c r="K1369">
        <f t="shared" si="85"/>
        <v>0</v>
      </c>
      <c r="L1369">
        <f t="shared" si="86"/>
        <v>0</v>
      </c>
      <c r="M1369">
        <f t="shared" si="87"/>
        <v>0</v>
      </c>
    </row>
    <row r="1370" spans="1:13" x14ac:dyDescent="0.25">
      <c r="A1370" s="1" t="s">
        <v>5965</v>
      </c>
      <c r="B1370" t="s">
        <v>5966</v>
      </c>
      <c r="C1370" s="1" t="s">
        <v>17</v>
      </c>
      <c r="D1370" s="1" t="s">
        <v>5967</v>
      </c>
      <c r="E1370" s="28" t="s">
        <v>1375</v>
      </c>
      <c r="F1370" s="2" t="s">
        <v>5968</v>
      </c>
      <c r="G1370" s="2" t="s">
        <v>5969</v>
      </c>
      <c r="H1370" s="13">
        <v>13236.37</v>
      </c>
      <c r="I1370">
        <f>_xlfn.IFNA(VLOOKUP(A1370,'System S'!$A$2:$H$254,8,0),0)</f>
        <v>0</v>
      </c>
      <c r="J1370">
        <f t="shared" si="84"/>
        <v>13236.37</v>
      </c>
      <c r="K1370">
        <f t="shared" si="85"/>
        <v>0</v>
      </c>
      <c r="L1370">
        <f t="shared" si="86"/>
        <v>0</v>
      </c>
      <c r="M1370">
        <f t="shared" si="87"/>
        <v>0</v>
      </c>
    </row>
    <row r="1371" spans="1:13" x14ac:dyDescent="0.25">
      <c r="A1371" s="1" t="s">
        <v>5970</v>
      </c>
      <c r="B1371" t="s">
        <v>5971</v>
      </c>
      <c r="C1371" s="1" t="s">
        <v>10</v>
      </c>
      <c r="D1371" s="1" t="s">
        <v>5972</v>
      </c>
      <c r="E1371" s="28" t="s">
        <v>829</v>
      </c>
      <c r="F1371" s="2" t="s">
        <v>146</v>
      </c>
      <c r="G1371" s="2" t="s">
        <v>147</v>
      </c>
      <c r="H1371" s="13">
        <v>15980.67</v>
      </c>
      <c r="I1371">
        <f>_xlfn.IFNA(VLOOKUP(A1371,'System C'!$A$1:$H$137,8,0),0)</f>
        <v>0</v>
      </c>
      <c r="J1371">
        <f t="shared" si="84"/>
        <v>15980.67</v>
      </c>
      <c r="K1371">
        <f t="shared" si="85"/>
        <v>0</v>
      </c>
      <c r="L1371">
        <f t="shared" si="86"/>
        <v>0</v>
      </c>
      <c r="M1371">
        <f t="shared" si="87"/>
        <v>0</v>
      </c>
    </row>
    <row r="1372" spans="1:13" x14ac:dyDescent="0.25">
      <c r="A1372" s="1" t="s">
        <v>5970</v>
      </c>
      <c r="B1372" t="s">
        <v>5971</v>
      </c>
      <c r="C1372" s="1" t="s">
        <v>17</v>
      </c>
      <c r="D1372" s="1" t="s">
        <v>5973</v>
      </c>
      <c r="E1372" s="28" t="s">
        <v>5974</v>
      </c>
      <c r="F1372" s="2" t="s">
        <v>5975</v>
      </c>
      <c r="G1372" s="2" t="s">
        <v>5975</v>
      </c>
      <c r="H1372" s="13">
        <v>18184.45</v>
      </c>
      <c r="I1372">
        <f>_xlfn.IFNA(VLOOKUP(A1372,'System S'!$A$2:$H$254,8,0),0)</f>
        <v>0</v>
      </c>
      <c r="J1372">
        <f t="shared" si="84"/>
        <v>18184.45</v>
      </c>
      <c r="K1372">
        <f t="shared" si="85"/>
        <v>0</v>
      </c>
      <c r="L1372">
        <f t="shared" si="86"/>
        <v>0</v>
      </c>
      <c r="M1372">
        <f t="shared" si="87"/>
        <v>0</v>
      </c>
    </row>
    <row r="1373" spans="1:13" x14ac:dyDescent="0.25">
      <c r="A1373" s="1" t="s">
        <v>253</v>
      </c>
      <c r="B1373" t="s">
        <v>254</v>
      </c>
      <c r="C1373" s="1" t="s">
        <v>17</v>
      </c>
      <c r="D1373" s="1" t="s">
        <v>5976</v>
      </c>
      <c r="E1373" s="28" t="s">
        <v>5866</v>
      </c>
      <c r="F1373" s="2" t="s">
        <v>5977</v>
      </c>
      <c r="G1373" s="2" t="s">
        <v>5977</v>
      </c>
      <c r="H1373" s="13">
        <v>27991.05</v>
      </c>
      <c r="I1373">
        <f>_xlfn.IFNA(VLOOKUP(A1373,'System S'!$A$2:$H$254,8,0),0)</f>
        <v>0</v>
      </c>
      <c r="J1373">
        <f t="shared" si="84"/>
        <v>27991.05</v>
      </c>
      <c r="K1373">
        <f t="shared" si="85"/>
        <v>0</v>
      </c>
      <c r="L1373">
        <f t="shared" si="86"/>
        <v>0</v>
      </c>
      <c r="M1373">
        <f t="shared" si="87"/>
        <v>0</v>
      </c>
    </row>
    <row r="1374" spans="1:13" x14ac:dyDescent="0.25">
      <c r="A1374" s="1" t="s">
        <v>5978</v>
      </c>
      <c r="B1374" t="s">
        <v>5979</v>
      </c>
      <c r="C1374" s="1" t="s">
        <v>17</v>
      </c>
      <c r="D1374" s="1" t="s">
        <v>5980</v>
      </c>
      <c r="E1374" s="28" t="s">
        <v>5981</v>
      </c>
      <c r="F1374" s="2" t="s">
        <v>5982</v>
      </c>
      <c r="G1374" s="2" t="s">
        <v>5982</v>
      </c>
      <c r="H1374" s="13">
        <v>12651.47</v>
      </c>
      <c r="I1374">
        <f>_xlfn.IFNA(VLOOKUP(A1374,'System S'!$A$2:$H$254,8,0),0)</f>
        <v>0</v>
      </c>
      <c r="J1374">
        <f t="shared" si="84"/>
        <v>12651.47</v>
      </c>
      <c r="K1374">
        <f t="shared" si="85"/>
        <v>0</v>
      </c>
      <c r="L1374">
        <f t="shared" si="86"/>
        <v>0</v>
      </c>
      <c r="M1374">
        <f t="shared" si="87"/>
        <v>0</v>
      </c>
    </row>
    <row r="1375" spans="1:13" x14ac:dyDescent="0.25">
      <c r="A1375" s="1" t="s">
        <v>5983</v>
      </c>
      <c r="B1375" t="s">
        <v>5984</v>
      </c>
      <c r="C1375" s="1" t="s">
        <v>10</v>
      </c>
      <c r="D1375" s="1" t="s">
        <v>5985</v>
      </c>
      <c r="E1375" s="28" t="s">
        <v>544</v>
      </c>
      <c r="F1375" s="2" t="s">
        <v>5986</v>
      </c>
      <c r="G1375" s="2" t="s">
        <v>5987</v>
      </c>
      <c r="H1375" s="13">
        <v>8934.5300000000007</v>
      </c>
      <c r="I1375">
        <f>_xlfn.IFNA(VLOOKUP(A1375,'System C'!$A$1:$H$137,8,0),0)</f>
        <v>0</v>
      </c>
      <c r="J1375">
        <f t="shared" si="84"/>
        <v>8934.5300000000007</v>
      </c>
      <c r="K1375">
        <f t="shared" si="85"/>
        <v>0</v>
      </c>
      <c r="L1375">
        <f t="shared" si="86"/>
        <v>0</v>
      </c>
      <c r="M1375">
        <f t="shared" si="87"/>
        <v>0</v>
      </c>
    </row>
    <row r="1376" spans="1:13" x14ac:dyDescent="0.25">
      <c r="A1376" s="1" t="s">
        <v>5988</v>
      </c>
      <c r="B1376" t="s">
        <v>5989</v>
      </c>
      <c r="C1376" s="1" t="s">
        <v>10</v>
      </c>
      <c r="D1376" s="1" t="s">
        <v>5990</v>
      </c>
      <c r="E1376" s="28" t="s">
        <v>298</v>
      </c>
      <c r="F1376" s="2" t="s">
        <v>1300</v>
      </c>
      <c r="G1376" s="2" t="s">
        <v>1301</v>
      </c>
      <c r="H1376" s="13">
        <v>12582.99</v>
      </c>
      <c r="I1376">
        <f>_xlfn.IFNA(VLOOKUP(A1376,'System C'!$A$1:$H$137,8,0),0)</f>
        <v>0</v>
      </c>
      <c r="J1376">
        <f t="shared" si="84"/>
        <v>12582.99</v>
      </c>
      <c r="K1376">
        <f t="shared" si="85"/>
        <v>0</v>
      </c>
      <c r="L1376">
        <f t="shared" si="86"/>
        <v>0</v>
      </c>
      <c r="M1376">
        <f t="shared" si="87"/>
        <v>0</v>
      </c>
    </row>
    <row r="1377" spans="1:13" x14ac:dyDescent="0.25">
      <c r="A1377" s="1" t="s">
        <v>5988</v>
      </c>
      <c r="B1377" t="s">
        <v>5989</v>
      </c>
      <c r="C1377" s="1" t="s">
        <v>17</v>
      </c>
      <c r="D1377" s="1" t="s">
        <v>5991</v>
      </c>
      <c r="E1377" s="28" t="s">
        <v>4847</v>
      </c>
      <c r="F1377" s="2" t="s">
        <v>5992</v>
      </c>
      <c r="G1377" s="2" t="s">
        <v>5993</v>
      </c>
      <c r="H1377" s="13">
        <v>14275.67</v>
      </c>
      <c r="I1377">
        <f>_xlfn.IFNA(VLOOKUP(A1377,'System S'!$A$2:$H$254,8,0),0)</f>
        <v>0</v>
      </c>
      <c r="J1377">
        <f t="shared" si="84"/>
        <v>14275.67</v>
      </c>
      <c r="K1377">
        <f t="shared" si="85"/>
        <v>0</v>
      </c>
      <c r="L1377">
        <f t="shared" si="86"/>
        <v>0</v>
      </c>
      <c r="M1377">
        <f t="shared" si="87"/>
        <v>0</v>
      </c>
    </row>
    <row r="1378" spans="1:13" x14ac:dyDescent="0.25">
      <c r="A1378" s="1" t="s">
        <v>5994</v>
      </c>
      <c r="B1378" t="s">
        <v>5995</v>
      </c>
      <c r="C1378" s="1" t="s">
        <v>17</v>
      </c>
      <c r="D1378" s="1" t="s">
        <v>5996</v>
      </c>
      <c r="E1378" s="28" t="s">
        <v>5997</v>
      </c>
      <c r="F1378" s="2" t="s">
        <v>5998</v>
      </c>
      <c r="G1378" s="2" t="s">
        <v>5999</v>
      </c>
      <c r="H1378" s="13">
        <v>6256.16</v>
      </c>
      <c r="I1378">
        <f>_xlfn.IFNA(VLOOKUP(A1378,'System S'!$A$2:$H$254,8,0),0)</f>
        <v>0</v>
      </c>
      <c r="J1378">
        <f t="shared" si="84"/>
        <v>6256.16</v>
      </c>
      <c r="K1378">
        <f t="shared" si="85"/>
        <v>0</v>
      </c>
      <c r="L1378">
        <f t="shared" si="86"/>
        <v>0</v>
      </c>
      <c r="M1378">
        <f t="shared" si="87"/>
        <v>0</v>
      </c>
    </row>
    <row r="1379" spans="1:13" x14ac:dyDescent="0.25">
      <c r="A1379" s="1" t="s">
        <v>280</v>
      </c>
      <c r="B1379" t="s">
        <v>281</v>
      </c>
      <c r="C1379" s="1" t="s">
        <v>17</v>
      </c>
      <c r="D1379" s="1" t="s">
        <v>6000</v>
      </c>
      <c r="E1379" s="28" t="s">
        <v>6001</v>
      </c>
      <c r="F1379" s="2" t="s">
        <v>6002</v>
      </c>
      <c r="G1379" s="2" t="s">
        <v>6002</v>
      </c>
      <c r="H1379" s="13">
        <v>8258.32</v>
      </c>
      <c r="I1379">
        <f>_xlfn.IFNA(VLOOKUP(A1379,'System S'!$A$2:$H$254,8,0),0)</f>
        <v>0</v>
      </c>
      <c r="J1379">
        <f t="shared" si="84"/>
        <v>8258.32</v>
      </c>
      <c r="K1379">
        <f t="shared" si="85"/>
        <v>0</v>
      </c>
      <c r="L1379">
        <f t="shared" si="86"/>
        <v>0</v>
      </c>
      <c r="M1379">
        <f t="shared" si="87"/>
        <v>0</v>
      </c>
    </row>
    <row r="1380" spans="1:13" x14ac:dyDescent="0.25">
      <c r="A1380" s="1" t="s">
        <v>6003</v>
      </c>
      <c r="B1380" t="s">
        <v>6004</v>
      </c>
      <c r="C1380" s="1" t="s">
        <v>17</v>
      </c>
      <c r="D1380" s="1" t="s">
        <v>6005</v>
      </c>
      <c r="E1380" s="28" t="s">
        <v>788</v>
      </c>
      <c r="F1380" s="2" t="s">
        <v>6006</v>
      </c>
      <c r="G1380" s="2" t="s">
        <v>6007</v>
      </c>
      <c r="H1380" s="13">
        <v>1759.83</v>
      </c>
      <c r="I1380">
        <f>_xlfn.IFNA(VLOOKUP(A1380,'System S'!$A$2:$H$254,8,0),0)</f>
        <v>0</v>
      </c>
      <c r="J1380">
        <f t="shared" si="84"/>
        <v>1759.83</v>
      </c>
      <c r="K1380">
        <f t="shared" si="85"/>
        <v>0</v>
      </c>
      <c r="L1380">
        <f t="shared" si="86"/>
        <v>0</v>
      </c>
      <c r="M1380">
        <f t="shared" si="87"/>
        <v>0</v>
      </c>
    </row>
    <row r="1381" spans="1:13" x14ac:dyDescent="0.25">
      <c r="A1381" s="1" t="s">
        <v>6008</v>
      </c>
      <c r="B1381" t="s">
        <v>6009</v>
      </c>
      <c r="C1381" s="1" t="s">
        <v>10</v>
      </c>
      <c r="D1381" s="1" t="s">
        <v>6010</v>
      </c>
      <c r="E1381" s="28" t="s">
        <v>829</v>
      </c>
      <c r="F1381" s="2" t="s">
        <v>6011</v>
      </c>
      <c r="G1381" s="2" t="s">
        <v>6012</v>
      </c>
      <c r="H1381" s="13">
        <v>16067.79</v>
      </c>
      <c r="I1381">
        <f>_xlfn.IFNA(VLOOKUP(A1381,'System C'!$A$1:$H$137,8,0),0)</f>
        <v>0</v>
      </c>
      <c r="J1381">
        <f t="shared" si="84"/>
        <v>16067.79</v>
      </c>
      <c r="K1381">
        <f t="shared" si="85"/>
        <v>0</v>
      </c>
      <c r="L1381">
        <f t="shared" si="86"/>
        <v>0</v>
      </c>
      <c r="M1381">
        <f t="shared" si="87"/>
        <v>0</v>
      </c>
    </row>
    <row r="1382" spans="1:13" x14ac:dyDescent="0.25">
      <c r="A1382" s="1" t="s">
        <v>6013</v>
      </c>
      <c r="B1382" t="s">
        <v>6014</v>
      </c>
      <c r="C1382" s="1" t="s">
        <v>17</v>
      </c>
      <c r="D1382" s="1" t="s">
        <v>6015</v>
      </c>
      <c r="E1382" s="28" t="s">
        <v>6016</v>
      </c>
      <c r="F1382" s="2" t="s">
        <v>6017</v>
      </c>
      <c r="G1382" s="2" t="s">
        <v>6017</v>
      </c>
      <c r="H1382" s="13">
        <v>22096.79</v>
      </c>
      <c r="I1382">
        <f>_xlfn.IFNA(VLOOKUP(A1382,'System S'!$A$2:$H$254,8,0),0)</f>
        <v>0</v>
      </c>
      <c r="J1382">
        <f t="shared" si="84"/>
        <v>22096.79</v>
      </c>
      <c r="K1382">
        <f t="shared" si="85"/>
        <v>0</v>
      </c>
      <c r="L1382">
        <f t="shared" si="86"/>
        <v>0</v>
      </c>
      <c r="M1382">
        <f t="shared" si="87"/>
        <v>0</v>
      </c>
    </row>
    <row r="1383" spans="1:13" x14ac:dyDescent="0.25">
      <c r="A1383" s="1" t="s">
        <v>6018</v>
      </c>
      <c r="B1383" t="s">
        <v>6019</v>
      </c>
      <c r="C1383" s="1" t="s">
        <v>17</v>
      </c>
      <c r="D1383" s="1" t="s">
        <v>6020</v>
      </c>
      <c r="E1383" s="28" t="s">
        <v>6021</v>
      </c>
      <c r="F1383" s="2" t="s">
        <v>6022</v>
      </c>
      <c r="G1383" s="2" t="s">
        <v>6023</v>
      </c>
      <c r="H1383" s="13">
        <v>11344.77</v>
      </c>
      <c r="I1383">
        <f>_xlfn.IFNA(VLOOKUP(A1383,'System S'!$A$2:$H$254,8,0),0)</f>
        <v>0</v>
      </c>
      <c r="J1383">
        <f t="shared" si="84"/>
        <v>11344.77</v>
      </c>
      <c r="K1383">
        <f t="shared" si="85"/>
        <v>0</v>
      </c>
      <c r="L1383">
        <f t="shared" si="86"/>
        <v>0</v>
      </c>
      <c r="M1383">
        <f t="shared" si="87"/>
        <v>0</v>
      </c>
    </row>
    <row r="1384" spans="1:13" x14ac:dyDescent="0.25">
      <c r="A1384" s="1" t="s">
        <v>6024</v>
      </c>
      <c r="B1384" t="s">
        <v>6025</v>
      </c>
      <c r="C1384" s="1" t="s">
        <v>10</v>
      </c>
      <c r="D1384" s="1" t="s">
        <v>6026</v>
      </c>
      <c r="E1384" s="28" t="s">
        <v>240</v>
      </c>
      <c r="F1384" s="2" t="s">
        <v>6027</v>
      </c>
      <c r="G1384" s="2" t="s">
        <v>6028</v>
      </c>
      <c r="H1384" s="13">
        <v>15240.95</v>
      </c>
      <c r="I1384">
        <f>_xlfn.IFNA(VLOOKUP(A1384,'System C'!$A$1:$H$137,8,0),0)</f>
        <v>0</v>
      </c>
      <c r="J1384">
        <f t="shared" si="84"/>
        <v>15240.95</v>
      </c>
      <c r="K1384">
        <f t="shared" si="85"/>
        <v>0</v>
      </c>
      <c r="L1384">
        <f t="shared" si="86"/>
        <v>0</v>
      </c>
      <c r="M1384">
        <f t="shared" si="87"/>
        <v>0</v>
      </c>
    </row>
    <row r="1385" spans="1:13" x14ac:dyDescent="0.25">
      <c r="A1385" s="1" t="s">
        <v>6024</v>
      </c>
      <c r="B1385" t="s">
        <v>6025</v>
      </c>
      <c r="C1385" s="1" t="s">
        <v>17</v>
      </c>
      <c r="D1385" s="1" t="s">
        <v>6029</v>
      </c>
      <c r="E1385" s="28" t="s">
        <v>2431</v>
      </c>
      <c r="F1385" s="2" t="s">
        <v>6030</v>
      </c>
      <c r="G1385" s="2" t="s">
        <v>6031</v>
      </c>
      <c r="H1385" s="13">
        <v>11353.82</v>
      </c>
      <c r="I1385">
        <f>_xlfn.IFNA(VLOOKUP(A1385,'System S'!$A$2:$H$254,8,0),0)</f>
        <v>0</v>
      </c>
      <c r="J1385">
        <f t="shared" si="84"/>
        <v>11353.82</v>
      </c>
      <c r="K1385">
        <f t="shared" si="85"/>
        <v>0</v>
      </c>
      <c r="L1385">
        <f t="shared" si="86"/>
        <v>0</v>
      </c>
      <c r="M1385">
        <f t="shared" si="87"/>
        <v>0</v>
      </c>
    </row>
    <row r="1386" spans="1:13" x14ac:dyDescent="0.25">
      <c r="A1386" s="1" t="s">
        <v>6032</v>
      </c>
      <c r="B1386" t="s">
        <v>6033</v>
      </c>
      <c r="C1386" s="1" t="s">
        <v>10</v>
      </c>
      <c r="D1386" s="1" t="s">
        <v>6034</v>
      </c>
      <c r="E1386" s="28" t="s">
        <v>1289</v>
      </c>
      <c r="F1386" s="2" t="s">
        <v>915</v>
      </c>
      <c r="G1386" s="2" t="s">
        <v>916</v>
      </c>
      <c r="H1386" s="13">
        <v>16821.78</v>
      </c>
      <c r="I1386">
        <f>_xlfn.IFNA(VLOOKUP(A1386,'System C'!$A$1:$H$137,8,0),0)</f>
        <v>0</v>
      </c>
      <c r="J1386">
        <f t="shared" si="84"/>
        <v>16821.78</v>
      </c>
      <c r="K1386">
        <f t="shared" si="85"/>
        <v>0</v>
      </c>
      <c r="L1386">
        <f t="shared" si="86"/>
        <v>0</v>
      </c>
      <c r="M1386">
        <f t="shared" si="87"/>
        <v>0</v>
      </c>
    </row>
    <row r="1387" spans="1:13" x14ac:dyDescent="0.25">
      <c r="A1387" s="1" t="s">
        <v>6035</v>
      </c>
      <c r="B1387" t="s">
        <v>6036</v>
      </c>
      <c r="C1387" s="1" t="s">
        <v>17</v>
      </c>
      <c r="D1387" s="1" t="s">
        <v>6037</v>
      </c>
      <c r="E1387" s="28" t="s">
        <v>4250</v>
      </c>
      <c r="F1387" s="2" t="s">
        <v>6038</v>
      </c>
      <c r="G1387" s="2" t="s">
        <v>6038</v>
      </c>
      <c r="H1387" s="13">
        <v>21871.21</v>
      </c>
      <c r="I1387">
        <f>_xlfn.IFNA(VLOOKUP(A1387,'System S'!$A$2:$H$254,8,0),0)</f>
        <v>0</v>
      </c>
      <c r="J1387">
        <f t="shared" si="84"/>
        <v>21871.21</v>
      </c>
      <c r="K1387">
        <f t="shared" si="85"/>
        <v>0</v>
      </c>
      <c r="L1387">
        <f t="shared" si="86"/>
        <v>0</v>
      </c>
      <c r="M1387">
        <f t="shared" si="87"/>
        <v>0</v>
      </c>
    </row>
    <row r="1388" spans="1:13" x14ac:dyDescent="0.25">
      <c r="A1388" s="1" t="s">
        <v>6039</v>
      </c>
      <c r="B1388" t="s">
        <v>6040</v>
      </c>
      <c r="C1388" s="1" t="s">
        <v>10</v>
      </c>
      <c r="D1388" s="1" t="s">
        <v>6041</v>
      </c>
      <c r="E1388" s="28" t="s">
        <v>478</v>
      </c>
      <c r="F1388" s="2" t="s">
        <v>6042</v>
      </c>
      <c r="G1388" s="2" t="s">
        <v>6043</v>
      </c>
      <c r="H1388" s="13">
        <v>2275.06</v>
      </c>
      <c r="I1388">
        <f>_xlfn.IFNA(VLOOKUP(A1388,'System C'!$A$1:$H$137,8,0),0)</f>
        <v>0</v>
      </c>
      <c r="J1388">
        <f t="shared" si="84"/>
        <v>2275.06</v>
      </c>
      <c r="K1388">
        <f t="shared" si="85"/>
        <v>0</v>
      </c>
      <c r="L1388">
        <f t="shared" si="86"/>
        <v>0</v>
      </c>
      <c r="M1388">
        <f t="shared" si="87"/>
        <v>0</v>
      </c>
    </row>
    <row r="1389" spans="1:13" x14ac:dyDescent="0.25">
      <c r="A1389" s="1" t="s">
        <v>6039</v>
      </c>
      <c r="B1389" t="s">
        <v>6040</v>
      </c>
      <c r="C1389" s="1" t="s">
        <v>17</v>
      </c>
      <c r="D1389" s="1" t="s">
        <v>6044</v>
      </c>
      <c r="E1389" s="28" t="s">
        <v>5610</v>
      </c>
      <c r="F1389" s="2" t="s">
        <v>6045</v>
      </c>
      <c r="G1389" s="2" t="s">
        <v>6046</v>
      </c>
      <c r="H1389" s="13">
        <v>2721.55</v>
      </c>
      <c r="I1389">
        <f>_xlfn.IFNA(VLOOKUP(A1389,'System S'!$A$2:$H$254,8,0),0)</f>
        <v>0</v>
      </c>
      <c r="J1389">
        <f t="shared" si="84"/>
        <v>2721.55</v>
      </c>
      <c r="K1389">
        <f t="shared" si="85"/>
        <v>0</v>
      </c>
      <c r="L1389">
        <f t="shared" si="86"/>
        <v>0</v>
      </c>
      <c r="M1389">
        <f t="shared" si="87"/>
        <v>0</v>
      </c>
    </row>
    <row r="1390" spans="1:13" x14ac:dyDescent="0.25">
      <c r="A1390" s="1" t="s">
        <v>6047</v>
      </c>
      <c r="B1390" t="s">
        <v>6048</v>
      </c>
      <c r="C1390" s="1" t="s">
        <v>2265</v>
      </c>
      <c r="D1390" s="1" t="s">
        <v>6049</v>
      </c>
      <c r="E1390" s="28" t="s">
        <v>6050</v>
      </c>
      <c r="F1390" s="2" t="s">
        <v>6051</v>
      </c>
      <c r="G1390" s="2" t="s">
        <v>6052</v>
      </c>
      <c r="H1390" s="13">
        <v>1203.5</v>
      </c>
      <c r="I1390">
        <v>0</v>
      </c>
      <c r="J1390">
        <f t="shared" si="84"/>
        <v>1203.5</v>
      </c>
      <c r="K1390">
        <f t="shared" si="85"/>
        <v>0</v>
      </c>
      <c r="L1390">
        <f t="shared" si="86"/>
        <v>0</v>
      </c>
      <c r="M1390">
        <f t="shared" si="87"/>
        <v>0</v>
      </c>
    </row>
    <row r="1391" spans="1:13" x14ac:dyDescent="0.25">
      <c r="A1391" s="1" t="s">
        <v>6047</v>
      </c>
      <c r="B1391" t="s">
        <v>6048</v>
      </c>
      <c r="C1391" s="1" t="s">
        <v>17</v>
      </c>
      <c r="D1391" s="1" t="s">
        <v>6053</v>
      </c>
      <c r="E1391" s="28" t="s">
        <v>1232</v>
      </c>
      <c r="F1391" s="2" t="s">
        <v>6054</v>
      </c>
      <c r="G1391" s="2" t="s">
        <v>6055</v>
      </c>
      <c r="H1391" s="2">
        <v>178.85</v>
      </c>
      <c r="I1391">
        <f>_xlfn.IFNA(VLOOKUP(A1391,'System S'!$A$2:$H$254,8,0),0)</f>
        <v>0</v>
      </c>
      <c r="J1391">
        <f t="shared" si="84"/>
        <v>178.85</v>
      </c>
      <c r="K1391">
        <f t="shared" si="85"/>
        <v>0</v>
      </c>
      <c r="L1391">
        <f t="shared" si="86"/>
        <v>0</v>
      </c>
      <c r="M1391">
        <f t="shared" si="87"/>
        <v>0</v>
      </c>
    </row>
    <row r="1392" spans="1:13" x14ac:dyDescent="0.25">
      <c r="A1392" s="1" t="s">
        <v>6056</v>
      </c>
      <c r="B1392" t="s">
        <v>6057</v>
      </c>
      <c r="C1392" s="1" t="s">
        <v>17</v>
      </c>
      <c r="D1392" s="1" t="s">
        <v>6058</v>
      </c>
      <c r="E1392" s="28" t="s">
        <v>6059</v>
      </c>
      <c r="F1392" s="2" t="s">
        <v>6060</v>
      </c>
      <c r="G1392" s="2" t="s">
        <v>6060</v>
      </c>
      <c r="H1392" s="13">
        <v>18867.849999999999</v>
      </c>
      <c r="I1392">
        <f>_xlfn.IFNA(VLOOKUP(A1392,'System S'!$A$2:$H$254,8,0),0)</f>
        <v>0</v>
      </c>
      <c r="J1392">
        <f t="shared" si="84"/>
        <v>18867.849999999999</v>
      </c>
      <c r="K1392">
        <f t="shared" si="85"/>
        <v>0</v>
      </c>
      <c r="L1392">
        <f t="shared" si="86"/>
        <v>0</v>
      </c>
      <c r="M1392">
        <f t="shared" si="87"/>
        <v>0</v>
      </c>
    </row>
    <row r="1393" spans="1:13" x14ac:dyDescent="0.25">
      <c r="A1393" s="1" t="s">
        <v>6061</v>
      </c>
      <c r="B1393" t="s">
        <v>6062</v>
      </c>
      <c r="C1393" s="1" t="s">
        <v>10</v>
      </c>
      <c r="D1393" s="1" t="s">
        <v>6063</v>
      </c>
      <c r="E1393" s="28" t="s">
        <v>1431</v>
      </c>
      <c r="F1393" s="2" t="s">
        <v>1585</v>
      </c>
      <c r="G1393" s="2" t="s">
        <v>360</v>
      </c>
      <c r="H1393" s="2">
        <v>922.9</v>
      </c>
      <c r="I1393">
        <f>_xlfn.IFNA(VLOOKUP(A1393,'System C'!$A$1:$H$137,8,0),0)</f>
        <v>0</v>
      </c>
      <c r="J1393">
        <f t="shared" si="84"/>
        <v>922.9</v>
      </c>
      <c r="K1393">
        <f t="shared" si="85"/>
        <v>0</v>
      </c>
      <c r="L1393">
        <f t="shared" si="86"/>
        <v>0</v>
      </c>
      <c r="M1393">
        <f t="shared" si="87"/>
        <v>0</v>
      </c>
    </row>
    <row r="1394" spans="1:13" x14ac:dyDescent="0.25">
      <c r="A1394" s="1" t="s">
        <v>6061</v>
      </c>
      <c r="B1394" t="s">
        <v>6062</v>
      </c>
      <c r="C1394" s="1" t="s">
        <v>17</v>
      </c>
      <c r="D1394" s="1" t="s">
        <v>6064</v>
      </c>
      <c r="E1394" s="28" t="s">
        <v>1686</v>
      </c>
      <c r="F1394" s="2" t="s">
        <v>6065</v>
      </c>
      <c r="G1394" s="2" t="s">
        <v>6066</v>
      </c>
      <c r="H1394" s="2">
        <v>899.83</v>
      </c>
      <c r="I1394">
        <f>_xlfn.IFNA(VLOOKUP(A1394,'System S'!$A$2:$H$254,8,0),0)</f>
        <v>0</v>
      </c>
      <c r="J1394">
        <f t="shared" si="84"/>
        <v>899.83</v>
      </c>
      <c r="K1394">
        <f t="shared" si="85"/>
        <v>0</v>
      </c>
      <c r="L1394">
        <f t="shared" si="86"/>
        <v>0</v>
      </c>
      <c r="M1394">
        <f t="shared" si="87"/>
        <v>0</v>
      </c>
    </row>
    <row r="1395" spans="1:13" x14ac:dyDescent="0.25">
      <c r="A1395" s="1" t="s">
        <v>313</v>
      </c>
      <c r="B1395" t="s">
        <v>314</v>
      </c>
      <c r="C1395" s="1" t="s">
        <v>17</v>
      </c>
      <c r="D1395" s="1" t="s">
        <v>6067</v>
      </c>
      <c r="E1395" s="28" t="s">
        <v>6068</v>
      </c>
      <c r="F1395" s="2" t="s">
        <v>6069</v>
      </c>
      <c r="G1395" s="2" t="s">
        <v>6069</v>
      </c>
      <c r="H1395" s="13">
        <v>1399.49</v>
      </c>
      <c r="I1395">
        <f>_xlfn.IFNA(VLOOKUP(A1395,'System S'!$A$2:$H$254,8,0),0)</f>
        <v>0</v>
      </c>
      <c r="J1395">
        <f t="shared" si="84"/>
        <v>1399.49</v>
      </c>
      <c r="K1395">
        <f t="shared" si="85"/>
        <v>0</v>
      </c>
      <c r="L1395">
        <f t="shared" si="86"/>
        <v>0</v>
      </c>
      <c r="M1395">
        <f t="shared" si="87"/>
        <v>0</v>
      </c>
    </row>
    <row r="1396" spans="1:13" x14ac:dyDescent="0.25">
      <c r="A1396" s="1" t="s">
        <v>6070</v>
      </c>
      <c r="B1396" t="s">
        <v>6071</v>
      </c>
      <c r="C1396" s="1" t="s">
        <v>10</v>
      </c>
      <c r="D1396" s="1" t="s">
        <v>6072</v>
      </c>
      <c r="E1396" s="28" t="s">
        <v>763</v>
      </c>
      <c r="F1396" s="2" t="s">
        <v>353</v>
      </c>
      <c r="G1396" s="2" t="s">
        <v>354</v>
      </c>
      <c r="H1396" s="13">
        <v>13457.45</v>
      </c>
      <c r="I1396">
        <f>_xlfn.IFNA(VLOOKUP(A1396,'System C'!$A$1:$H$137,8,0),0)</f>
        <v>0</v>
      </c>
      <c r="J1396">
        <f t="shared" si="84"/>
        <v>13457.45</v>
      </c>
      <c r="K1396">
        <f t="shared" si="85"/>
        <v>0</v>
      </c>
      <c r="L1396">
        <f t="shared" si="86"/>
        <v>0</v>
      </c>
      <c r="M1396">
        <f t="shared" si="87"/>
        <v>0</v>
      </c>
    </row>
    <row r="1397" spans="1:13" x14ac:dyDescent="0.25">
      <c r="A1397" s="1" t="s">
        <v>6070</v>
      </c>
      <c r="B1397" t="s">
        <v>6071</v>
      </c>
      <c r="C1397" s="1" t="s">
        <v>17</v>
      </c>
      <c r="D1397" s="1" t="s">
        <v>6073</v>
      </c>
      <c r="E1397" s="28" t="s">
        <v>6074</v>
      </c>
      <c r="F1397" s="2" t="s">
        <v>6075</v>
      </c>
      <c r="G1397" s="2" t="s">
        <v>6076</v>
      </c>
      <c r="H1397" s="13">
        <v>18407.66</v>
      </c>
      <c r="I1397">
        <f>_xlfn.IFNA(VLOOKUP(A1397,'System S'!$A$2:$H$254,8,0),0)</f>
        <v>0</v>
      </c>
      <c r="J1397">
        <f t="shared" si="84"/>
        <v>18407.66</v>
      </c>
      <c r="K1397">
        <f t="shared" si="85"/>
        <v>0</v>
      </c>
      <c r="L1397">
        <f t="shared" si="86"/>
        <v>0</v>
      </c>
      <c r="M1397">
        <f t="shared" si="87"/>
        <v>0</v>
      </c>
    </row>
    <row r="1398" spans="1:13" x14ac:dyDescent="0.25">
      <c r="A1398" s="1" t="s">
        <v>6077</v>
      </c>
      <c r="B1398" t="s">
        <v>6078</v>
      </c>
      <c r="C1398" s="1" t="s">
        <v>17</v>
      </c>
      <c r="D1398" s="1" t="s">
        <v>6079</v>
      </c>
      <c r="E1398" s="28" t="s">
        <v>3339</v>
      </c>
      <c r="F1398" s="2" t="s">
        <v>6080</v>
      </c>
      <c r="G1398" s="2" t="s">
        <v>6080</v>
      </c>
      <c r="H1398" s="13">
        <v>12426.85</v>
      </c>
      <c r="I1398">
        <f>_xlfn.IFNA(VLOOKUP(A1398,'System S'!$A$2:$H$254,8,0),0)</f>
        <v>2348.52</v>
      </c>
      <c r="J1398">
        <f t="shared" si="84"/>
        <v>10078.33</v>
      </c>
      <c r="K1398">
        <f t="shared" si="85"/>
        <v>2348.52</v>
      </c>
      <c r="L1398">
        <f t="shared" si="86"/>
        <v>2348.52</v>
      </c>
      <c r="M1398">
        <f t="shared" si="87"/>
        <v>2348.52</v>
      </c>
    </row>
    <row r="1399" spans="1:13" x14ac:dyDescent="0.25">
      <c r="A1399" s="1" t="s">
        <v>6081</v>
      </c>
      <c r="B1399" t="s">
        <v>6082</v>
      </c>
      <c r="C1399" s="1" t="s">
        <v>10</v>
      </c>
      <c r="D1399" s="1" t="s">
        <v>6083</v>
      </c>
      <c r="E1399" s="28" t="s">
        <v>3220</v>
      </c>
      <c r="F1399" s="2" t="s">
        <v>6084</v>
      </c>
      <c r="G1399" s="2" t="s">
        <v>6085</v>
      </c>
      <c r="H1399" s="13">
        <v>6472.61</v>
      </c>
      <c r="I1399">
        <f>_xlfn.IFNA(VLOOKUP(A1399,'System C'!$A$1:$H$137,8,0),0)</f>
        <v>842.1</v>
      </c>
      <c r="J1399">
        <f t="shared" si="84"/>
        <v>5630.5099999999993</v>
      </c>
      <c r="K1399">
        <f t="shared" si="85"/>
        <v>842.1</v>
      </c>
      <c r="L1399">
        <f t="shared" si="86"/>
        <v>842.1</v>
      </c>
      <c r="M1399">
        <f t="shared" si="87"/>
        <v>842.1</v>
      </c>
    </row>
    <row r="1400" spans="1:13" x14ac:dyDescent="0.25">
      <c r="A1400" s="1" t="s">
        <v>6081</v>
      </c>
      <c r="B1400" t="s">
        <v>6082</v>
      </c>
      <c r="C1400" s="1" t="s">
        <v>17</v>
      </c>
      <c r="D1400" s="1" t="s">
        <v>6086</v>
      </c>
      <c r="E1400" s="28" t="s">
        <v>2477</v>
      </c>
      <c r="F1400" s="2" t="s">
        <v>6087</v>
      </c>
      <c r="G1400" s="2" t="s">
        <v>6088</v>
      </c>
      <c r="H1400" s="13">
        <v>7780.67</v>
      </c>
      <c r="I1400">
        <f>_xlfn.IFNA(VLOOKUP(A1400,'System S'!$A$2:$H$254,8,0),0)</f>
        <v>589.72</v>
      </c>
      <c r="J1400">
        <f t="shared" si="84"/>
        <v>7190.95</v>
      </c>
      <c r="K1400">
        <f t="shared" si="85"/>
        <v>589.72</v>
      </c>
      <c r="L1400">
        <f t="shared" si="86"/>
        <v>589.72</v>
      </c>
      <c r="M1400">
        <f t="shared" si="87"/>
        <v>589.72</v>
      </c>
    </row>
    <row r="1401" spans="1:13" x14ac:dyDescent="0.25">
      <c r="A1401" s="1" t="s">
        <v>6089</v>
      </c>
      <c r="B1401" t="s">
        <v>6090</v>
      </c>
      <c r="C1401" s="1" t="s">
        <v>10</v>
      </c>
      <c r="D1401" s="1" t="s">
        <v>6091</v>
      </c>
      <c r="E1401" s="28" t="s">
        <v>1184</v>
      </c>
      <c r="F1401" s="2" t="s">
        <v>490</v>
      </c>
      <c r="G1401" s="2" t="s">
        <v>215</v>
      </c>
      <c r="H1401" s="13">
        <v>14298.52</v>
      </c>
      <c r="I1401">
        <f>_xlfn.IFNA(VLOOKUP(A1401,'System C'!$A$1:$H$137,8,0),0)</f>
        <v>0</v>
      </c>
      <c r="J1401">
        <f t="shared" si="84"/>
        <v>14298.52</v>
      </c>
      <c r="K1401">
        <f t="shared" si="85"/>
        <v>0</v>
      </c>
      <c r="L1401">
        <f t="shared" si="86"/>
        <v>0</v>
      </c>
      <c r="M1401">
        <f t="shared" si="87"/>
        <v>0</v>
      </c>
    </row>
    <row r="1402" spans="1:13" x14ac:dyDescent="0.25">
      <c r="A1402" s="1" t="s">
        <v>6089</v>
      </c>
      <c r="B1402" t="s">
        <v>6090</v>
      </c>
      <c r="C1402" s="1" t="s">
        <v>17</v>
      </c>
      <c r="D1402" s="1" t="s">
        <v>6092</v>
      </c>
      <c r="E1402" s="28" t="s">
        <v>6093</v>
      </c>
      <c r="F1402" s="2" t="s">
        <v>6094</v>
      </c>
      <c r="G1402" s="2" t="s">
        <v>6094</v>
      </c>
      <c r="H1402" s="13">
        <v>22493.55</v>
      </c>
      <c r="I1402">
        <f>_xlfn.IFNA(VLOOKUP(A1402,'System S'!$A$2:$H$254,8,0),0)</f>
        <v>0</v>
      </c>
      <c r="J1402">
        <f t="shared" si="84"/>
        <v>22493.55</v>
      </c>
      <c r="K1402">
        <f t="shared" si="85"/>
        <v>0</v>
      </c>
      <c r="L1402">
        <f t="shared" si="86"/>
        <v>0</v>
      </c>
      <c r="M1402">
        <f t="shared" si="87"/>
        <v>0</v>
      </c>
    </row>
    <row r="1403" spans="1:13" x14ac:dyDescent="0.25">
      <c r="A1403" s="1" t="s">
        <v>6095</v>
      </c>
      <c r="B1403" t="s">
        <v>6096</v>
      </c>
      <c r="C1403" s="1" t="s">
        <v>17</v>
      </c>
      <c r="D1403" s="1" t="s">
        <v>6097</v>
      </c>
      <c r="E1403" s="28" t="s">
        <v>778</v>
      </c>
      <c r="F1403" s="2" t="s">
        <v>6098</v>
      </c>
      <c r="G1403" s="2" t="s">
        <v>6099</v>
      </c>
      <c r="H1403" s="13">
        <v>10401.620000000001</v>
      </c>
      <c r="I1403">
        <f>_xlfn.IFNA(VLOOKUP(A1403,'System S'!$A$2:$H$254,8,0),0)</f>
        <v>0</v>
      </c>
      <c r="J1403">
        <f t="shared" si="84"/>
        <v>10401.620000000001</v>
      </c>
      <c r="K1403">
        <f t="shared" si="85"/>
        <v>0</v>
      </c>
      <c r="L1403">
        <f t="shared" si="86"/>
        <v>0</v>
      </c>
      <c r="M1403">
        <f t="shared" si="87"/>
        <v>0</v>
      </c>
    </row>
    <row r="1404" spans="1:13" x14ac:dyDescent="0.25">
      <c r="A1404" s="1" t="s">
        <v>6100</v>
      </c>
      <c r="B1404" t="s">
        <v>6101</v>
      </c>
      <c r="C1404" s="1" t="s">
        <v>17</v>
      </c>
      <c r="D1404" s="1" t="s">
        <v>6102</v>
      </c>
      <c r="E1404" s="28" t="s">
        <v>3182</v>
      </c>
      <c r="F1404" s="2" t="s">
        <v>6103</v>
      </c>
      <c r="G1404" s="2" t="s">
        <v>6103</v>
      </c>
      <c r="H1404" s="13">
        <v>23680.95</v>
      </c>
      <c r="I1404">
        <f>_xlfn.IFNA(VLOOKUP(A1404,'System S'!$A$2:$H$254,8,0),0)</f>
        <v>0</v>
      </c>
      <c r="J1404">
        <f t="shared" si="84"/>
        <v>23680.95</v>
      </c>
      <c r="K1404">
        <f t="shared" si="85"/>
        <v>0</v>
      </c>
      <c r="L1404">
        <f t="shared" si="86"/>
        <v>0</v>
      </c>
      <c r="M1404">
        <f t="shared" si="87"/>
        <v>0</v>
      </c>
    </row>
    <row r="1405" spans="1:13" x14ac:dyDescent="0.25">
      <c r="A1405" s="1" t="s">
        <v>6104</v>
      </c>
      <c r="B1405" t="s">
        <v>6105</v>
      </c>
      <c r="C1405" s="1" t="s">
        <v>17</v>
      </c>
      <c r="D1405" s="1" t="s">
        <v>6106</v>
      </c>
      <c r="E1405" s="28" t="s">
        <v>778</v>
      </c>
      <c r="F1405" s="2" t="s">
        <v>6107</v>
      </c>
      <c r="G1405" s="2" t="s">
        <v>6108</v>
      </c>
      <c r="H1405" s="13">
        <v>1817.62</v>
      </c>
      <c r="I1405">
        <f>_xlfn.IFNA(VLOOKUP(A1405,'System S'!$A$2:$H$254,8,0),0)</f>
        <v>0</v>
      </c>
      <c r="J1405">
        <f t="shared" si="84"/>
        <v>1817.62</v>
      </c>
      <c r="K1405">
        <f t="shared" si="85"/>
        <v>0</v>
      </c>
      <c r="L1405">
        <f t="shared" si="86"/>
        <v>0</v>
      </c>
      <c r="M1405">
        <f t="shared" si="87"/>
        <v>0</v>
      </c>
    </row>
    <row r="1406" spans="1:13" x14ac:dyDescent="0.25">
      <c r="A1406" s="1" t="s">
        <v>6109</v>
      </c>
      <c r="B1406" t="s">
        <v>6110</v>
      </c>
      <c r="C1406" s="1" t="s">
        <v>10</v>
      </c>
      <c r="D1406" s="1" t="s">
        <v>6111</v>
      </c>
      <c r="E1406" s="28" t="s">
        <v>145</v>
      </c>
      <c r="F1406" s="2" t="s">
        <v>6112</v>
      </c>
      <c r="G1406" s="2" t="s">
        <v>6113</v>
      </c>
      <c r="H1406" s="13">
        <v>14920.51</v>
      </c>
      <c r="I1406">
        <f>_xlfn.IFNA(VLOOKUP(A1406,'System C'!$A$1:$H$137,8,0),0)</f>
        <v>0</v>
      </c>
      <c r="J1406">
        <f t="shared" si="84"/>
        <v>14920.51</v>
      </c>
      <c r="K1406">
        <f t="shared" si="85"/>
        <v>0</v>
      </c>
      <c r="L1406">
        <f t="shared" si="86"/>
        <v>0</v>
      </c>
      <c r="M1406">
        <f t="shared" si="87"/>
        <v>0</v>
      </c>
    </row>
    <row r="1407" spans="1:13" x14ac:dyDescent="0.25">
      <c r="A1407" s="1" t="s">
        <v>6114</v>
      </c>
      <c r="B1407" t="s">
        <v>6115</v>
      </c>
      <c r="C1407" s="1" t="s">
        <v>17</v>
      </c>
      <c r="D1407" s="1" t="s">
        <v>6116</v>
      </c>
      <c r="E1407" s="28" t="s">
        <v>6117</v>
      </c>
      <c r="F1407" s="2" t="s">
        <v>2548</v>
      </c>
      <c r="G1407" s="2" t="s">
        <v>2548</v>
      </c>
      <c r="H1407" s="13">
        <v>23595.35</v>
      </c>
      <c r="I1407">
        <f>_xlfn.IFNA(VLOOKUP(A1407,'System S'!$A$2:$H$254,8,0),0)</f>
        <v>0</v>
      </c>
      <c r="J1407">
        <f t="shared" si="84"/>
        <v>23595.35</v>
      </c>
      <c r="K1407">
        <f t="shared" si="85"/>
        <v>0</v>
      </c>
      <c r="L1407">
        <f t="shared" si="86"/>
        <v>0</v>
      </c>
      <c r="M1407">
        <f t="shared" si="87"/>
        <v>0</v>
      </c>
    </row>
    <row r="1408" spans="1:13" x14ac:dyDescent="0.25">
      <c r="A1408" s="1" t="s">
        <v>6118</v>
      </c>
      <c r="B1408" t="s">
        <v>6119</v>
      </c>
      <c r="C1408" s="1" t="s">
        <v>10</v>
      </c>
      <c r="D1408" s="1" t="s">
        <v>6120</v>
      </c>
      <c r="E1408" s="28" t="s">
        <v>352</v>
      </c>
      <c r="F1408" s="2" t="s">
        <v>6121</v>
      </c>
      <c r="G1408" s="2" t="s">
        <v>6122</v>
      </c>
      <c r="H1408" s="13">
        <v>5035.8999999999996</v>
      </c>
      <c r="I1408">
        <f>_xlfn.IFNA(VLOOKUP(A1408,'System C'!$A$1:$H$137,8,0),0)</f>
        <v>0</v>
      </c>
      <c r="J1408">
        <f t="shared" si="84"/>
        <v>5035.8999999999996</v>
      </c>
      <c r="K1408">
        <f t="shared" si="85"/>
        <v>0</v>
      </c>
      <c r="L1408">
        <f t="shared" si="86"/>
        <v>0</v>
      </c>
      <c r="M1408">
        <f t="shared" si="87"/>
        <v>0</v>
      </c>
    </row>
    <row r="1409" spans="1:13" x14ac:dyDescent="0.25">
      <c r="A1409" s="1" t="s">
        <v>349</v>
      </c>
      <c r="B1409" t="s">
        <v>350</v>
      </c>
      <c r="C1409" s="1" t="s">
        <v>17</v>
      </c>
      <c r="D1409" s="1" t="s">
        <v>6123</v>
      </c>
      <c r="E1409" s="28" t="s">
        <v>6001</v>
      </c>
      <c r="F1409" s="2" t="s">
        <v>6124</v>
      </c>
      <c r="G1409" s="2" t="s">
        <v>6124</v>
      </c>
      <c r="H1409" s="13">
        <v>15078.83</v>
      </c>
      <c r="I1409">
        <f>_xlfn.IFNA(VLOOKUP(A1409,'System S'!$A$2:$H$254,8,0),0)</f>
        <v>0</v>
      </c>
      <c r="J1409">
        <f t="shared" si="84"/>
        <v>15078.83</v>
      </c>
      <c r="K1409">
        <f t="shared" si="85"/>
        <v>0</v>
      </c>
      <c r="L1409">
        <f t="shared" si="86"/>
        <v>0</v>
      </c>
      <c r="M1409">
        <f t="shared" si="87"/>
        <v>0</v>
      </c>
    </row>
    <row r="1410" spans="1:13" x14ac:dyDescent="0.25">
      <c r="A1410" s="1" t="s">
        <v>6125</v>
      </c>
      <c r="B1410" t="s">
        <v>6126</v>
      </c>
      <c r="C1410" s="1" t="s">
        <v>17</v>
      </c>
      <c r="D1410" s="1" t="s">
        <v>6127</v>
      </c>
      <c r="E1410" s="28" t="s">
        <v>3391</v>
      </c>
      <c r="F1410" s="2" t="s">
        <v>6128</v>
      </c>
      <c r="G1410" s="2" t="s">
        <v>6128</v>
      </c>
      <c r="H1410" s="13">
        <v>7551.15</v>
      </c>
      <c r="I1410">
        <f>_xlfn.IFNA(VLOOKUP(A1410,'System S'!$A$2:$H$254,8,0),0)</f>
        <v>0</v>
      </c>
      <c r="J1410">
        <f t="shared" ref="J1410:J1473" si="88">_xlfn.IFNA(H1410-I1410,0)</f>
        <v>7551.15</v>
      </c>
      <c r="K1410">
        <f t="shared" si="85"/>
        <v>0</v>
      </c>
      <c r="L1410">
        <f t="shared" si="86"/>
        <v>0</v>
      </c>
      <c r="M1410">
        <f t="shared" si="87"/>
        <v>0</v>
      </c>
    </row>
    <row r="1411" spans="1:13" x14ac:dyDescent="0.25">
      <c r="A1411" s="1" t="s">
        <v>6129</v>
      </c>
      <c r="B1411" t="s">
        <v>6130</v>
      </c>
      <c r="C1411" s="1" t="s">
        <v>17</v>
      </c>
      <c r="D1411" s="1" t="s">
        <v>6131</v>
      </c>
      <c r="E1411" s="28" t="s">
        <v>6132</v>
      </c>
      <c r="F1411" s="2" t="s">
        <v>6133</v>
      </c>
      <c r="G1411" s="2" t="s">
        <v>6134</v>
      </c>
      <c r="H1411" s="13">
        <v>5479.43</v>
      </c>
      <c r="I1411">
        <f>_xlfn.IFNA(VLOOKUP(A1411,'System S'!$A$2:$H$254,8,0),0)</f>
        <v>0</v>
      </c>
      <c r="J1411">
        <f t="shared" si="88"/>
        <v>5479.43</v>
      </c>
      <c r="K1411">
        <f t="shared" ref="K1411:K1474" si="89">IF(I1411=0,0,IF(H1411&gt;I1411,I1411,IF(H1411&lt;I1411,H1411,H1411)))</f>
        <v>0</v>
      </c>
      <c r="L1411">
        <f t="shared" ref="L1411:L1474" si="90">IF(H1411=K1411,0,I1411)</f>
        <v>0</v>
      </c>
      <c r="M1411">
        <f t="shared" ref="M1411:M1474" si="91">IF(I1411=0,0,IF(F1411&gt;I1411,I1411,IF(F1411&lt;I1411,H1411,0)))</f>
        <v>0</v>
      </c>
    </row>
    <row r="1412" spans="1:13" x14ac:dyDescent="0.25">
      <c r="A1412" s="1" t="s">
        <v>6135</v>
      </c>
      <c r="B1412" t="s">
        <v>6136</v>
      </c>
      <c r="C1412" s="1" t="s">
        <v>17</v>
      </c>
      <c r="D1412" s="1" t="s">
        <v>6137</v>
      </c>
      <c r="E1412" s="28" t="s">
        <v>6138</v>
      </c>
      <c r="F1412" s="2" t="s">
        <v>6139</v>
      </c>
      <c r="G1412" s="2" t="s">
        <v>6140</v>
      </c>
      <c r="H1412" s="13">
        <v>5771.07</v>
      </c>
      <c r="I1412">
        <f>_xlfn.IFNA(VLOOKUP(A1412,'System S'!$A$2:$H$254,8,0),0)</f>
        <v>0</v>
      </c>
      <c r="J1412">
        <f t="shared" si="88"/>
        <v>5771.07</v>
      </c>
      <c r="K1412">
        <f t="shared" si="89"/>
        <v>0</v>
      </c>
      <c r="L1412">
        <f t="shared" si="90"/>
        <v>0</v>
      </c>
      <c r="M1412">
        <f t="shared" si="91"/>
        <v>0</v>
      </c>
    </row>
    <row r="1413" spans="1:13" x14ac:dyDescent="0.25">
      <c r="A1413" s="1" t="s">
        <v>6141</v>
      </c>
      <c r="B1413" t="s">
        <v>6142</v>
      </c>
      <c r="C1413" s="1" t="s">
        <v>17</v>
      </c>
      <c r="D1413" s="1" t="s">
        <v>6143</v>
      </c>
      <c r="E1413" s="28" t="s">
        <v>6144</v>
      </c>
      <c r="F1413" s="2" t="s">
        <v>6145</v>
      </c>
      <c r="G1413" s="2" t="s">
        <v>6146</v>
      </c>
      <c r="H1413" s="13">
        <v>8194.84</v>
      </c>
      <c r="I1413">
        <f>_xlfn.IFNA(VLOOKUP(A1413,'System S'!$A$2:$H$254,8,0),0)</f>
        <v>0</v>
      </c>
      <c r="J1413">
        <f t="shared" si="88"/>
        <v>8194.84</v>
      </c>
      <c r="K1413">
        <f t="shared" si="89"/>
        <v>0</v>
      </c>
      <c r="L1413">
        <f t="shared" si="90"/>
        <v>0</v>
      </c>
      <c r="M1413">
        <f t="shared" si="91"/>
        <v>0</v>
      </c>
    </row>
    <row r="1414" spans="1:13" x14ac:dyDescent="0.25">
      <c r="A1414" s="1" t="s">
        <v>6147</v>
      </c>
      <c r="B1414" t="s">
        <v>6148</v>
      </c>
      <c r="C1414" s="1" t="s">
        <v>17</v>
      </c>
      <c r="D1414" s="1" t="s">
        <v>6149</v>
      </c>
      <c r="E1414" s="28" t="s">
        <v>6150</v>
      </c>
      <c r="F1414" s="2" t="s">
        <v>6151</v>
      </c>
      <c r="G1414" s="2" t="s">
        <v>6151</v>
      </c>
      <c r="H1414" s="13">
        <v>8759.8700000000008</v>
      </c>
      <c r="I1414">
        <f>_xlfn.IFNA(VLOOKUP(A1414,'System S'!$A$2:$H$254,8,0),0)</f>
        <v>0</v>
      </c>
      <c r="J1414">
        <f t="shared" si="88"/>
        <v>8759.8700000000008</v>
      </c>
      <c r="K1414">
        <f t="shared" si="89"/>
        <v>0</v>
      </c>
      <c r="L1414">
        <f t="shared" si="90"/>
        <v>0</v>
      </c>
      <c r="M1414">
        <f t="shared" si="91"/>
        <v>0</v>
      </c>
    </row>
    <row r="1415" spans="1:13" x14ac:dyDescent="0.25">
      <c r="A1415" s="1" t="s">
        <v>6152</v>
      </c>
      <c r="B1415" t="s">
        <v>6153</v>
      </c>
      <c r="C1415" s="1" t="s">
        <v>17</v>
      </c>
      <c r="D1415" s="1" t="s">
        <v>6154</v>
      </c>
      <c r="E1415" s="28" t="s">
        <v>3342</v>
      </c>
      <c r="F1415" s="2" t="s">
        <v>6155</v>
      </c>
      <c r="G1415" s="2" t="s">
        <v>6156</v>
      </c>
      <c r="H1415" s="13">
        <v>2745.6</v>
      </c>
      <c r="I1415">
        <f>_xlfn.IFNA(VLOOKUP(A1415,'System S'!$A$2:$H$254,8,0),0)</f>
        <v>0</v>
      </c>
      <c r="J1415">
        <f t="shared" si="88"/>
        <v>2745.6</v>
      </c>
      <c r="K1415">
        <f t="shared" si="89"/>
        <v>0</v>
      </c>
      <c r="L1415">
        <f t="shared" si="90"/>
        <v>0</v>
      </c>
      <c r="M1415">
        <f t="shared" si="91"/>
        <v>0</v>
      </c>
    </row>
    <row r="1416" spans="1:13" x14ac:dyDescent="0.25">
      <c r="A1416" s="1" t="s">
        <v>6157</v>
      </c>
      <c r="B1416" t="s">
        <v>6158</v>
      </c>
      <c r="C1416" s="1" t="s">
        <v>10</v>
      </c>
      <c r="D1416" s="1" t="s">
        <v>6159</v>
      </c>
      <c r="E1416" s="28" t="s">
        <v>6160</v>
      </c>
      <c r="F1416" s="2" t="s">
        <v>1655</v>
      </c>
      <c r="G1416" s="2" t="s">
        <v>1656</v>
      </c>
      <c r="H1416" s="13">
        <v>14648.02</v>
      </c>
      <c r="I1416">
        <f>_xlfn.IFNA(VLOOKUP(A1416,'System C'!$A$1:$H$137,8,0),0)</f>
        <v>0</v>
      </c>
      <c r="J1416">
        <f t="shared" si="88"/>
        <v>14648.02</v>
      </c>
      <c r="K1416">
        <f t="shared" si="89"/>
        <v>0</v>
      </c>
      <c r="L1416">
        <f t="shared" si="90"/>
        <v>0</v>
      </c>
      <c r="M1416">
        <f t="shared" si="91"/>
        <v>0</v>
      </c>
    </row>
    <row r="1417" spans="1:13" x14ac:dyDescent="0.25">
      <c r="A1417" s="1" t="s">
        <v>6157</v>
      </c>
      <c r="B1417" t="s">
        <v>6158</v>
      </c>
      <c r="C1417" s="1" t="s">
        <v>17</v>
      </c>
      <c r="D1417" s="1" t="s">
        <v>6161</v>
      </c>
      <c r="E1417" s="28" t="s">
        <v>6162</v>
      </c>
      <c r="F1417" s="2" t="s">
        <v>6163</v>
      </c>
      <c r="G1417" s="2" t="s">
        <v>6163</v>
      </c>
      <c r="H1417" s="13">
        <v>3260.13</v>
      </c>
      <c r="I1417">
        <f>_xlfn.IFNA(VLOOKUP(A1417,'System S'!$A$2:$H$254,8,0),0)</f>
        <v>0</v>
      </c>
      <c r="J1417">
        <f t="shared" si="88"/>
        <v>3260.13</v>
      </c>
      <c r="K1417">
        <f t="shared" si="89"/>
        <v>0</v>
      </c>
      <c r="L1417">
        <f t="shared" si="90"/>
        <v>0</v>
      </c>
      <c r="M1417">
        <f t="shared" si="91"/>
        <v>0</v>
      </c>
    </row>
    <row r="1418" spans="1:13" x14ac:dyDescent="0.25">
      <c r="A1418" s="1" t="s">
        <v>6164</v>
      </c>
      <c r="B1418" t="s">
        <v>6165</v>
      </c>
      <c r="C1418" s="1" t="s">
        <v>17</v>
      </c>
      <c r="D1418" s="1" t="s">
        <v>6166</v>
      </c>
      <c r="E1418" s="28" t="s">
        <v>358</v>
      </c>
      <c r="F1418" s="2" t="s">
        <v>3382</v>
      </c>
      <c r="G1418" s="2" t="s">
        <v>3383</v>
      </c>
      <c r="H1418" s="13">
        <v>1303.05</v>
      </c>
      <c r="I1418">
        <f>_xlfn.IFNA(VLOOKUP(A1418,'System S'!$A$2:$H$254,8,0),0)</f>
        <v>0</v>
      </c>
      <c r="J1418">
        <f t="shared" si="88"/>
        <v>1303.05</v>
      </c>
      <c r="K1418">
        <f t="shared" si="89"/>
        <v>0</v>
      </c>
      <c r="L1418">
        <f t="shared" si="90"/>
        <v>0</v>
      </c>
      <c r="M1418">
        <f t="shared" si="91"/>
        <v>0</v>
      </c>
    </row>
    <row r="1419" spans="1:13" x14ac:dyDescent="0.25">
      <c r="A1419" s="1" t="s">
        <v>6167</v>
      </c>
      <c r="B1419" t="s">
        <v>6168</v>
      </c>
      <c r="C1419" s="1" t="s">
        <v>17</v>
      </c>
      <c r="D1419" s="1" t="s">
        <v>6169</v>
      </c>
      <c r="E1419" s="28" t="s">
        <v>6170</v>
      </c>
      <c r="F1419" s="2" t="s">
        <v>6171</v>
      </c>
      <c r="G1419" s="2" t="s">
        <v>6172</v>
      </c>
      <c r="H1419" s="13">
        <v>12926.31</v>
      </c>
      <c r="I1419">
        <f>_xlfn.IFNA(VLOOKUP(A1419,'System S'!$A$2:$H$254,8,0),0)</f>
        <v>0</v>
      </c>
      <c r="J1419">
        <f t="shared" si="88"/>
        <v>12926.31</v>
      </c>
      <c r="K1419">
        <f t="shared" si="89"/>
        <v>0</v>
      </c>
      <c r="L1419">
        <f t="shared" si="90"/>
        <v>0</v>
      </c>
      <c r="M1419">
        <f t="shared" si="91"/>
        <v>0</v>
      </c>
    </row>
    <row r="1420" spans="1:13" x14ac:dyDescent="0.25">
      <c r="A1420" s="1" t="s">
        <v>6173</v>
      </c>
      <c r="B1420" t="s">
        <v>6174</v>
      </c>
      <c r="C1420" s="1" t="s">
        <v>10</v>
      </c>
      <c r="D1420" s="1" t="s">
        <v>6175</v>
      </c>
      <c r="E1420" s="28" t="s">
        <v>5585</v>
      </c>
      <c r="F1420" s="2" t="s">
        <v>6176</v>
      </c>
      <c r="G1420" s="2" t="s">
        <v>6177</v>
      </c>
      <c r="H1420" s="13">
        <v>12203.23</v>
      </c>
      <c r="I1420">
        <f>_xlfn.IFNA(VLOOKUP(A1420,'System C'!$A$1:$H$137,8,0),0)</f>
        <v>0</v>
      </c>
      <c r="J1420">
        <f t="shared" si="88"/>
        <v>12203.23</v>
      </c>
      <c r="K1420">
        <f t="shared" si="89"/>
        <v>0</v>
      </c>
      <c r="L1420">
        <f t="shared" si="90"/>
        <v>0</v>
      </c>
      <c r="M1420">
        <f t="shared" si="91"/>
        <v>0</v>
      </c>
    </row>
    <row r="1421" spans="1:13" x14ac:dyDescent="0.25">
      <c r="A1421" s="1" t="s">
        <v>6178</v>
      </c>
      <c r="B1421" t="s">
        <v>6179</v>
      </c>
      <c r="C1421" s="1" t="s">
        <v>17</v>
      </c>
      <c r="D1421" s="1" t="s">
        <v>6180</v>
      </c>
      <c r="E1421" s="28" t="s">
        <v>6181</v>
      </c>
      <c r="F1421" s="2" t="s">
        <v>6182</v>
      </c>
      <c r="G1421" s="2" t="s">
        <v>6183</v>
      </c>
      <c r="H1421" s="13">
        <v>4412.51</v>
      </c>
      <c r="I1421">
        <f>_xlfn.IFNA(VLOOKUP(A1421,'System S'!$A$2:$H$254,8,0),0)</f>
        <v>0</v>
      </c>
      <c r="J1421">
        <f t="shared" si="88"/>
        <v>4412.51</v>
      </c>
      <c r="K1421">
        <f t="shared" si="89"/>
        <v>0</v>
      </c>
      <c r="L1421">
        <f t="shared" si="90"/>
        <v>0</v>
      </c>
      <c r="M1421">
        <f t="shared" si="91"/>
        <v>0</v>
      </c>
    </row>
    <row r="1422" spans="1:13" x14ac:dyDescent="0.25">
      <c r="A1422" s="1" t="s">
        <v>6184</v>
      </c>
      <c r="B1422" t="s">
        <v>6185</v>
      </c>
      <c r="C1422" s="1" t="s">
        <v>10</v>
      </c>
      <c r="D1422" s="1" t="s">
        <v>6186</v>
      </c>
      <c r="E1422" s="28" t="s">
        <v>167</v>
      </c>
      <c r="F1422" s="2" t="s">
        <v>6187</v>
      </c>
      <c r="G1422" s="2" t="s">
        <v>6188</v>
      </c>
      <c r="H1422" s="13">
        <v>4372.57</v>
      </c>
      <c r="I1422">
        <f>_xlfn.IFNA(VLOOKUP(A1422,'System C'!$A$1:$H$137,8,0),0)</f>
        <v>0</v>
      </c>
      <c r="J1422">
        <f t="shared" si="88"/>
        <v>4372.57</v>
      </c>
      <c r="K1422">
        <f t="shared" si="89"/>
        <v>0</v>
      </c>
      <c r="L1422">
        <f t="shared" si="90"/>
        <v>0</v>
      </c>
      <c r="M1422">
        <f t="shared" si="91"/>
        <v>0</v>
      </c>
    </row>
    <row r="1423" spans="1:13" x14ac:dyDescent="0.25">
      <c r="A1423" s="1" t="s">
        <v>6184</v>
      </c>
      <c r="B1423" t="s">
        <v>6185</v>
      </c>
      <c r="C1423" s="1" t="s">
        <v>17</v>
      </c>
      <c r="D1423" s="1" t="s">
        <v>6189</v>
      </c>
      <c r="E1423" s="28" t="s">
        <v>6190</v>
      </c>
      <c r="F1423" s="2" t="s">
        <v>6191</v>
      </c>
      <c r="G1423" s="2" t="s">
        <v>5969</v>
      </c>
      <c r="H1423" s="13">
        <v>13236.37</v>
      </c>
      <c r="I1423">
        <f>_xlfn.IFNA(VLOOKUP(A1423,'System S'!$A$2:$H$254,8,0),0)</f>
        <v>0</v>
      </c>
      <c r="J1423">
        <f t="shared" si="88"/>
        <v>13236.37</v>
      </c>
      <c r="K1423">
        <f t="shared" si="89"/>
        <v>0</v>
      </c>
      <c r="L1423">
        <f t="shared" si="90"/>
        <v>0</v>
      </c>
      <c r="M1423">
        <f t="shared" si="91"/>
        <v>0</v>
      </c>
    </row>
    <row r="1424" spans="1:13" x14ac:dyDescent="0.25">
      <c r="A1424" s="1" t="s">
        <v>6192</v>
      </c>
      <c r="B1424" t="s">
        <v>6193</v>
      </c>
      <c r="C1424" s="1" t="s">
        <v>10</v>
      </c>
      <c r="D1424" s="1" t="s">
        <v>6194</v>
      </c>
      <c r="E1424" s="28" t="s">
        <v>1225</v>
      </c>
      <c r="F1424" s="2" t="s">
        <v>6195</v>
      </c>
      <c r="G1424" s="2" t="s">
        <v>6196</v>
      </c>
      <c r="H1424" s="13">
        <v>2512.21</v>
      </c>
      <c r="I1424">
        <f>_xlfn.IFNA(VLOOKUP(A1424,'System C'!$A$1:$H$137,8,0),0)</f>
        <v>967</v>
      </c>
      <c r="J1424">
        <f t="shared" si="88"/>
        <v>1545.21</v>
      </c>
      <c r="K1424">
        <f t="shared" si="89"/>
        <v>967</v>
      </c>
      <c r="L1424">
        <f t="shared" si="90"/>
        <v>967</v>
      </c>
      <c r="M1424">
        <f t="shared" si="91"/>
        <v>967</v>
      </c>
    </row>
    <row r="1425" spans="1:13" x14ac:dyDescent="0.25">
      <c r="A1425" s="1" t="s">
        <v>6197</v>
      </c>
      <c r="B1425" t="s">
        <v>6198</v>
      </c>
      <c r="C1425" s="1" t="s">
        <v>10</v>
      </c>
      <c r="D1425" s="1" t="s">
        <v>6199</v>
      </c>
      <c r="E1425" s="28" t="s">
        <v>672</v>
      </c>
      <c r="F1425" s="2" t="s">
        <v>1063</v>
      </c>
      <c r="G1425" s="2" t="s">
        <v>1064</v>
      </c>
      <c r="H1425" s="13">
        <v>14722.89</v>
      </c>
      <c r="I1425">
        <f>_xlfn.IFNA(VLOOKUP(A1425,'System C'!$A$1:$H$137,8,0),0)</f>
        <v>0</v>
      </c>
      <c r="J1425">
        <f t="shared" si="88"/>
        <v>14722.89</v>
      </c>
      <c r="K1425">
        <f t="shared" si="89"/>
        <v>0</v>
      </c>
      <c r="L1425">
        <f t="shared" si="90"/>
        <v>0</v>
      </c>
      <c r="M1425">
        <f t="shared" si="91"/>
        <v>0</v>
      </c>
    </row>
    <row r="1426" spans="1:13" x14ac:dyDescent="0.25">
      <c r="A1426" s="1" t="s">
        <v>6197</v>
      </c>
      <c r="B1426" t="s">
        <v>6198</v>
      </c>
      <c r="C1426" s="1" t="s">
        <v>17</v>
      </c>
      <c r="D1426" s="1" t="s">
        <v>6200</v>
      </c>
      <c r="E1426" s="28" t="s">
        <v>1016</v>
      </c>
      <c r="F1426" s="2" t="s">
        <v>6201</v>
      </c>
      <c r="G1426" s="2" t="s">
        <v>6202</v>
      </c>
      <c r="H1426" s="13">
        <v>14335.55</v>
      </c>
      <c r="I1426">
        <f>_xlfn.IFNA(VLOOKUP(A1426,'System S'!$A$2:$H$254,8,0),0)</f>
        <v>0</v>
      </c>
      <c r="J1426">
        <f t="shared" si="88"/>
        <v>14335.55</v>
      </c>
      <c r="K1426">
        <f t="shared" si="89"/>
        <v>0</v>
      </c>
      <c r="L1426">
        <f t="shared" si="90"/>
        <v>0</v>
      </c>
      <c r="M1426">
        <f t="shared" si="91"/>
        <v>0</v>
      </c>
    </row>
    <row r="1427" spans="1:13" x14ac:dyDescent="0.25">
      <c r="A1427" s="1" t="s">
        <v>6203</v>
      </c>
      <c r="B1427" t="s">
        <v>6204</v>
      </c>
      <c r="C1427" s="1" t="s">
        <v>17</v>
      </c>
      <c r="D1427" s="1" t="s">
        <v>6205</v>
      </c>
      <c r="E1427" s="28" t="s">
        <v>6138</v>
      </c>
      <c r="F1427" s="2" t="s">
        <v>6206</v>
      </c>
      <c r="G1427" s="2" t="s">
        <v>6207</v>
      </c>
      <c r="H1427" s="13">
        <v>4406.08</v>
      </c>
      <c r="I1427">
        <f>_xlfn.IFNA(VLOOKUP(A1427,'System S'!$A$2:$H$254,8,0),0)</f>
        <v>990.9</v>
      </c>
      <c r="J1427">
        <f t="shared" si="88"/>
        <v>3415.18</v>
      </c>
      <c r="K1427">
        <f t="shared" si="89"/>
        <v>990.9</v>
      </c>
      <c r="L1427">
        <f t="shared" si="90"/>
        <v>990.9</v>
      </c>
      <c r="M1427">
        <f t="shared" si="91"/>
        <v>990.9</v>
      </c>
    </row>
    <row r="1428" spans="1:13" x14ac:dyDescent="0.25">
      <c r="A1428" s="1" t="s">
        <v>6208</v>
      </c>
      <c r="B1428" t="s">
        <v>6209</v>
      </c>
      <c r="C1428" s="1" t="s">
        <v>17</v>
      </c>
      <c r="D1428" s="1" t="s">
        <v>6210</v>
      </c>
      <c r="E1428" s="28" t="s">
        <v>6211</v>
      </c>
      <c r="F1428" s="2" t="s">
        <v>6212</v>
      </c>
      <c r="G1428" s="2" t="s">
        <v>6213</v>
      </c>
      <c r="H1428" s="13">
        <v>2164.81</v>
      </c>
      <c r="I1428">
        <f>_xlfn.IFNA(VLOOKUP(A1428,'System S'!$A$2:$H$254,8,0),0)</f>
        <v>0</v>
      </c>
      <c r="J1428">
        <f t="shared" si="88"/>
        <v>2164.81</v>
      </c>
      <c r="K1428">
        <f t="shared" si="89"/>
        <v>0</v>
      </c>
      <c r="L1428">
        <f t="shared" si="90"/>
        <v>0</v>
      </c>
      <c r="M1428">
        <f t="shared" si="91"/>
        <v>0</v>
      </c>
    </row>
    <row r="1429" spans="1:13" x14ac:dyDescent="0.25">
      <c r="A1429" s="1" t="s">
        <v>6214</v>
      </c>
      <c r="B1429" t="s">
        <v>6215</v>
      </c>
      <c r="C1429" s="1" t="s">
        <v>17</v>
      </c>
      <c r="D1429" s="1" t="s">
        <v>6216</v>
      </c>
      <c r="E1429" s="28" t="s">
        <v>1648</v>
      </c>
      <c r="F1429" s="2" t="s">
        <v>6217</v>
      </c>
      <c r="G1429" s="2" t="s">
        <v>6218</v>
      </c>
      <c r="H1429" s="13">
        <v>16503.330000000002</v>
      </c>
      <c r="I1429">
        <f>_xlfn.IFNA(VLOOKUP(A1429,'System S'!$A$2:$H$254,8,0),0)</f>
        <v>0</v>
      </c>
      <c r="J1429">
        <f t="shared" si="88"/>
        <v>16503.330000000002</v>
      </c>
      <c r="K1429">
        <f t="shared" si="89"/>
        <v>0</v>
      </c>
      <c r="L1429">
        <f t="shared" si="90"/>
        <v>0</v>
      </c>
      <c r="M1429">
        <f t="shared" si="91"/>
        <v>0</v>
      </c>
    </row>
    <row r="1430" spans="1:13" x14ac:dyDescent="0.25">
      <c r="A1430" s="1" t="s">
        <v>6219</v>
      </c>
      <c r="B1430" t="s">
        <v>6220</v>
      </c>
      <c r="C1430" s="1" t="s">
        <v>17</v>
      </c>
      <c r="D1430" s="1" t="s">
        <v>6221</v>
      </c>
      <c r="E1430" s="28" t="s">
        <v>1272</v>
      </c>
      <c r="F1430" s="2" t="s">
        <v>6222</v>
      </c>
      <c r="G1430" s="2" t="s">
        <v>6223</v>
      </c>
      <c r="H1430" s="13">
        <v>11013.76</v>
      </c>
      <c r="I1430">
        <f>_xlfn.IFNA(VLOOKUP(A1430,'System S'!$A$2:$H$254,8,0),0)</f>
        <v>0</v>
      </c>
      <c r="J1430">
        <f t="shared" si="88"/>
        <v>11013.76</v>
      </c>
      <c r="K1430">
        <f t="shared" si="89"/>
        <v>0</v>
      </c>
      <c r="L1430">
        <f t="shared" si="90"/>
        <v>0</v>
      </c>
      <c r="M1430">
        <f t="shared" si="91"/>
        <v>0</v>
      </c>
    </row>
    <row r="1431" spans="1:13" x14ac:dyDescent="0.25">
      <c r="A1431" s="1" t="s">
        <v>6224</v>
      </c>
      <c r="B1431" t="s">
        <v>6225</v>
      </c>
      <c r="C1431" s="1" t="s">
        <v>17</v>
      </c>
      <c r="D1431" s="1" t="s">
        <v>6226</v>
      </c>
      <c r="E1431" s="28" t="s">
        <v>6227</v>
      </c>
      <c r="F1431" s="2" t="s">
        <v>6228</v>
      </c>
      <c r="G1431" s="2" t="s">
        <v>6229</v>
      </c>
      <c r="H1431" s="13">
        <v>9088.66</v>
      </c>
      <c r="I1431">
        <f>_xlfn.IFNA(VLOOKUP(A1431,'System S'!$A$2:$H$254,8,0),0)</f>
        <v>0</v>
      </c>
      <c r="J1431">
        <f t="shared" si="88"/>
        <v>9088.66</v>
      </c>
      <c r="K1431">
        <f t="shared" si="89"/>
        <v>0</v>
      </c>
      <c r="L1431">
        <f t="shared" si="90"/>
        <v>0</v>
      </c>
      <c r="M1431">
        <f t="shared" si="91"/>
        <v>0</v>
      </c>
    </row>
    <row r="1432" spans="1:13" x14ac:dyDescent="0.25">
      <c r="A1432" s="1" t="s">
        <v>6230</v>
      </c>
      <c r="B1432" t="s">
        <v>6231</v>
      </c>
      <c r="C1432" s="1" t="s">
        <v>10</v>
      </c>
      <c r="D1432" s="1" t="s">
        <v>6232</v>
      </c>
      <c r="E1432" s="28" t="s">
        <v>5585</v>
      </c>
      <c r="F1432" s="2" t="s">
        <v>915</v>
      </c>
      <c r="G1432" s="2" t="s">
        <v>916</v>
      </c>
      <c r="H1432" s="13">
        <v>16821.78</v>
      </c>
      <c r="I1432">
        <f>_xlfn.IFNA(VLOOKUP(A1432,'System C'!$A$1:$H$137,8,0),0)</f>
        <v>0</v>
      </c>
      <c r="J1432">
        <f t="shared" si="88"/>
        <v>16821.78</v>
      </c>
      <c r="K1432">
        <f t="shared" si="89"/>
        <v>0</v>
      </c>
      <c r="L1432">
        <f t="shared" si="90"/>
        <v>0</v>
      </c>
      <c r="M1432">
        <f t="shared" si="91"/>
        <v>0</v>
      </c>
    </row>
    <row r="1433" spans="1:13" x14ac:dyDescent="0.25">
      <c r="A1433" s="1" t="s">
        <v>6230</v>
      </c>
      <c r="B1433" t="s">
        <v>6231</v>
      </c>
      <c r="C1433" s="1" t="s">
        <v>17</v>
      </c>
      <c r="D1433" s="1" t="s">
        <v>6233</v>
      </c>
      <c r="E1433" s="28" t="s">
        <v>1537</v>
      </c>
      <c r="F1433" s="2" t="s">
        <v>6234</v>
      </c>
      <c r="G1433" s="2" t="s">
        <v>6235</v>
      </c>
      <c r="H1433" s="13">
        <v>16856.66</v>
      </c>
      <c r="I1433">
        <f>_xlfn.IFNA(VLOOKUP(A1433,'System S'!$A$2:$H$254,8,0),0)</f>
        <v>0</v>
      </c>
      <c r="J1433">
        <f t="shared" si="88"/>
        <v>16856.66</v>
      </c>
      <c r="K1433">
        <f t="shared" si="89"/>
        <v>0</v>
      </c>
      <c r="L1433">
        <f t="shared" si="90"/>
        <v>0</v>
      </c>
      <c r="M1433">
        <f t="shared" si="91"/>
        <v>0</v>
      </c>
    </row>
    <row r="1434" spans="1:13" x14ac:dyDescent="0.25">
      <c r="A1434" s="1" t="s">
        <v>6236</v>
      </c>
      <c r="B1434" t="s">
        <v>6237</v>
      </c>
      <c r="C1434" s="1" t="s">
        <v>17</v>
      </c>
      <c r="D1434" s="1" t="s">
        <v>6238</v>
      </c>
      <c r="E1434" s="28" t="s">
        <v>6239</v>
      </c>
      <c r="F1434" s="2" t="s">
        <v>6240</v>
      </c>
      <c r="G1434" s="2" t="s">
        <v>6241</v>
      </c>
      <c r="H1434" s="13">
        <v>6906.89</v>
      </c>
      <c r="I1434">
        <f>_xlfn.IFNA(VLOOKUP(A1434,'System S'!$A$2:$H$254,8,0),0)</f>
        <v>0</v>
      </c>
      <c r="J1434">
        <f t="shared" si="88"/>
        <v>6906.89</v>
      </c>
      <c r="K1434">
        <f t="shared" si="89"/>
        <v>0</v>
      </c>
      <c r="L1434">
        <f t="shared" si="90"/>
        <v>0</v>
      </c>
      <c r="M1434">
        <f t="shared" si="91"/>
        <v>0</v>
      </c>
    </row>
    <row r="1435" spans="1:13" x14ac:dyDescent="0.25">
      <c r="A1435" s="1" t="s">
        <v>6242</v>
      </c>
      <c r="B1435" t="s">
        <v>6243</v>
      </c>
      <c r="C1435" s="1" t="s">
        <v>17</v>
      </c>
      <c r="D1435" s="1" t="s">
        <v>6244</v>
      </c>
      <c r="E1435" s="28" t="s">
        <v>2425</v>
      </c>
      <c r="F1435" s="2" t="s">
        <v>6245</v>
      </c>
      <c r="G1435" s="2" t="s">
        <v>6246</v>
      </c>
      <c r="H1435" s="13">
        <v>18651.490000000002</v>
      </c>
      <c r="I1435">
        <f>_xlfn.IFNA(VLOOKUP(A1435,'System S'!$A$2:$H$254,8,0),0)</f>
        <v>0</v>
      </c>
      <c r="J1435">
        <f t="shared" si="88"/>
        <v>18651.490000000002</v>
      </c>
      <c r="K1435">
        <f t="shared" si="89"/>
        <v>0</v>
      </c>
      <c r="L1435">
        <f t="shared" si="90"/>
        <v>0</v>
      </c>
      <c r="M1435">
        <f t="shared" si="91"/>
        <v>0</v>
      </c>
    </row>
    <row r="1436" spans="1:13" x14ac:dyDescent="0.25">
      <c r="A1436" s="1" t="s">
        <v>15</v>
      </c>
      <c r="B1436" t="s">
        <v>16</v>
      </c>
      <c r="C1436" s="1" t="s">
        <v>10</v>
      </c>
      <c r="D1436" s="1" t="s">
        <v>6247</v>
      </c>
      <c r="E1436" s="28" t="s">
        <v>886</v>
      </c>
      <c r="F1436" s="2" t="s">
        <v>146</v>
      </c>
      <c r="G1436" s="2" t="s">
        <v>147</v>
      </c>
      <c r="H1436" s="13">
        <v>15980.67</v>
      </c>
      <c r="I1436">
        <f>_xlfn.IFNA(VLOOKUP(A1436,'System C'!$A$1:$H$137,8,0),0)</f>
        <v>0</v>
      </c>
      <c r="J1436">
        <f t="shared" si="88"/>
        <v>15980.67</v>
      </c>
      <c r="K1436">
        <f t="shared" si="89"/>
        <v>0</v>
      </c>
      <c r="L1436">
        <f t="shared" si="90"/>
        <v>0</v>
      </c>
      <c r="M1436">
        <f t="shared" si="91"/>
        <v>0</v>
      </c>
    </row>
    <row r="1437" spans="1:13" x14ac:dyDescent="0.25">
      <c r="A1437" s="1" t="s">
        <v>22</v>
      </c>
      <c r="B1437" t="s">
        <v>23</v>
      </c>
      <c r="C1437" s="1" t="s">
        <v>17</v>
      </c>
      <c r="D1437" s="1" t="s">
        <v>6248</v>
      </c>
      <c r="E1437" s="28" t="s">
        <v>6249</v>
      </c>
      <c r="F1437" s="2" t="s">
        <v>6250</v>
      </c>
      <c r="G1437" s="2" t="s">
        <v>6250</v>
      </c>
      <c r="H1437" s="13">
        <v>20510.23</v>
      </c>
      <c r="I1437">
        <f>_xlfn.IFNA(VLOOKUP(A1437,'System S'!$A$2:$H$254,8,0),0)</f>
        <v>0</v>
      </c>
      <c r="J1437">
        <f t="shared" si="88"/>
        <v>20510.23</v>
      </c>
      <c r="K1437">
        <f t="shared" si="89"/>
        <v>0</v>
      </c>
      <c r="L1437">
        <f t="shared" si="90"/>
        <v>0</v>
      </c>
      <c r="M1437">
        <f t="shared" si="91"/>
        <v>0</v>
      </c>
    </row>
    <row r="1438" spans="1:13" x14ac:dyDescent="0.25">
      <c r="A1438" s="1" t="s">
        <v>6251</v>
      </c>
      <c r="B1438" t="s">
        <v>6252</v>
      </c>
      <c r="C1438" s="1" t="s">
        <v>17</v>
      </c>
      <c r="D1438" s="1" t="s">
        <v>6253</v>
      </c>
      <c r="E1438" s="28" t="s">
        <v>710</v>
      </c>
      <c r="F1438" s="2" t="s">
        <v>6254</v>
      </c>
      <c r="G1438" s="2" t="s">
        <v>6255</v>
      </c>
      <c r="H1438" s="13">
        <v>4281.1499999999996</v>
      </c>
      <c r="I1438">
        <f>_xlfn.IFNA(VLOOKUP(A1438,'System S'!$A$2:$H$254,8,0),0)</f>
        <v>0</v>
      </c>
      <c r="J1438">
        <f t="shared" si="88"/>
        <v>4281.1499999999996</v>
      </c>
      <c r="K1438">
        <f t="shared" si="89"/>
        <v>0</v>
      </c>
      <c r="L1438">
        <f t="shared" si="90"/>
        <v>0</v>
      </c>
      <c r="M1438">
        <f t="shared" si="91"/>
        <v>0</v>
      </c>
    </row>
    <row r="1439" spans="1:13" x14ac:dyDescent="0.25">
      <c r="A1439" s="1" t="s">
        <v>6256</v>
      </c>
      <c r="B1439" t="s">
        <v>6257</v>
      </c>
      <c r="C1439" s="1" t="s">
        <v>10</v>
      </c>
      <c r="D1439" s="1" t="s">
        <v>6258</v>
      </c>
      <c r="E1439" s="28" t="s">
        <v>639</v>
      </c>
      <c r="F1439" s="2" t="s">
        <v>6259</v>
      </c>
      <c r="G1439" s="2" t="s">
        <v>6260</v>
      </c>
      <c r="H1439" s="2">
        <v>553.74</v>
      </c>
      <c r="I1439">
        <f>_xlfn.IFNA(VLOOKUP(A1439,'System C'!$A$1:$H$137,8,0),0)</f>
        <v>0</v>
      </c>
      <c r="J1439">
        <f t="shared" si="88"/>
        <v>553.74</v>
      </c>
      <c r="K1439">
        <f t="shared" si="89"/>
        <v>0</v>
      </c>
      <c r="L1439">
        <f t="shared" si="90"/>
        <v>0</v>
      </c>
      <c r="M1439">
        <f t="shared" si="91"/>
        <v>0</v>
      </c>
    </row>
    <row r="1440" spans="1:13" x14ac:dyDescent="0.25">
      <c r="A1440" s="1" t="s">
        <v>6256</v>
      </c>
      <c r="B1440" t="s">
        <v>6257</v>
      </c>
      <c r="C1440" s="1" t="s">
        <v>17</v>
      </c>
      <c r="D1440" s="1" t="s">
        <v>6261</v>
      </c>
      <c r="E1440" s="28" t="s">
        <v>6262</v>
      </c>
      <c r="F1440" s="2" t="s">
        <v>6263</v>
      </c>
      <c r="G1440" s="2" t="s">
        <v>6264</v>
      </c>
      <c r="H1440" s="2">
        <v>559.66999999999996</v>
      </c>
      <c r="I1440">
        <f>_xlfn.IFNA(VLOOKUP(A1440,'System S'!$A$2:$H$254,8,0),0)</f>
        <v>0</v>
      </c>
      <c r="J1440">
        <f t="shared" si="88"/>
        <v>559.66999999999996</v>
      </c>
      <c r="K1440">
        <f t="shared" si="89"/>
        <v>0</v>
      </c>
      <c r="L1440">
        <f t="shared" si="90"/>
        <v>0</v>
      </c>
      <c r="M1440">
        <f t="shared" si="91"/>
        <v>0</v>
      </c>
    </row>
    <row r="1441" spans="1:13" x14ac:dyDescent="0.25">
      <c r="A1441" s="1" t="s">
        <v>6265</v>
      </c>
      <c r="B1441" t="s">
        <v>6266</v>
      </c>
      <c r="C1441" s="1" t="s">
        <v>17</v>
      </c>
      <c r="D1441" s="1" t="s">
        <v>6267</v>
      </c>
      <c r="E1441" s="28" t="s">
        <v>6268</v>
      </c>
      <c r="F1441" s="2" t="s">
        <v>6269</v>
      </c>
      <c r="G1441" s="2" t="s">
        <v>6270</v>
      </c>
      <c r="H1441" s="13">
        <v>1542.84</v>
      </c>
      <c r="I1441">
        <f>_xlfn.IFNA(VLOOKUP(A1441,'System S'!$A$2:$H$254,8,0),0)</f>
        <v>837.52</v>
      </c>
      <c r="J1441">
        <f t="shared" si="88"/>
        <v>705.31999999999994</v>
      </c>
      <c r="K1441">
        <f t="shared" si="89"/>
        <v>837.52</v>
      </c>
      <c r="L1441">
        <f t="shared" si="90"/>
        <v>837.52</v>
      </c>
      <c r="M1441">
        <f t="shared" si="91"/>
        <v>837.52</v>
      </c>
    </row>
    <row r="1442" spans="1:13" x14ac:dyDescent="0.25">
      <c r="A1442" s="1" t="s">
        <v>6271</v>
      </c>
      <c r="B1442" t="s">
        <v>6272</v>
      </c>
      <c r="C1442" s="1" t="s">
        <v>10</v>
      </c>
      <c r="D1442" s="1" t="s">
        <v>6273</v>
      </c>
      <c r="E1442" s="28" t="s">
        <v>5585</v>
      </c>
      <c r="F1442" s="2" t="s">
        <v>6274</v>
      </c>
      <c r="G1442" s="2" t="s">
        <v>6275</v>
      </c>
      <c r="H1442" s="13">
        <v>15887.87</v>
      </c>
      <c r="I1442">
        <f>_xlfn.IFNA(VLOOKUP(A1442,'System C'!$A$1:$H$137,8,0),0)</f>
        <v>0</v>
      </c>
      <c r="J1442">
        <f t="shared" si="88"/>
        <v>15887.87</v>
      </c>
      <c r="K1442">
        <f t="shared" si="89"/>
        <v>0</v>
      </c>
      <c r="L1442">
        <f t="shared" si="90"/>
        <v>0</v>
      </c>
      <c r="M1442">
        <f t="shared" si="91"/>
        <v>0</v>
      </c>
    </row>
    <row r="1443" spans="1:13" x14ac:dyDescent="0.25">
      <c r="A1443" s="1" t="s">
        <v>6271</v>
      </c>
      <c r="B1443" t="s">
        <v>6272</v>
      </c>
      <c r="C1443" s="1" t="s">
        <v>17</v>
      </c>
      <c r="D1443" s="1" t="s">
        <v>6276</v>
      </c>
      <c r="E1443" s="28" t="s">
        <v>12</v>
      </c>
      <c r="F1443" s="2" t="s">
        <v>6277</v>
      </c>
      <c r="G1443" s="2" t="s">
        <v>6278</v>
      </c>
      <c r="H1443" s="13">
        <v>4467.41</v>
      </c>
      <c r="I1443">
        <f>_xlfn.IFNA(VLOOKUP(A1443,'System S'!$A$2:$H$254,8,0),0)</f>
        <v>0</v>
      </c>
      <c r="J1443">
        <f t="shared" si="88"/>
        <v>4467.41</v>
      </c>
      <c r="K1443">
        <f t="shared" si="89"/>
        <v>0</v>
      </c>
      <c r="L1443">
        <f t="shared" si="90"/>
        <v>0</v>
      </c>
      <c r="M1443">
        <f t="shared" si="91"/>
        <v>0</v>
      </c>
    </row>
    <row r="1444" spans="1:13" x14ac:dyDescent="0.25">
      <c r="A1444" s="1" t="s">
        <v>6279</v>
      </c>
      <c r="B1444" t="s">
        <v>6280</v>
      </c>
      <c r="C1444" s="1" t="s">
        <v>17</v>
      </c>
      <c r="D1444" s="1" t="s">
        <v>6281</v>
      </c>
      <c r="E1444" s="28" t="s">
        <v>6282</v>
      </c>
      <c r="F1444" s="2" t="s">
        <v>6283</v>
      </c>
      <c r="G1444" s="2" t="s">
        <v>6284</v>
      </c>
      <c r="H1444" s="13">
        <v>14577.25</v>
      </c>
      <c r="I1444">
        <f>_xlfn.IFNA(VLOOKUP(A1444,'System S'!$A$2:$H$254,8,0),0)</f>
        <v>0</v>
      </c>
      <c r="J1444">
        <f t="shared" si="88"/>
        <v>14577.25</v>
      </c>
      <c r="K1444">
        <f t="shared" si="89"/>
        <v>0</v>
      </c>
      <c r="L1444">
        <f t="shared" si="90"/>
        <v>0</v>
      </c>
      <c r="M1444">
        <f t="shared" si="91"/>
        <v>0</v>
      </c>
    </row>
    <row r="1445" spans="1:13" x14ac:dyDescent="0.25">
      <c r="A1445" s="1" t="s">
        <v>6285</v>
      </c>
      <c r="B1445" t="s">
        <v>6286</v>
      </c>
      <c r="C1445" s="1" t="s">
        <v>17</v>
      </c>
      <c r="D1445" s="1" t="s">
        <v>6287</v>
      </c>
      <c r="E1445" s="28" t="s">
        <v>3148</v>
      </c>
      <c r="F1445" s="2" t="s">
        <v>6288</v>
      </c>
      <c r="G1445" s="2" t="s">
        <v>6289</v>
      </c>
      <c r="H1445" s="13">
        <v>6215.88</v>
      </c>
      <c r="I1445">
        <f>_xlfn.IFNA(VLOOKUP(A1445,'System S'!$A$2:$H$254,8,0),0)</f>
        <v>0</v>
      </c>
      <c r="J1445">
        <f t="shared" si="88"/>
        <v>6215.88</v>
      </c>
      <c r="K1445">
        <f t="shared" si="89"/>
        <v>0</v>
      </c>
      <c r="L1445">
        <f t="shared" si="90"/>
        <v>0</v>
      </c>
      <c r="M1445">
        <f t="shared" si="91"/>
        <v>0</v>
      </c>
    </row>
    <row r="1446" spans="1:13" x14ac:dyDescent="0.25">
      <c r="A1446" s="1" t="s">
        <v>6290</v>
      </c>
      <c r="B1446" t="s">
        <v>6291</v>
      </c>
      <c r="C1446" s="1" t="s">
        <v>10</v>
      </c>
      <c r="D1446" s="1" t="s">
        <v>6292</v>
      </c>
      <c r="E1446" s="28" t="s">
        <v>438</v>
      </c>
      <c r="F1446" s="2" t="s">
        <v>901</v>
      </c>
      <c r="G1446" s="2" t="s">
        <v>902</v>
      </c>
      <c r="H1446" s="13">
        <v>14942.25</v>
      </c>
      <c r="I1446">
        <f>_xlfn.IFNA(VLOOKUP(A1446,'System C'!$A$1:$H$137,8,0),0)</f>
        <v>0</v>
      </c>
      <c r="J1446">
        <f t="shared" si="88"/>
        <v>14942.25</v>
      </c>
      <c r="K1446">
        <f t="shared" si="89"/>
        <v>0</v>
      </c>
      <c r="L1446">
        <f t="shared" si="90"/>
        <v>0</v>
      </c>
      <c r="M1446">
        <f t="shared" si="91"/>
        <v>0</v>
      </c>
    </row>
    <row r="1447" spans="1:13" x14ac:dyDescent="0.25">
      <c r="A1447" s="1" t="s">
        <v>6293</v>
      </c>
      <c r="B1447" t="s">
        <v>6294</v>
      </c>
      <c r="C1447" s="1" t="s">
        <v>17</v>
      </c>
      <c r="D1447" s="1" t="s">
        <v>6295</v>
      </c>
      <c r="E1447" s="28" t="s">
        <v>5610</v>
      </c>
      <c r="F1447" s="2" t="s">
        <v>6296</v>
      </c>
      <c r="G1447" s="2" t="s">
        <v>6297</v>
      </c>
      <c r="H1447" s="2">
        <v>47.39</v>
      </c>
      <c r="I1447">
        <f>_xlfn.IFNA(VLOOKUP(A1447,'System S'!$A$2:$H$254,8,0),0)</f>
        <v>995.96</v>
      </c>
      <c r="J1447">
        <f t="shared" si="88"/>
        <v>-948.57</v>
      </c>
      <c r="K1447">
        <f t="shared" si="89"/>
        <v>47.39</v>
      </c>
      <c r="L1447">
        <f t="shared" si="90"/>
        <v>0</v>
      </c>
      <c r="M1447">
        <f t="shared" si="91"/>
        <v>995.96</v>
      </c>
    </row>
    <row r="1448" spans="1:13" x14ac:dyDescent="0.25">
      <c r="A1448" s="1" t="s">
        <v>6298</v>
      </c>
      <c r="B1448" t="s">
        <v>6299</v>
      </c>
      <c r="C1448" s="1" t="s">
        <v>10</v>
      </c>
      <c r="D1448" s="1" t="s">
        <v>6300</v>
      </c>
      <c r="E1448" s="28" t="s">
        <v>970</v>
      </c>
      <c r="F1448" s="2" t="s">
        <v>6301</v>
      </c>
      <c r="G1448" s="2" t="s">
        <v>6302</v>
      </c>
      <c r="H1448" s="13">
        <v>8076.08</v>
      </c>
      <c r="I1448">
        <f>_xlfn.IFNA(VLOOKUP(A1448,'System C'!$A$1:$H$137,8,0),0)</f>
        <v>1009.52</v>
      </c>
      <c r="J1448">
        <f t="shared" si="88"/>
        <v>7066.5599999999995</v>
      </c>
      <c r="K1448">
        <f t="shared" si="89"/>
        <v>1009.52</v>
      </c>
      <c r="L1448">
        <f t="shared" si="90"/>
        <v>1009.52</v>
      </c>
      <c r="M1448">
        <f t="shared" si="91"/>
        <v>1009.52</v>
      </c>
    </row>
    <row r="1449" spans="1:13" x14ac:dyDescent="0.25">
      <c r="A1449" s="1" t="s">
        <v>6303</v>
      </c>
      <c r="B1449" t="s">
        <v>6304</v>
      </c>
      <c r="C1449" s="1" t="s">
        <v>10</v>
      </c>
      <c r="D1449" s="1" t="s">
        <v>6305</v>
      </c>
      <c r="E1449" s="28" t="s">
        <v>6306</v>
      </c>
      <c r="F1449" s="2" t="s">
        <v>6307</v>
      </c>
      <c r="G1449" s="2" t="s">
        <v>6308</v>
      </c>
      <c r="H1449" s="13">
        <v>5814.93</v>
      </c>
      <c r="I1449">
        <f>_xlfn.IFNA(VLOOKUP(A1449,'System C'!$A$1:$H$137,8,0),0)</f>
        <v>0</v>
      </c>
      <c r="J1449">
        <f t="shared" si="88"/>
        <v>5814.93</v>
      </c>
      <c r="K1449">
        <f t="shared" si="89"/>
        <v>0</v>
      </c>
      <c r="L1449">
        <f t="shared" si="90"/>
        <v>0</v>
      </c>
      <c r="M1449">
        <f t="shared" si="91"/>
        <v>0</v>
      </c>
    </row>
    <row r="1450" spans="1:13" x14ac:dyDescent="0.25">
      <c r="A1450" s="1" t="s">
        <v>6303</v>
      </c>
      <c r="B1450" t="s">
        <v>6304</v>
      </c>
      <c r="C1450" s="1" t="s">
        <v>17</v>
      </c>
      <c r="D1450" s="1" t="s">
        <v>6309</v>
      </c>
      <c r="E1450" s="28" t="s">
        <v>6310</v>
      </c>
      <c r="F1450" s="2" t="s">
        <v>6311</v>
      </c>
      <c r="G1450" s="2" t="s">
        <v>6312</v>
      </c>
      <c r="H1450" s="13">
        <v>5011.3999999999996</v>
      </c>
      <c r="I1450">
        <f>_xlfn.IFNA(VLOOKUP(A1450,'System S'!$A$2:$H$254,8,0),0)</f>
        <v>0</v>
      </c>
      <c r="J1450">
        <f t="shared" si="88"/>
        <v>5011.3999999999996</v>
      </c>
      <c r="K1450">
        <f t="shared" si="89"/>
        <v>0</v>
      </c>
      <c r="L1450">
        <f t="shared" si="90"/>
        <v>0</v>
      </c>
      <c r="M1450">
        <f t="shared" si="91"/>
        <v>0</v>
      </c>
    </row>
    <row r="1451" spans="1:13" x14ac:dyDescent="0.25">
      <c r="A1451" s="1" t="s">
        <v>6313</v>
      </c>
      <c r="B1451" t="s">
        <v>6314</v>
      </c>
      <c r="C1451" s="1" t="s">
        <v>17</v>
      </c>
      <c r="D1451" s="1" t="s">
        <v>6315</v>
      </c>
      <c r="E1451" s="28" t="s">
        <v>871</v>
      </c>
      <c r="F1451" s="2" t="s">
        <v>6316</v>
      </c>
      <c r="G1451" s="2" t="s">
        <v>6317</v>
      </c>
      <c r="H1451" s="13">
        <v>12298.22</v>
      </c>
      <c r="I1451">
        <f>_xlfn.IFNA(VLOOKUP(A1451,'System S'!$A$2:$H$254,8,0),0)</f>
        <v>2061.58</v>
      </c>
      <c r="J1451">
        <f t="shared" si="88"/>
        <v>10236.64</v>
      </c>
      <c r="K1451">
        <f t="shared" si="89"/>
        <v>2061.58</v>
      </c>
      <c r="L1451">
        <f t="shared" si="90"/>
        <v>2061.58</v>
      </c>
      <c r="M1451">
        <f t="shared" si="91"/>
        <v>2061.58</v>
      </c>
    </row>
    <row r="1452" spans="1:13" x14ac:dyDescent="0.25">
      <c r="A1452" s="1" t="s">
        <v>6318</v>
      </c>
      <c r="B1452" t="s">
        <v>6319</v>
      </c>
      <c r="C1452" s="1" t="s">
        <v>10</v>
      </c>
      <c r="D1452" s="1" t="s">
        <v>6320</v>
      </c>
      <c r="E1452" s="28" t="s">
        <v>1654</v>
      </c>
      <c r="F1452" s="2" t="s">
        <v>1655</v>
      </c>
      <c r="G1452" s="2" t="s">
        <v>1656</v>
      </c>
      <c r="H1452" s="13">
        <v>14648.02</v>
      </c>
      <c r="I1452">
        <f>_xlfn.IFNA(VLOOKUP(A1452,'System C'!$A$1:$H$137,8,0),0)</f>
        <v>0</v>
      </c>
      <c r="J1452">
        <f t="shared" si="88"/>
        <v>14648.02</v>
      </c>
      <c r="K1452">
        <f t="shared" si="89"/>
        <v>0</v>
      </c>
      <c r="L1452">
        <f t="shared" si="90"/>
        <v>0</v>
      </c>
      <c r="M1452">
        <f t="shared" si="91"/>
        <v>0</v>
      </c>
    </row>
    <row r="1453" spans="1:13" x14ac:dyDescent="0.25">
      <c r="A1453" s="1" t="s">
        <v>6318</v>
      </c>
      <c r="B1453" t="s">
        <v>6319</v>
      </c>
      <c r="C1453" s="1" t="s">
        <v>17</v>
      </c>
      <c r="D1453" s="1" t="s">
        <v>6321</v>
      </c>
      <c r="E1453" s="28" t="s">
        <v>25</v>
      </c>
      <c r="F1453" s="2" t="s">
        <v>6322</v>
      </c>
      <c r="G1453" s="2" t="s">
        <v>6323</v>
      </c>
      <c r="H1453" s="13">
        <v>3256.94</v>
      </c>
      <c r="I1453">
        <f>_xlfn.IFNA(VLOOKUP(A1453,'System S'!$A$2:$H$254,8,0),0)</f>
        <v>0</v>
      </c>
      <c r="J1453">
        <f t="shared" si="88"/>
        <v>3256.94</v>
      </c>
      <c r="K1453">
        <f t="shared" si="89"/>
        <v>0</v>
      </c>
      <c r="L1453">
        <f t="shared" si="90"/>
        <v>0</v>
      </c>
      <c r="M1453">
        <f t="shared" si="91"/>
        <v>0</v>
      </c>
    </row>
    <row r="1454" spans="1:13" x14ac:dyDescent="0.25">
      <c r="A1454" s="1" t="s">
        <v>6324</v>
      </c>
      <c r="B1454" t="s">
        <v>6325</v>
      </c>
      <c r="C1454" s="1" t="s">
        <v>17</v>
      </c>
      <c r="D1454" s="1" t="s">
        <v>6326</v>
      </c>
      <c r="E1454" s="28" t="s">
        <v>2123</v>
      </c>
      <c r="F1454" s="2" t="s">
        <v>6327</v>
      </c>
      <c r="G1454" s="2" t="s">
        <v>6328</v>
      </c>
      <c r="H1454" s="13">
        <v>2150.58</v>
      </c>
      <c r="I1454">
        <f>_xlfn.IFNA(VLOOKUP(A1454,'System S'!$A$2:$H$254,8,0),0)</f>
        <v>0</v>
      </c>
      <c r="J1454">
        <f t="shared" si="88"/>
        <v>2150.58</v>
      </c>
      <c r="K1454">
        <f t="shared" si="89"/>
        <v>0</v>
      </c>
      <c r="L1454">
        <f t="shared" si="90"/>
        <v>0</v>
      </c>
      <c r="M1454">
        <f t="shared" si="91"/>
        <v>0</v>
      </c>
    </row>
    <row r="1455" spans="1:13" x14ac:dyDescent="0.25">
      <c r="A1455" s="1" t="s">
        <v>6329</v>
      </c>
      <c r="B1455" t="s">
        <v>6330</v>
      </c>
      <c r="C1455" s="1" t="s">
        <v>17</v>
      </c>
      <c r="D1455" s="1" t="s">
        <v>6331</v>
      </c>
      <c r="E1455" s="28" t="s">
        <v>941</v>
      </c>
      <c r="F1455" s="2" t="s">
        <v>6332</v>
      </c>
      <c r="G1455" s="2" t="s">
        <v>6333</v>
      </c>
      <c r="H1455" s="2">
        <v>94.22</v>
      </c>
      <c r="I1455">
        <f>_xlfn.IFNA(VLOOKUP(A1455,'System S'!$A$2:$H$254,8,0),0)</f>
        <v>692.18</v>
      </c>
      <c r="J1455">
        <f t="shared" si="88"/>
        <v>-597.95999999999992</v>
      </c>
      <c r="K1455">
        <f t="shared" si="89"/>
        <v>94.22</v>
      </c>
      <c r="L1455">
        <f t="shared" si="90"/>
        <v>0</v>
      </c>
      <c r="M1455">
        <f t="shared" si="91"/>
        <v>692.18</v>
      </c>
    </row>
    <row r="1456" spans="1:13" x14ac:dyDescent="0.25">
      <c r="A1456" s="1" t="s">
        <v>6334</v>
      </c>
      <c r="B1456" t="s">
        <v>6335</v>
      </c>
      <c r="C1456" s="1" t="s">
        <v>17</v>
      </c>
      <c r="D1456" s="1" t="s">
        <v>6336</v>
      </c>
      <c r="E1456" s="28" t="s">
        <v>6337</v>
      </c>
      <c r="F1456" s="2" t="s">
        <v>6338</v>
      </c>
      <c r="G1456" s="2" t="s">
        <v>6339</v>
      </c>
      <c r="H1456" s="13">
        <v>5769.6</v>
      </c>
      <c r="I1456">
        <f>_xlfn.IFNA(VLOOKUP(A1456,'System S'!$A$2:$H$254,8,0),0)</f>
        <v>0</v>
      </c>
      <c r="J1456">
        <f t="shared" si="88"/>
        <v>5769.6</v>
      </c>
      <c r="K1456">
        <f t="shared" si="89"/>
        <v>0</v>
      </c>
      <c r="L1456">
        <f t="shared" si="90"/>
        <v>0</v>
      </c>
      <c r="M1456">
        <f t="shared" si="91"/>
        <v>0</v>
      </c>
    </row>
    <row r="1457" spans="1:13" x14ac:dyDescent="0.25">
      <c r="A1457" s="1" t="s">
        <v>6340</v>
      </c>
      <c r="B1457" t="s">
        <v>6341</v>
      </c>
      <c r="C1457" s="1" t="s">
        <v>17</v>
      </c>
      <c r="D1457" s="1" t="s">
        <v>6342</v>
      </c>
      <c r="E1457" s="28" t="s">
        <v>5871</v>
      </c>
      <c r="F1457" s="2" t="s">
        <v>6343</v>
      </c>
      <c r="G1457" s="2" t="s">
        <v>6344</v>
      </c>
      <c r="H1457" s="13">
        <v>1628.82</v>
      </c>
      <c r="I1457">
        <f>_xlfn.IFNA(VLOOKUP(A1457,'System S'!$A$2:$H$254,8,0),0)</f>
        <v>0</v>
      </c>
      <c r="J1457">
        <f t="shared" si="88"/>
        <v>1628.82</v>
      </c>
      <c r="K1457">
        <f t="shared" si="89"/>
        <v>0</v>
      </c>
      <c r="L1457">
        <f t="shared" si="90"/>
        <v>0</v>
      </c>
      <c r="M1457">
        <f t="shared" si="91"/>
        <v>0</v>
      </c>
    </row>
    <row r="1458" spans="1:13" x14ac:dyDescent="0.25">
      <c r="A1458" s="1" t="s">
        <v>6345</v>
      </c>
      <c r="B1458" t="s">
        <v>6346</v>
      </c>
      <c r="C1458" s="1" t="s">
        <v>17</v>
      </c>
      <c r="D1458" s="1" t="s">
        <v>6347</v>
      </c>
      <c r="E1458" s="28" t="s">
        <v>6138</v>
      </c>
      <c r="F1458" s="2" t="s">
        <v>6348</v>
      </c>
      <c r="G1458" s="2" t="s">
        <v>6349</v>
      </c>
      <c r="H1458" s="2">
        <v>807.54</v>
      </c>
      <c r="I1458">
        <f>_xlfn.IFNA(VLOOKUP(A1458,'System S'!$A$2:$H$254,8,0),0)</f>
        <v>0</v>
      </c>
      <c r="J1458">
        <f t="shared" si="88"/>
        <v>807.54</v>
      </c>
      <c r="K1458">
        <f t="shared" si="89"/>
        <v>0</v>
      </c>
      <c r="L1458">
        <f t="shared" si="90"/>
        <v>0</v>
      </c>
      <c r="M1458">
        <f t="shared" si="91"/>
        <v>0</v>
      </c>
    </row>
    <row r="1459" spans="1:13" x14ac:dyDescent="0.25">
      <c r="A1459" s="1" t="s">
        <v>2878</v>
      </c>
      <c r="B1459" t="s">
        <v>2879</v>
      </c>
      <c r="C1459" s="1" t="s">
        <v>10</v>
      </c>
      <c r="D1459" s="1" t="s">
        <v>6350</v>
      </c>
      <c r="E1459" s="28" t="s">
        <v>6351</v>
      </c>
      <c r="F1459" s="2" t="s">
        <v>6352</v>
      </c>
      <c r="G1459" s="2" t="s">
        <v>6353</v>
      </c>
      <c r="H1459" s="2">
        <v>830.61</v>
      </c>
      <c r="I1459">
        <f>_xlfn.IFNA(VLOOKUP(A1459,'System C'!$A$1:$H$137,8,0),0)</f>
        <v>0</v>
      </c>
      <c r="J1459">
        <f t="shared" si="88"/>
        <v>830.61</v>
      </c>
      <c r="K1459">
        <f t="shared" si="89"/>
        <v>0</v>
      </c>
      <c r="L1459">
        <f t="shared" si="90"/>
        <v>0</v>
      </c>
      <c r="M1459">
        <f t="shared" si="91"/>
        <v>0</v>
      </c>
    </row>
    <row r="1460" spans="1:13" x14ac:dyDescent="0.25">
      <c r="A1460" s="1" t="s">
        <v>6354</v>
      </c>
      <c r="B1460" t="s">
        <v>6355</v>
      </c>
      <c r="C1460" s="1" t="s">
        <v>17</v>
      </c>
      <c r="D1460" s="1" t="s">
        <v>6356</v>
      </c>
      <c r="E1460" s="28" t="s">
        <v>6357</v>
      </c>
      <c r="F1460" s="2" t="s">
        <v>6358</v>
      </c>
      <c r="G1460" s="2" t="s">
        <v>6349</v>
      </c>
      <c r="H1460" s="2">
        <v>807.54</v>
      </c>
      <c r="I1460">
        <f>_xlfn.IFNA(VLOOKUP(A1460,'System S'!$A$2:$H$254,8,0),0)</f>
        <v>0</v>
      </c>
      <c r="J1460">
        <f t="shared" si="88"/>
        <v>807.54</v>
      </c>
      <c r="K1460">
        <f t="shared" si="89"/>
        <v>0</v>
      </c>
      <c r="L1460">
        <f t="shared" si="90"/>
        <v>0</v>
      </c>
      <c r="M1460">
        <f t="shared" si="91"/>
        <v>0</v>
      </c>
    </row>
    <row r="1461" spans="1:13" x14ac:dyDescent="0.25">
      <c r="A1461" s="1" t="s">
        <v>6359</v>
      </c>
      <c r="B1461" t="s">
        <v>6360</v>
      </c>
      <c r="C1461" s="1" t="s">
        <v>17</v>
      </c>
      <c r="D1461" s="1" t="s">
        <v>6361</v>
      </c>
      <c r="E1461" s="28" t="s">
        <v>6362</v>
      </c>
      <c r="F1461" s="2" t="s">
        <v>6363</v>
      </c>
      <c r="G1461" s="2" t="s">
        <v>6364</v>
      </c>
      <c r="H1461" s="13">
        <v>1630.22</v>
      </c>
      <c r="I1461">
        <f>_xlfn.IFNA(VLOOKUP(A1461,'System S'!$A$2:$H$254,8,0),0)</f>
        <v>0</v>
      </c>
      <c r="J1461">
        <f t="shared" si="88"/>
        <v>1630.22</v>
      </c>
      <c r="K1461">
        <f t="shared" si="89"/>
        <v>0</v>
      </c>
      <c r="L1461">
        <f t="shared" si="90"/>
        <v>0</v>
      </c>
      <c r="M1461">
        <f t="shared" si="91"/>
        <v>0</v>
      </c>
    </row>
    <row r="1462" spans="1:13" x14ac:dyDescent="0.25">
      <c r="A1462" s="1" t="s">
        <v>1689</v>
      </c>
      <c r="B1462" t="s">
        <v>1690</v>
      </c>
      <c r="C1462" s="1" t="s">
        <v>10</v>
      </c>
      <c r="D1462" s="1" t="s">
        <v>6365</v>
      </c>
      <c r="E1462" s="28" t="s">
        <v>6366</v>
      </c>
      <c r="F1462" s="2" t="s">
        <v>6367</v>
      </c>
      <c r="G1462" s="2" t="s">
        <v>360</v>
      </c>
      <c r="H1462" s="2">
        <v>922.9</v>
      </c>
      <c r="I1462">
        <f>_xlfn.IFNA(VLOOKUP(A1462,'System C'!$A$1:$H$137,8,0),0)</f>
        <v>0</v>
      </c>
      <c r="J1462">
        <f t="shared" si="88"/>
        <v>922.9</v>
      </c>
      <c r="K1462">
        <f t="shared" si="89"/>
        <v>0</v>
      </c>
      <c r="L1462">
        <f t="shared" si="90"/>
        <v>0</v>
      </c>
      <c r="M1462">
        <f t="shared" si="91"/>
        <v>0</v>
      </c>
    </row>
    <row r="1463" spans="1:13" x14ac:dyDescent="0.25">
      <c r="A1463" s="1" t="s">
        <v>6368</v>
      </c>
      <c r="B1463" t="s">
        <v>6369</v>
      </c>
      <c r="C1463" s="1" t="s">
        <v>17</v>
      </c>
      <c r="D1463" s="1" t="s">
        <v>6370</v>
      </c>
      <c r="E1463" s="28" t="s">
        <v>6050</v>
      </c>
      <c r="F1463" s="2" t="s">
        <v>6371</v>
      </c>
      <c r="G1463" s="2" t="s">
        <v>348</v>
      </c>
      <c r="H1463" s="13">
        <v>1845.8</v>
      </c>
      <c r="I1463">
        <f>_xlfn.IFNA(VLOOKUP(A1463,'System S'!$A$2:$H$254,8,0),0)</f>
        <v>0</v>
      </c>
      <c r="J1463">
        <f t="shared" si="88"/>
        <v>1845.8</v>
      </c>
      <c r="K1463">
        <f t="shared" si="89"/>
        <v>0</v>
      </c>
      <c r="L1463">
        <f t="shared" si="90"/>
        <v>0</v>
      </c>
      <c r="M1463">
        <f t="shared" si="91"/>
        <v>0</v>
      </c>
    </row>
    <row r="1464" spans="1:13" x14ac:dyDescent="0.25">
      <c r="A1464" s="1" t="s">
        <v>1778</v>
      </c>
      <c r="B1464" t="s">
        <v>1779</v>
      </c>
      <c r="C1464" s="1" t="s">
        <v>10</v>
      </c>
      <c r="D1464" s="1" t="s">
        <v>6372</v>
      </c>
      <c r="E1464" s="28" t="s">
        <v>6373</v>
      </c>
      <c r="F1464" s="2" t="s">
        <v>6374</v>
      </c>
      <c r="G1464" s="2" t="s">
        <v>1439</v>
      </c>
      <c r="H1464" s="2">
        <v>876.75</v>
      </c>
      <c r="I1464">
        <f>_xlfn.IFNA(VLOOKUP(A1464,'System C'!$A$1:$H$137,8,0),0)</f>
        <v>0</v>
      </c>
      <c r="J1464">
        <f t="shared" si="88"/>
        <v>876.75</v>
      </c>
      <c r="K1464">
        <f t="shared" si="89"/>
        <v>0</v>
      </c>
      <c r="L1464">
        <f t="shared" si="90"/>
        <v>0</v>
      </c>
      <c r="M1464">
        <f t="shared" si="91"/>
        <v>0</v>
      </c>
    </row>
    <row r="1465" spans="1:13" x14ac:dyDescent="0.25">
      <c r="A1465" s="1" t="s">
        <v>3212</v>
      </c>
      <c r="B1465" t="s">
        <v>3213</v>
      </c>
      <c r="C1465" s="1" t="s">
        <v>10</v>
      </c>
      <c r="D1465" s="1" t="s">
        <v>6375</v>
      </c>
      <c r="E1465" s="28" t="s">
        <v>6050</v>
      </c>
      <c r="F1465" s="2" t="s">
        <v>6374</v>
      </c>
      <c r="G1465" s="2" t="s">
        <v>1439</v>
      </c>
      <c r="H1465" s="2">
        <v>876.75</v>
      </c>
      <c r="I1465">
        <f>_xlfn.IFNA(VLOOKUP(A1465,'System C'!$A$1:$H$137,8,0),0)</f>
        <v>0</v>
      </c>
      <c r="J1465">
        <f t="shared" si="88"/>
        <v>876.75</v>
      </c>
      <c r="K1465">
        <f t="shared" si="89"/>
        <v>0</v>
      </c>
      <c r="L1465">
        <f t="shared" si="90"/>
        <v>0</v>
      </c>
      <c r="M1465">
        <f t="shared" si="91"/>
        <v>0</v>
      </c>
    </row>
    <row r="1466" spans="1:13" x14ac:dyDescent="0.25">
      <c r="A1466" s="1" t="s">
        <v>6376</v>
      </c>
      <c r="B1466" t="s">
        <v>6377</v>
      </c>
      <c r="C1466" s="1" t="s">
        <v>17</v>
      </c>
      <c r="D1466" s="1" t="s">
        <v>6378</v>
      </c>
      <c r="E1466" s="28" t="s">
        <v>6357</v>
      </c>
      <c r="F1466" s="2" t="s">
        <v>6379</v>
      </c>
      <c r="G1466" s="2" t="s">
        <v>6380</v>
      </c>
      <c r="H1466" s="13">
        <v>1814.83</v>
      </c>
      <c r="I1466">
        <f>_xlfn.IFNA(VLOOKUP(A1466,'System S'!$A$2:$H$254,8,0),0)</f>
        <v>1845.8</v>
      </c>
      <c r="J1466">
        <f t="shared" si="88"/>
        <v>-30.970000000000027</v>
      </c>
      <c r="K1466">
        <f t="shared" si="89"/>
        <v>1814.83</v>
      </c>
      <c r="L1466">
        <f t="shared" si="90"/>
        <v>0</v>
      </c>
      <c r="M1466">
        <f t="shared" si="91"/>
        <v>1845.8</v>
      </c>
    </row>
    <row r="1467" spans="1:13" x14ac:dyDescent="0.25">
      <c r="A1467" s="1" t="s">
        <v>1428</v>
      </c>
      <c r="B1467" t="s">
        <v>1429</v>
      </c>
      <c r="C1467" s="1" t="s">
        <v>10</v>
      </c>
      <c r="D1467" s="1" t="s">
        <v>6381</v>
      </c>
      <c r="E1467" s="28" t="s">
        <v>6382</v>
      </c>
      <c r="F1467" s="2" t="s">
        <v>6367</v>
      </c>
      <c r="G1467" s="2" t="s">
        <v>360</v>
      </c>
      <c r="H1467" s="2">
        <v>922.9</v>
      </c>
      <c r="I1467">
        <f>_xlfn.IFNA(VLOOKUP(A1467,'System C'!$A$1:$H$137,8,0),0)</f>
        <v>0</v>
      </c>
      <c r="J1467">
        <f t="shared" si="88"/>
        <v>922.9</v>
      </c>
      <c r="K1467">
        <f t="shared" si="89"/>
        <v>0</v>
      </c>
      <c r="L1467">
        <f t="shared" si="90"/>
        <v>0</v>
      </c>
      <c r="M1467">
        <f t="shared" si="91"/>
        <v>0</v>
      </c>
    </row>
    <row r="1468" spans="1:13" x14ac:dyDescent="0.25">
      <c r="A1468" s="1" t="s">
        <v>6383</v>
      </c>
      <c r="B1468" t="s">
        <v>6384</v>
      </c>
      <c r="C1468" s="1" t="s">
        <v>17</v>
      </c>
      <c r="D1468" s="1" t="s">
        <v>6385</v>
      </c>
      <c r="E1468" s="28" t="s">
        <v>6386</v>
      </c>
      <c r="F1468" s="2" t="s">
        <v>6387</v>
      </c>
      <c r="G1468" s="2" t="s">
        <v>6388</v>
      </c>
      <c r="H1468" s="2">
        <v>90</v>
      </c>
      <c r="I1468">
        <f>_xlfn.IFNA(VLOOKUP(A1468,'System S'!$A$2:$H$254,8,0),0)</f>
        <v>0</v>
      </c>
      <c r="J1468">
        <f t="shared" si="88"/>
        <v>90</v>
      </c>
      <c r="K1468">
        <f t="shared" si="89"/>
        <v>0</v>
      </c>
      <c r="L1468">
        <f t="shared" si="90"/>
        <v>0</v>
      </c>
      <c r="M1468">
        <f t="shared" si="91"/>
        <v>0</v>
      </c>
    </row>
    <row r="1469" spans="1:13" x14ac:dyDescent="0.25">
      <c r="A1469" s="1" t="s">
        <v>6389</v>
      </c>
      <c r="B1469" t="s">
        <v>6390</v>
      </c>
      <c r="C1469" s="1" t="s">
        <v>17</v>
      </c>
      <c r="D1469" s="1" t="s">
        <v>6391</v>
      </c>
      <c r="E1469" s="28" t="s">
        <v>6382</v>
      </c>
      <c r="F1469" s="2" t="s">
        <v>6374</v>
      </c>
      <c r="G1469" s="2" t="s">
        <v>1439</v>
      </c>
      <c r="H1469" s="2">
        <v>876.75</v>
      </c>
      <c r="I1469">
        <f>_xlfn.IFNA(VLOOKUP(A1469,'System S'!$A$2:$H$254,8,0),0)</f>
        <v>0</v>
      </c>
      <c r="J1469">
        <f t="shared" si="88"/>
        <v>876.75</v>
      </c>
      <c r="K1469">
        <f t="shared" si="89"/>
        <v>0</v>
      </c>
      <c r="L1469">
        <f t="shared" si="90"/>
        <v>0</v>
      </c>
      <c r="M1469">
        <f t="shared" si="91"/>
        <v>0</v>
      </c>
    </row>
    <row r="1470" spans="1:13" x14ac:dyDescent="0.25">
      <c r="A1470" s="1" t="s">
        <v>6392</v>
      </c>
      <c r="B1470" t="s">
        <v>6393</v>
      </c>
      <c r="C1470" s="1" t="s">
        <v>10</v>
      </c>
      <c r="D1470" s="1" t="s">
        <v>6394</v>
      </c>
      <c r="E1470" s="28" t="s">
        <v>6395</v>
      </c>
      <c r="F1470" s="2" t="s">
        <v>6352</v>
      </c>
      <c r="G1470" s="2" t="s">
        <v>6353</v>
      </c>
      <c r="H1470" s="2">
        <v>830.61</v>
      </c>
      <c r="I1470">
        <f>_xlfn.IFNA(VLOOKUP(A1470,'System C'!$A$1:$H$137,8,0),0)</f>
        <v>797.78</v>
      </c>
      <c r="J1470">
        <f t="shared" si="88"/>
        <v>32.830000000000041</v>
      </c>
      <c r="K1470">
        <f t="shared" si="89"/>
        <v>797.78</v>
      </c>
      <c r="L1470">
        <f t="shared" si="90"/>
        <v>797.78</v>
      </c>
      <c r="M1470">
        <f t="shared" si="91"/>
        <v>797.78</v>
      </c>
    </row>
    <row r="1471" spans="1:13" x14ac:dyDescent="0.25">
      <c r="A1471" s="1" t="s">
        <v>6392</v>
      </c>
      <c r="B1471" t="s">
        <v>6393</v>
      </c>
      <c r="C1471" s="1" t="s">
        <v>17</v>
      </c>
      <c r="D1471" s="1" t="s">
        <v>6396</v>
      </c>
      <c r="E1471" s="28" t="s">
        <v>6397</v>
      </c>
      <c r="F1471" s="2" t="s">
        <v>6398</v>
      </c>
      <c r="G1471" s="2" t="s">
        <v>6399</v>
      </c>
      <c r="H1471" s="2">
        <v>742.53</v>
      </c>
      <c r="I1471">
        <f>_xlfn.IFNA(VLOOKUP(A1471,'System S'!$A$2:$H$254,8,0),0)</f>
        <v>102.58</v>
      </c>
      <c r="J1471">
        <f t="shared" si="88"/>
        <v>639.94999999999993</v>
      </c>
      <c r="K1471">
        <f t="shared" si="89"/>
        <v>102.58</v>
      </c>
      <c r="L1471">
        <f t="shared" si="90"/>
        <v>102.58</v>
      </c>
      <c r="M1471">
        <f t="shared" si="91"/>
        <v>102.58</v>
      </c>
    </row>
    <row r="1472" spans="1:13" x14ac:dyDescent="0.25">
      <c r="A1472" s="1" t="s">
        <v>6400</v>
      </c>
      <c r="B1472" t="s">
        <v>6401</v>
      </c>
      <c r="C1472" s="1" t="s">
        <v>10</v>
      </c>
      <c r="D1472" s="1" t="s">
        <v>6402</v>
      </c>
      <c r="E1472" s="28" t="s">
        <v>6403</v>
      </c>
      <c r="F1472" s="2" t="s">
        <v>6367</v>
      </c>
      <c r="G1472" s="2" t="s">
        <v>360</v>
      </c>
      <c r="H1472" s="2">
        <v>922.9</v>
      </c>
      <c r="I1472">
        <f>_xlfn.IFNA(VLOOKUP(A1472,'System C'!$A$1:$H$137,8,0),0)</f>
        <v>0</v>
      </c>
      <c r="J1472">
        <f t="shared" si="88"/>
        <v>922.9</v>
      </c>
      <c r="K1472">
        <f t="shared" si="89"/>
        <v>0</v>
      </c>
      <c r="L1472">
        <f t="shared" si="90"/>
        <v>0</v>
      </c>
      <c r="M1472">
        <f t="shared" si="91"/>
        <v>0</v>
      </c>
    </row>
    <row r="1473" spans="1:13" x14ac:dyDescent="0.25">
      <c r="A1473" s="1" t="s">
        <v>6400</v>
      </c>
      <c r="B1473" t="s">
        <v>6401</v>
      </c>
      <c r="C1473" s="1" t="s">
        <v>17</v>
      </c>
      <c r="D1473" s="1" t="s">
        <v>6404</v>
      </c>
      <c r="E1473" s="28" t="s">
        <v>6405</v>
      </c>
      <c r="F1473" s="2" t="s">
        <v>6406</v>
      </c>
      <c r="G1473" s="2" t="s">
        <v>6066</v>
      </c>
      <c r="H1473" s="2">
        <v>899.83</v>
      </c>
      <c r="I1473">
        <f>_xlfn.IFNA(VLOOKUP(A1473,'System S'!$A$2:$H$254,8,0),0)</f>
        <v>0</v>
      </c>
      <c r="J1473">
        <f t="shared" si="88"/>
        <v>899.83</v>
      </c>
      <c r="K1473">
        <f t="shared" si="89"/>
        <v>0</v>
      </c>
      <c r="L1473">
        <f t="shared" si="90"/>
        <v>0</v>
      </c>
      <c r="M1473">
        <f t="shared" si="91"/>
        <v>0</v>
      </c>
    </row>
    <row r="1474" spans="1:13" x14ac:dyDescent="0.25">
      <c r="A1474" s="1" t="s">
        <v>6407</v>
      </c>
      <c r="B1474" t="s">
        <v>6408</v>
      </c>
      <c r="C1474" s="1" t="s">
        <v>17</v>
      </c>
      <c r="D1474" s="1" t="s">
        <v>6409</v>
      </c>
      <c r="E1474" s="28" t="s">
        <v>6410</v>
      </c>
      <c r="F1474" s="2" t="s">
        <v>6367</v>
      </c>
      <c r="G1474" s="2" t="s">
        <v>360</v>
      </c>
      <c r="H1474" s="2">
        <v>922.9</v>
      </c>
      <c r="I1474">
        <f>_xlfn.IFNA(VLOOKUP(A1474,'System S'!$A$2:$H$254,8,0),0)</f>
        <v>0</v>
      </c>
      <c r="J1474">
        <f t="shared" ref="J1474:J1491" si="92">_xlfn.IFNA(H1474-I1474,0)</f>
        <v>922.9</v>
      </c>
      <c r="K1474">
        <f t="shared" si="89"/>
        <v>0</v>
      </c>
      <c r="L1474">
        <f t="shared" si="90"/>
        <v>0</v>
      </c>
      <c r="M1474">
        <f t="shared" si="91"/>
        <v>0</v>
      </c>
    </row>
    <row r="1475" spans="1:13" x14ac:dyDescent="0.25">
      <c r="A1475" s="1" t="s">
        <v>6411</v>
      </c>
      <c r="B1475" t="s">
        <v>6412</v>
      </c>
      <c r="C1475" s="1" t="s">
        <v>10</v>
      </c>
      <c r="D1475" s="1" t="s">
        <v>6413</v>
      </c>
      <c r="E1475" s="28" t="s">
        <v>6414</v>
      </c>
      <c r="F1475" s="2" t="s">
        <v>6367</v>
      </c>
      <c r="G1475" s="2" t="s">
        <v>360</v>
      </c>
      <c r="H1475" s="2">
        <v>922.9</v>
      </c>
      <c r="I1475">
        <f>_xlfn.IFNA(VLOOKUP(A1475,'System C'!$A$1:$H$137,8,0),0)</f>
        <v>0</v>
      </c>
      <c r="J1475">
        <f t="shared" si="92"/>
        <v>922.9</v>
      </c>
      <c r="K1475">
        <f t="shared" ref="K1475:K1491" si="93">IF(I1475=0,0,IF(H1475&gt;I1475,I1475,IF(H1475&lt;I1475,H1475,H1475)))</f>
        <v>0</v>
      </c>
      <c r="L1475">
        <f t="shared" ref="L1475:L1492" si="94">IF(H1475=K1475,0,I1475)</f>
        <v>0</v>
      </c>
      <c r="M1475">
        <f t="shared" ref="M1475:M1491" si="95">IF(I1475=0,0,IF(F1475&gt;I1475,I1475,IF(F1475&lt;I1475,H1475,0)))</f>
        <v>0</v>
      </c>
    </row>
    <row r="1476" spans="1:13" x14ac:dyDescent="0.25">
      <c r="A1476" s="1" t="s">
        <v>6415</v>
      </c>
      <c r="B1476" t="s">
        <v>6416</v>
      </c>
      <c r="C1476" s="1" t="s">
        <v>10</v>
      </c>
      <c r="D1476" s="1" t="s">
        <v>6417</v>
      </c>
      <c r="E1476" s="28" t="s">
        <v>6418</v>
      </c>
      <c r="F1476" s="2" t="s">
        <v>6352</v>
      </c>
      <c r="G1476" s="2" t="s">
        <v>6353</v>
      </c>
      <c r="H1476" s="2">
        <v>830.61</v>
      </c>
      <c r="I1476">
        <f>_xlfn.IFNA(VLOOKUP(A1476,'System C'!$A$1:$H$137,8,0),0)</f>
        <v>0</v>
      </c>
      <c r="J1476">
        <f t="shared" si="92"/>
        <v>830.61</v>
      </c>
      <c r="K1476">
        <f t="shared" si="93"/>
        <v>0</v>
      </c>
      <c r="L1476">
        <f t="shared" si="94"/>
        <v>0</v>
      </c>
      <c r="M1476">
        <f t="shared" si="95"/>
        <v>0</v>
      </c>
    </row>
    <row r="1477" spans="1:13" x14ac:dyDescent="0.25">
      <c r="A1477" s="1" t="s">
        <v>6415</v>
      </c>
      <c r="B1477" t="s">
        <v>6416</v>
      </c>
      <c r="C1477" s="1" t="s">
        <v>17</v>
      </c>
      <c r="D1477" s="1" t="s">
        <v>6419</v>
      </c>
      <c r="E1477" s="28" t="s">
        <v>6420</v>
      </c>
      <c r="F1477" s="2" t="s">
        <v>6358</v>
      </c>
      <c r="G1477" s="2" t="s">
        <v>6349</v>
      </c>
      <c r="H1477" s="2">
        <v>807.54</v>
      </c>
      <c r="I1477">
        <f>_xlfn.IFNA(VLOOKUP(A1477,'System S'!$A$2:$H$254,8,0),0)</f>
        <v>0</v>
      </c>
      <c r="J1477">
        <f t="shared" si="92"/>
        <v>807.54</v>
      </c>
      <c r="K1477">
        <f t="shared" si="93"/>
        <v>0</v>
      </c>
      <c r="L1477">
        <f t="shared" si="94"/>
        <v>0</v>
      </c>
      <c r="M1477">
        <f t="shared" si="95"/>
        <v>0</v>
      </c>
    </row>
    <row r="1478" spans="1:13" x14ac:dyDescent="0.25">
      <c r="A1478" s="1" t="s">
        <v>6421</v>
      </c>
      <c r="B1478" t="s">
        <v>6422</v>
      </c>
      <c r="C1478" s="1" t="s">
        <v>17</v>
      </c>
      <c r="D1478" s="1" t="s">
        <v>6423</v>
      </c>
      <c r="E1478" s="28" t="s">
        <v>6424</v>
      </c>
      <c r="F1478" s="2" t="s">
        <v>6367</v>
      </c>
      <c r="G1478" s="2" t="s">
        <v>360</v>
      </c>
      <c r="H1478" s="2">
        <v>922.9</v>
      </c>
      <c r="I1478">
        <f>_xlfn.IFNA(VLOOKUP(A1478,'System S'!$A$2:$H$254,8,0),0)</f>
        <v>0</v>
      </c>
      <c r="J1478">
        <f t="shared" si="92"/>
        <v>922.9</v>
      </c>
      <c r="K1478">
        <f t="shared" si="93"/>
        <v>0</v>
      </c>
      <c r="L1478">
        <f t="shared" si="94"/>
        <v>0</v>
      </c>
      <c r="M1478">
        <f t="shared" si="95"/>
        <v>0</v>
      </c>
    </row>
    <row r="1479" spans="1:13" x14ac:dyDescent="0.25">
      <c r="A1479" s="1" t="s">
        <v>1155</v>
      </c>
      <c r="B1479" t="s">
        <v>1156</v>
      </c>
      <c r="C1479" s="1" t="s">
        <v>10</v>
      </c>
      <c r="D1479" s="1" t="s">
        <v>6425</v>
      </c>
      <c r="E1479" s="28" t="s">
        <v>6426</v>
      </c>
      <c r="F1479" s="2" t="s">
        <v>6374</v>
      </c>
      <c r="G1479" s="2" t="s">
        <v>1439</v>
      </c>
      <c r="H1479" s="2">
        <v>876.75</v>
      </c>
      <c r="I1479">
        <f>_xlfn.IFNA(VLOOKUP(A1479,'System C'!$A$1:$H$137,8,0),0)</f>
        <v>0</v>
      </c>
      <c r="J1479">
        <f t="shared" si="92"/>
        <v>876.75</v>
      </c>
      <c r="K1479">
        <f t="shared" si="93"/>
        <v>0</v>
      </c>
      <c r="L1479">
        <f t="shared" si="94"/>
        <v>0</v>
      </c>
      <c r="M1479">
        <f t="shared" si="95"/>
        <v>0</v>
      </c>
    </row>
    <row r="1480" spans="1:13" x14ac:dyDescent="0.25">
      <c r="A1480" s="1" t="s">
        <v>6427</v>
      </c>
      <c r="B1480" t="s">
        <v>6428</v>
      </c>
      <c r="C1480" s="1" t="s">
        <v>17</v>
      </c>
      <c r="D1480" s="1" t="s">
        <v>6429</v>
      </c>
      <c r="E1480" s="28" t="s">
        <v>6362</v>
      </c>
      <c r="F1480" s="2" t="s">
        <v>6430</v>
      </c>
      <c r="G1480" s="2" t="s">
        <v>6431</v>
      </c>
      <c r="H1480" s="2">
        <v>853.68</v>
      </c>
      <c r="I1480">
        <f>_xlfn.IFNA(VLOOKUP(A1480,'System S'!$A$2:$H$254,8,0),0)</f>
        <v>0</v>
      </c>
      <c r="J1480">
        <f t="shared" si="92"/>
        <v>853.68</v>
      </c>
      <c r="K1480">
        <f t="shared" si="93"/>
        <v>0</v>
      </c>
      <c r="L1480">
        <f t="shared" si="94"/>
        <v>0</v>
      </c>
      <c r="M1480">
        <f t="shared" si="95"/>
        <v>0</v>
      </c>
    </row>
    <row r="1481" spans="1:13" x14ac:dyDescent="0.25">
      <c r="A1481" s="1" t="s">
        <v>6432</v>
      </c>
      <c r="B1481" t="s">
        <v>6433</v>
      </c>
      <c r="C1481" s="1" t="s">
        <v>17</v>
      </c>
      <c r="D1481" s="1" t="s">
        <v>6434</v>
      </c>
      <c r="E1481" s="28" t="s">
        <v>6351</v>
      </c>
      <c r="F1481" s="2" t="s">
        <v>6435</v>
      </c>
      <c r="G1481" s="2" t="s">
        <v>6436</v>
      </c>
      <c r="H1481" s="13">
        <v>1753.51</v>
      </c>
      <c r="I1481">
        <f>_xlfn.IFNA(VLOOKUP(A1481,'System S'!$A$2:$H$254,8,0),0)</f>
        <v>0</v>
      </c>
      <c r="J1481">
        <f t="shared" si="92"/>
        <v>1753.51</v>
      </c>
      <c r="K1481">
        <f t="shared" si="93"/>
        <v>0</v>
      </c>
      <c r="L1481">
        <f t="shared" si="94"/>
        <v>0</v>
      </c>
      <c r="M1481">
        <f t="shared" si="95"/>
        <v>0</v>
      </c>
    </row>
    <row r="1482" spans="1:13" x14ac:dyDescent="0.25">
      <c r="A1482" s="1" t="s">
        <v>1099</v>
      </c>
      <c r="B1482" t="s">
        <v>1100</v>
      </c>
      <c r="C1482" s="1" t="s">
        <v>10</v>
      </c>
      <c r="D1482" s="1" t="s">
        <v>6437</v>
      </c>
      <c r="E1482" s="28" t="s">
        <v>6373</v>
      </c>
      <c r="F1482" s="2" t="s">
        <v>6367</v>
      </c>
      <c r="G1482" s="2" t="s">
        <v>360</v>
      </c>
      <c r="H1482" s="2">
        <v>922.9</v>
      </c>
      <c r="I1482">
        <f>_xlfn.IFNA(VLOOKUP(A1482,'System C'!$A$1:$H$137,8,0),0)</f>
        <v>0</v>
      </c>
      <c r="J1482">
        <f t="shared" si="92"/>
        <v>922.9</v>
      </c>
      <c r="K1482">
        <f t="shared" si="93"/>
        <v>0</v>
      </c>
      <c r="L1482">
        <f t="shared" si="94"/>
        <v>0</v>
      </c>
      <c r="M1482">
        <f t="shared" si="95"/>
        <v>0</v>
      </c>
    </row>
    <row r="1483" spans="1:13" x14ac:dyDescent="0.25">
      <c r="A1483" s="1" t="s">
        <v>6438</v>
      </c>
      <c r="B1483" t="s">
        <v>6439</v>
      </c>
      <c r="C1483" s="1" t="s">
        <v>17</v>
      </c>
      <c r="D1483" s="1" t="s">
        <v>6440</v>
      </c>
      <c r="E1483" s="28" t="s">
        <v>6357</v>
      </c>
      <c r="F1483" s="2" t="s">
        <v>6371</v>
      </c>
      <c r="G1483" s="2" t="s">
        <v>348</v>
      </c>
      <c r="H1483" s="13">
        <v>1845.8</v>
      </c>
      <c r="I1483">
        <f>_xlfn.IFNA(VLOOKUP(A1483,'System S'!$A$2:$H$254,8,0),0)</f>
        <v>0</v>
      </c>
      <c r="J1483">
        <f t="shared" si="92"/>
        <v>1845.8</v>
      </c>
      <c r="K1483">
        <f t="shared" si="93"/>
        <v>0</v>
      </c>
      <c r="L1483">
        <f t="shared" si="94"/>
        <v>0</v>
      </c>
      <c r="M1483">
        <f t="shared" si="95"/>
        <v>0</v>
      </c>
    </row>
    <row r="1484" spans="1:13" x14ac:dyDescent="0.25">
      <c r="A1484" s="1" t="s">
        <v>6441</v>
      </c>
      <c r="B1484" t="s">
        <v>6442</v>
      </c>
      <c r="C1484" s="1" t="s">
        <v>17</v>
      </c>
      <c r="D1484" s="1" t="s">
        <v>6443</v>
      </c>
      <c r="E1484" s="28" t="s">
        <v>6444</v>
      </c>
      <c r="F1484" s="2" t="s">
        <v>6445</v>
      </c>
      <c r="G1484" s="2" t="s">
        <v>6446</v>
      </c>
      <c r="H1484" s="13">
        <v>1615.07</v>
      </c>
      <c r="I1484">
        <f>_xlfn.IFNA(VLOOKUP(A1484,'System S'!$A$2:$H$254,8,0),0)</f>
        <v>0</v>
      </c>
      <c r="J1484">
        <f t="shared" si="92"/>
        <v>1615.07</v>
      </c>
      <c r="K1484">
        <f t="shared" si="93"/>
        <v>0</v>
      </c>
      <c r="L1484">
        <f t="shared" si="94"/>
        <v>0</v>
      </c>
      <c r="M1484">
        <f t="shared" si="95"/>
        <v>0</v>
      </c>
    </row>
    <row r="1485" spans="1:13" x14ac:dyDescent="0.25">
      <c r="A1485" s="1" t="s">
        <v>6447</v>
      </c>
      <c r="B1485" t="s">
        <v>6448</v>
      </c>
      <c r="C1485" s="1" t="s">
        <v>17</v>
      </c>
      <c r="D1485" s="1" t="s">
        <v>6449</v>
      </c>
      <c r="E1485" s="28" t="s">
        <v>5475</v>
      </c>
      <c r="F1485" s="2" t="s">
        <v>6450</v>
      </c>
      <c r="G1485" s="2" t="s">
        <v>6451</v>
      </c>
      <c r="H1485" s="13">
        <v>1278.53</v>
      </c>
      <c r="I1485">
        <f>_xlfn.IFNA(VLOOKUP(A1485,'System S'!$A$2:$H$254,8,0),0)</f>
        <v>0</v>
      </c>
      <c r="J1485">
        <f t="shared" si="92"/>
        <v>1278.53</v>
      </c>
      <c r="K1485">
        <f t="shared" si="93"/>
        <v>0</v>
      </c>
      <c r="L1485">
        <f t="shared" si="94"/>
        <v>0</v>
      </c>
      <c r="M1485">
        <f t="shared" si="95"/>
        <v>0</v>
      </c>
    </row>
    <row r="1486" spans="1:13" x14ac:dyDescent="0.25">
      <c r="A1486" s="1" t="s">
        <v>6452</v>
      </c>
      <c r="B1486" t="s">
        <v>6453</v>
      </c>
      <c r="C1486" s="1" t="s">
        <v>17</v>
      </c>
      <c r="D1486" s="1" t="s">
        <v>6454</v>
      </c>
      <c r="E1486" s="28" t="s">
        <v>6366</v>
      </c>
      <c r="F1486" s="2" t="s">
        <v>6455</v>
      </c>
      <c r="G1486" s="2" t="s">
        <v>6456</v>
      </c>
      <c r="H1486" s="2">
        <v>807.42</v>
      </c>
      <c r="I1486">
        <f>_xlfn.IFNA(VLOOKUP(A1486,'System S'!$A$2:$H$254,8,0),0)</f>
        <v>0</v>
      </c>
      <c r="J1486">
        <f t="shared" si="92"/>
        <v>807.42</v>
      </c>
      <c r="K1486">
        <f t="shared" si="93"/>
        <v>0</v>
      </c>
      <c r="L1486">
        <f t="shared" si="94"/>
        <v>0</v>
      </c>
      <c r="M1486">
        <f t="shared" si="95"/>
        <v>0</v>
      </c>
    </row>
    <row r="1487" spans="1:13" x14ac:dyDescent="0.25">
      <c r="A1487" s="1" t="s">
        <v>6457</v>
      </c>
      <c r="B1487" t="s">
        <v>6458</v>
      </c>
      <c r="C1487" s="1" t="s">
        <v>10</v>
      </c>
      <c r="D1487" s="1" t="s">
        <v>6459</v>
      </c>
      <c r="E1487" s="28" t="s">
        <v>6418</v>
      </c>
      <c r="F1487" s="2" t="s">
        <v>6460</v>
      </c>
      <c r="G1487" s="2" t="s">
        <v>115</v>
      </c>
      <c r="H1487" s="2">
        <v>738.32</v>
      </c>
      <c r="I1487">
        <f>_xlfn.IFNA(VLOOKUP(A1487,'System C'!$A$1:$H$137,8,0),0)</f>
        <v>0</v>
      </c>
      <c r="J1487">
        <f t="shared" si="92"/>
        <v>738.32</v>
      </c>
      <c r="K1487">
        <f t="shared" si="93"/>
        <v>0</v>
      </c>
      <c r="L1487">
        <f t="shared" si="94"/>
        <v>0</v>
      </c>
      <c r="M1487">
        <f t="shared" si="95"/>
        <v>0</v>
      </c>
    </row>
    <row r="1488" spans="1:13" x14ac:dyDescent="0.25">
      <c r="A1488" s="1" t="s">
        <v>6457</v>
      </c>
      <c r="B1488" t="s">
        <v>6458</v>
      </c>
      <c r="C1488" s="1" t="s">
        <v>17</v>
      </c>
      <c r="D1488" s="1" t="s">
        <v>6461</v>
      </c>
      <c r="E1488" s="28" t="s">
        <v>6462</v>
      </c>
      <c r="F1488" s="2" t="s">
        <v>6460</v>
      </c>
      <c r="G1488" s="2" t="s">
        <v>115</v>
      </c>
      <c r="H1488" s="2">
        <v>738.32</v>
      </c>
      <c r="I1488">
        <f>_xlfn.IFNA(VLOOKUP(A1488,'System S'!$A$2:$H$254,8,0),0)</f>
        <v>0</v>
      </c>
      <c r="J1488">
        <f t="shared" si="92"/>
        <v>738.32</v>
      </c>
      <c r="K1488">
        <f t="shared" si="93"/>
        <v>0</v>
      </c>
      <c r="L1488">
        <f t="shared" si="94"/>
        <v>0</v>
      </c>
      <c r="M1488">
        <f t="shared" si="95"/>
        <v>0</v>
      </c>
    </row>
    <row r="1489" spans="1:13" x14ac:dyDescent="0.25">
      <c r="A1489" s="1" t="s">
        <v>6313</v>
      </c>
      <c r="B1489" t="s">
        <v>6314</v>
      </c>
      <c r="C1489" s="1" t="s">
        <v>10</v>
      </c>
      <c r="D1489" s="1" t="s">
        <v>6463</v>
      </c>
      <c r="E1489" s="28" t="s">
        <v>6386</v>
      </c>
      <c r="F1489" s="2" t="s">
        <v>6352</v>
      </c>
      <c r="G1489" s="2" t="s">
        <v>6353</v>
      </c>
      <c r="H1489" s="2">
        <v>830.61</v>
      </c>
      <c r="I1489">
        <f>_xlfn.IFNA(VLOOKUP(A1489,'System C'!$A$1:$H$137,8,0),0)</f>
        <v>0</v>
      </c>
      <c r="J1489">
        <f t="shared" si="92"/>
        <v>830.61</v>
      </c>
      <c r="K1489">
        <f t="shared" si="93"/>
        <v>0</v>
      </c>
      <c r="L1489">
        <f t="shared" si="94"/>
        <v>0</v>
      </c>
      <c r="M1489">
        <f t="shared" si="95"/>
        <v>0</v>
      </c>
    </row>
    <row r="1490" spans="1:13" x14ac:dyDescent="0.25">
      <c r="A1490" s="1" t="s">
        <v>6464</v>
      </c>
      <c r="B1490" t="s">
        <v>6465</v>
      </c>
      <c r="C1490" s="1" t="s">
        <v>17</v>
      </c>
      <c r="D1490" s="1" t="s">
        <v>6466</v>
      </c>
      <c r="E1490" s="28" t="s">
        <v>6467</v>
      </c>
      <c r="F1490" s="2" t="s">
        <v>6374</v>
      </c>
      <c r="G1490" s="2" t="s">
        <v>1439</v>
      </c>
      <c r="H1490" s="2">
        <v>876.75</v>
      </c>
      <c r="I1490">
        <f>_xlfn.IFNA(VLOOKUP(A1490,'System S'!$A$2:$H$254,8,0),0)</f>
        <v>0</v>
      </c>
      <c r="J1490">
        <f t="shared" si="92"/>
        <v>876.75</v>
      </c>
      <c r="K1490">
        <f t="shared" si="93"/>
        <v>0</v>
      </c>
      <c r="L1490">
        <f t="shared" si="94"/>
        <v>0</v>
      </c>
      <c r="M1490">
        <f t="shared" si="95"/>
        <v>0</v>
      </c>
    </row>
    <row r="1491" spans="1:13" x14ac:dyDescent="0.25">
      <c r="A1491" s="1" t="s">
        <v>3027</v>
      </c>
      <c r="B1491" t="s">
        <v>3028</v>
      </c>
      <c r="C1491" s="1" t="s">
        <v>10</v>
      </c>
      <c r="D1491" s="1" t="s">
        <v>6468</v>
      </c>
      <c r="E1491" s="28" t="s">
        <v>6420</v>
      </c>
      <c r="F1491" s="2" t="s">
        <v>6367</v>
      </c>
      <c r="G1491" s="2" t="s">
        <v>360</v>
      </c>
      <c r="H1491" s="2">
        <v>922.9</v>
      </c>
      <c r="I1491">
        <f>_xlfn.IFNA(VLOOKUP(A1491,'System C'!$A$1:$H$137,8,0),0)</f>
        <v>0</v>
      </c>
      <c r="J1491">
        <f t="shared" si="92"/>
        <v>922.9</v>
      </c>
      <c r="K1491">
        <f t="shared" si="93"/>
        <v>0</v>
      </c>
      <c r="L1491">
        <f t="shared" si="94"/>
        <v>0</v>
      </c>
      <c r="M1491">
        <f t="shared" si="95"/>
        <v>0</v>
      </c>
    </row>
    <row r="1492" spans="1:13" x14ac:dyDescent="0.25">
      <c r="I1492">
        <f>SUM(I2:I1491)</f>
        <v>477457.06000000011</v>
      </c>
      <c r="K1492">
        <f>SUM(K2:K1491)</f>
        <v>404960.49000000005</v>
      </c>
      <c r="L1492">
        <f t="shared" si="94"/>
        <v>477457.06000000011</v>
      </c>
      <c r="M1492">
        <f>SUM(M2:M1491)</f>
        <v>477457.06000000011</v>
      </c>
    </row>
    <row r="1494" spans="1:13" x14ac:dyDescent="0.25">
      <c r="A1494" t="s">
        <v>6471</v>
      </c>
      <c r="B1494" t="s">
        <v>6472</v>
      </c>
      <c r="C1494" t="s">
        <v>17</v>
      </c>
      <c r="E1494" s="29">
        <v>43493</v>
      </c>
      <c r="F1494">
        <v>598.49</v>
      </c>
      <c r="G1494">
        <v>1196.98</v>
      </c>
      <c r="H1494">
        <v>598.49</v>
      </c>
    </row>
    <row r="1495" spans="1:13" x14ac:dyDescent="0.25">
      <c r="A1495" t="s">
        <v>6481</v>
      </c>
      <c r="B1495" t="s">
        <v>6482</v>
      </c>
      <c r="C1495" t="s">
        <v>17</v>
      </c>
      <c r="E1495" s="29">
        <v>41317</v>
      </c>
      <c r="F1495">
        <v>6910.34</v>
      </c>
      <c r="G1495">
        <v>2764.14</v>
      </c>
      <c r="H1495">
        <v>2764.14</v>
      </c>
    </row>
    <row r="1496" spans="1:13" x14ac:dyDescent="0.25">
      <c r="A1496" t="s">
        <v>6484</v>
      </c>
      <c r="B1496" t="s">
        <v>6485</v>
      </c>
      <c r="C1496" t="s">
        <v>17</v>
      </c>
      <c r="E1496" s="29">
        <v>43903</v>
      </c>
      <c r="F1496">
        <v>1913.87</v>
      </c>
      <c r="G1496">
        <v>1913.99</v>
      </c>
      <c r="H1496">
        <v>1913.87</v>
      </c>
    </row>
    <row r="1497" spans="1:13" x14ac:dyDescent="0.25">
      <c r="A1497" t="s">
        <v>1004</v>
      </c>
      <c r="B1497" t="s">
        <v>1005</v>
      </c>
      <c r="C1497" t="s">
        <v>17</v>
      </c>
      <c r="E1497" s="29">
        <v>43832</v>
      </c>
      <c r="F1497">
        <v>1653.93</v>
      </c>
      <c r="G1497">
        <v>2691.97</v>
      </c>
      <c r="H1497">
        <v>1653.93</v>
      </c>
    </row>
    <row r="1498" spans="1:13" x14ac:dyDescent="0.25">
      <c r="A1498" t="s">
        <v>6495</v>
      </c>
      <c r="B1498" t="s">
        <v>6496</v>
      </c>
      <c r="C1498" t="s">
        <v>17</v>
      </c>
      <c r="E1498" s="29">
        <v>44014</v>
      </c>
      <c r="F1498">
        <v>5883.44</v>
      </c>
      <c r="G1498">
        <v>1176.69</v>
      </c>
      <c r="H1498">
        <v>588.35</v>
      </c>
    </row>
    <row r="1499" spans="1:13" x14ac:dyDescent="0.25">
      <c r="A1499" t="s">
        <v>6498</v>
      </c>
      <c r="B1499" t="s">
        <v>6499</v>
      </c>
      <c r="C1499" t="s">
        <v>17</v>
      </c>
      <c r="E1499" s="29">
        <v>44407</v>
      </c>
      <c r="F1499">
        <v>33455.43</v>
      </c>
      <c r="G1499">
        <v>1967.97</v>
      </c>
      <c r="H1499">
        <v>1967.96</v>
      </c>
    </row>
    <row r="1500" spans="1:13" x14ac:dyDescent="0.25">
      <c r="A1500" t="s">
        <v>6500</v>
      </c>
      <c r="B1500" t="s">
        <v>6501</v>
      </c>
      <c r="C1500" t="s">
        <v>17</v>
      </c>
      <c r="E1500" s="29">
        <v>44497</v>
      </c>
      <c r="F1500">
        <v>32741.99</v>
      </c>
      <c r="G1500">
        <v>1637.1</v>
      </c>
      <c r="H1500">
        <v>1637.1</v>
      </c>
    </row>
    <row r="1501" spans="1:13" x14ac:dyDescent="0.25">
      <c r="A1501" t="s">
        <v>6502</v>
      </c>
      <c r="B1501" t="s">
        <v>6503</v>
      </c>
      <c r="C1501" t="s">
        <v>17</v>
      </c>
      <c r="E1501" s="29">
        <v>44491</v>
      </c>
      <c r="F1501">
        <v>19207.8</v>
      </c>
      <c r="G1501">
        <v>853.68</v>
      </c>
      <c r="H1501">
        <v>1876.67</v>
      </c>
    </row>
    <row r="1502" spans="1:13" x14ac:dyDescent="0.25">
      <c r="A1502" t="s">
        <v>6509</v>
      </c>
      <c r="B1502" t="s">
        <v>6510</v>
      </c>
      <c r="C1502" t="s">
        <v>17</v>
      </c>
      <c r="E1502" s="29">
        <v>43767</v>
      </c>
      <c r="F1502">
        <v>10659.46</v>
      </c>
      <c r="G1502">
        <v>1522.78</v>
      </c>
      <c r="H1502">
        <v>1522.78</v>
      </c>
    </row>
    <row r="1503" spans="1:13" x14ac:dyDescent="0.25">
      <c r="A1503" t="s">
        <v>441</v>
      </c>
      <c r="B1503" t="s">
        <v>442</v>
      </c>
      <c r="C1503" t="s">
        <v>17</v>
      </c>
      <c r="E1503" s="29">
        <v>43990</v>
      </c>
      <c r="F1503">
        <v>4552.96</v>
      </c>
      <c r="G1503">
        <v>1138.24</v>
      </c>
      <c r="H1503">
        <v>1138.24</v>
      </c>
    </row>
    <row r="1504" spans="1:13" x14ac:dyDescent="0.25">
      <c r="A1504" t="s">
        <v>6525</v>
      </c>
      <c r="B1504" t="s">
        <v>6526</v>
      </c>
      <c r="C1504" t="s">
        <v>17</v>
      </c>
      <c r="E1504" s="29">
        <v>43990</v>
      </c>
      <c r="F1504">
        <v>3045.36</v>
      </c>
      <c r="G1504">
        <v>761.39</v>
      </c>
      <c r="H1504">
        <v>761.4</v>
      </c>
    </row>
    <row r="1505" spans="1:10" x14ac:dyDescent="0.25">
      <c r="A1505" t="s">
        <v>6534</v>
      </c>
      <c r="B1505" t="s">
        <v>6535</v>
      </c>
      <c r="C1505" t="s">
        <v>17</v>
      </c>
      <c r="E1505" s="29">
        <v>43983</v>
      </c>
      <c r="F1505">
        <v>3414.72</v>
      </c>
      <c r="G1505">
        <v>853.68</v>
      </c>
      <c r="H1505">
        <v>853.68</v>
      </c>
    </row>
    <row r="1506" spans="1:10" x14ac:dyDescent="0.25">
      <c r="A1506" t="s">
        <v>6540</v>
      </c>
      <c r="B1506" t="s">
        <v>6541</v>
      </c>
      <c r="C1506" t="s">
        <v>17</v>
      </c>
      <c r="E1506" s="29">
        <v>44347</v>
      </c>
      <c r="F1506">
        <v>15227.76</v>
      </c>
      <c r="G1506">
        <v>1015.19</v>
      </c>
      <c r="H1506">
        <v>15227.76</v>
      </c>
    </row>
    <row r="1507" spans="1:10" x14ac:dyDescent="0.25">
      <c r="A1507" t="s">
        <v>6550</v>
      </c>
      <c r="B1507" t="s">
        <v>6551</v>
      </c>
      <c r="C1507" t="s">
        <v>17</v>
      </c>
      <c r="E1507" s="29">
        <v>44444</v>
      </c>
      <c r="F1507">
        <v>17500.439999999999</v>
      </c>
      <c r="G1507">
        <v>853.68</v>
      </c>
      <c r="H1507">
        <v>1102.25</v>
      </c>
    </row>
    <row r="1508" spans="1:10" x14ac:dyDescent="0.25">
      <c r="A1508" t="s">
        <v>6556</v>
      </c>
      <c r="B1508" t="s">
        <v>6557</v>
      </c>
      <c r="C1508" t="s">
        <v>17</v>
      </c>
      <c r="E1508" s="29">
        <v>44574</v>
      </c>
      <c r="F1508">
        <v>19296.95</v>
      </c>
      <c r="G1508">
        <v>839</v>
      </c>
      <c r="H1508">
        <v>419.5</v>
      </c>
    </row>
    <row r="1509" spans="1:10" x14ac:dyDescent="0.25">
      <c r="A1509" t="s">
        <v>6559</v>
      </c>
      <c r="B1509" t="s">
        <v>6560</v>
      </c>
      <c r="C1509" t="s">
        <v>17</v>
      </c>
      <c r="E1509" s="29">
        <v>44532</v>
      </c>
      <c r="F1509">
        <v>20303.8</v>
      </c>
      <c r="G1509">
        <v>922.9</v>
      </c>
      <c r="H1509">
        <v>461.45</v>
      </c>
    </row>
    <row r="1510" spans="1:10" x14ac:dyDescent="0.25">
      <c r="A1510" t="s">
        <v>6471</v>
      </c>
      <c r="B1510" t="s">
        <v>6472</v>
      </c>
      <c r="C1510" t="s">
        <v>10</v>
      </c>
      <c r="E1510" s="29">
        <v>44002</v>
      </c>
      <c r="F1510">
        <v>8282.41</v>
      </c>
      <c r="G1510">
        <v>1274.22</v>
      </c>
      <c r="H1510">
        <v>1274.22</v>
      </c>
    </row>
    <row r="1511" spans="1:10" x14ac:dyDescent="0.25">
      <c r="A1511" t="s">
        <v>1403</v>
      </c>
      <c r="B1511" t="s">
        <v>6473</v>
      </c>
      <c r="C1511" t="s">
        <v>10</v>
      </c>
      <c r="E1511" s="29">
        <v>44007</v>
      </c>
      <c r="F1511">
        <v>11755.69</v>
      </c>
      <c r="G1511">
        <v>820.02</v>
      </c>
      <c r="H1511">
        <v>410.01</v>
      </c>
    </row>
    <row r="1512" spans="1:10" x14ac:dyDescent="0.25">
      <c r="A1512" t="s">
        <v>6486</v>
      </c>
      <c r="B1512" t="s">
        <v>6487</v>
      </c>
      <c r="C1512" t="s">
        <v>10</v>
      </c>
      <c r="E1512" s="29">
        <v>44040</v>
      </c>
      <c r="F1512">
        <v>11301.69</v>
      </c>
      <c r="G1512">
        <v>1329.62</v>
      </c>
      <c r="H1512">
        <v>1329.62</v>
      </c>
    </row>
    <row r="1513" spans="1:10" x14ac:dyDescent="0.25">
      <c r="A1513" t="s">
        <v>6514</v>
      </c>
      <c r="B1513" t="s">
        <v>6515</v>
      </c>
      <c r="C1513" t="s">
        <v>10</v>
      </c>
      <c r="E1513" s="29">
        <v>44029</v>
      </c>
      <c r="F1513">
        <v>2768.62</v>
      </c>
      <c r="G1513">
        <v>1750.91</v>
      </c>
      <c r="H1513">
        <v>875.46</v>
      </c>
    </row>
    <row r="1514" spans="1:10" x14ac:dyDescent="0.25">
      <c r="A1514" t="s">
        <v>6525</v>
      </c>
      <c r="B1514" t="s">
        <v>6526</v>
      </c>
      <c r="C1514" t="s">
        <v>10</v>
      </c>
      <c r="E1514" s="29">
        <v>44020</v>
      </c>
      <c r="F1514">
        <v>9573.2000000000007</v>
      </c>
      <c r="G1514">
        <v>1196.6600000000001</v>
      </c>
      <c r="H1514">
        <v>1196.6600000000001</v>
      </c>
    </row>
    <row r="1515" spans="1:10" x14ac:dyDescent="0.25">
      <c r="A1515" t="s">
        <v>231</v>
      </c>
      <c r="B1515" t="s">
        <v>6530</v>
      </c>
      <c r="C1515" t="s">
        <v>10</v>
      </c>
      <c r="E1515" s="29">
        <v>44027</v>
      </c>
      <c r="F1515">
        <v>6730.87</v>
      </c>
      <c r="G1515">
        <v>897.47</v>
      </c>
      <c r="H1515">
        <v>897.48</v>
      </c>
    </row>
    <row r="1516" spans="1:10" x14ac:dyDescent="0.25">
      <c r="A1516" t="s">
        <v>6376</v>
      </c>
      <c r="B1516" t="s">
        <v>6532</v>
      </c>
      <c r="C1516" t="s">
        <v>10</v>
      </c>
      <c r="E1516" s="29">
        <v>44019</v>
      </c>
      <c r="F1516">
        <v>5318.35</v>
      </c>
      <c r="G1516">
        <v>664.81</v>
      </c>
      <c r="H1516">
        <v>664.82</v>
      </c>
    </row>
    <row r="1517" spans="1:10" x14ac:dyDescent="0.25">
      <c r="A1517" t="s">
        <v>6542</v>
      </c>
      <c r="B1517" t="s">
        <v>6543</v>
      </c>
      <c r="C1517" t="s">
        <v>10</v>
      </c>
      <c r="E1517" s="29">
        <v>44010</v>
      </c>
      <c r="F1517">
        <v>5318.28</v>
      </c>
      <c r="G1517">
        <v>886.41</v>
      </c>
      <c r="H1517">
        <v>886.42</v>
      </c>
    </row>
    <row r="1518" spans="1:10" x14ac:dyDescent="0.25">
      <c r="A1518" t="s">
        <v>6452</v>
      </c>
      <c r="B1518" t="s">
        <v>6453</v>
      </c>
      <c r="C1518" t="s">
        <v>10</v>
      </c>
      <c r="E1518" s="29">
        <v>44011</v>
      </c>
      <c r="F1518">
        <v>5460.34</v>
      </c>
      <c r="G1518">
        <v>780.04</v>
      </c>
      <c r="H1518">
        <v>390.02</v>
      </c>
    </row>
    <row r="1520" spans="1:10" x14ac:dyDescent="0.25">
      <c r="G1520" s="30" t="s">
        <v>6564</v>
      </c>
      <c r="H1520" s="31">
        <f>SUM(H1494:H1518)</f>
        <v>42412.280000000006</v>
      </c>
      <c r="I1520" s="26">
        <f>+H1520+I1492</f>
        <v>519869.34000000014</v>
      </c>
      <c r="J1520" s="26">
        <f>H1523-I1520</f>
        <v>0</v>
      </c>
    </row>
    <row r="1521" spans="7:8" x14ac:dyDescent="0.25">
      <c r="G1521" s="30" t="s">
        <v>6570</v>
      </c>
      <c r="H1521" s="31">
        <f>+M1492</f>
        <v>477457.06000000011</v>
      </c>
    </row>
    <row r="1522" spans="7:8" x14ac:dyDescent="0.25">
      <c r="G1522" s="30" t="s">
        <v>6565</v>
      </c>
      <c r="H1522" s="31">
        <f>+H1520+H1521</f>
        <v>519869.34000000014</v>
      </c>
    </row>
    <row r="1523" spans="7:8" x14ac:dyDescent="0.25">
      <c r="G1523" s="30" t="s">
        <v>6566</v>
      </c>
      <c r="H1523" s="31">
        <v>519869.3400000002</v>
      </c>
    </row>
    <row r="1524" spans="7:8" x14ac:dyDescent="0.25">
      <c r="G1524" s="30" t="s">
        <v>6561</v>
      </c>
      <c r="H1524" s="31">
        <f>+H1523-H1522</f>
        <v>0</v>
      </c>
    </row>
    <row r="1526" spans="7:8" x14ac:dyDescent="0.25">
      <c r="H1526">
        <v>-62425.81</v>
      </c>
    </row>
    <row r="1527" spans="7:8" x14ac:dyDescent="0.25">
      <c r="H1527" s="26">
        <f>+H1524+H1526</f>
        <v>-62425.81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B1E1D-3956-4477-AA73-28486F7FBCAD}">
  <dimension ref="A1:J122"/>
  <sheetViews>
    <sheetView workbookViewId="0"/>
  </sheetViews>
  <sheetFormatPr defaultRowHeight="15" x14ac:dyDescent="0.25"/>
  <cols>
    <col min="1" max="1" width="11" style="36" bestFit="1" customWidth="1"/>
    <col min="2" max="2" width="39.28515625" style="36" bestFit="1" customWidth="1"/>
    <col min="3" max="3" width="10.7109375" style="36" bestFit="1" customWidth="1"/>
    <col min="4" max="4" width="18.28515625" style="36" bestFit="1" customWidth="1"/>
    <col min="5" max="5" width="11" style="36" bestFit="1" customWidth="1"/>
    <col min="6" max="10" width="15.140625" style="36" customWidth="1"/>
    <col min="11" max="16384" width="9.140625" style="36"/>
  </cols>
  <sheetData>
    <row r="1" spans="1:10" ht="75" x14ac:dyDescent="0.25">
      <c r="A1" s="34" t="s">
        <v>0</v>
      </c>
      <c r="B1" s="34" t="s">
        <v>1</v>
      </c>
      <c r="C1" s="34" t="s">
        <v>2</v>
      </c>
      <c r="D1" s="35" t="s">
        <v>3</v>
      </c>
      <c r="E1" s="34" t="s">
        <v>4</v>
      </c>
      <c r="F1" s="35" t="s">
        <v>5</v>
      </c>
      <c r="G1" s="35" t="s">
        <v>6</v>
      </c>
      <c r="H1" s="35" t="s">
        <v>6571</v>
      </c>
      <c r="I1" s="35" t="s">
        <v>6572</v>
      </c>
      <c r="J1" s="35" t="s">
        <v>6561</v>
      </c>
    </row>
    <row r="2" spans="1:10" x14ac:dyDescent="0.25">
      <c r="A2" s="37" t="s">
        <v>8</v>
      </c>
      <c r="B2" s="38" t="s">
        <v>9</v>
      </c>
      <c r="C2" s="37" t="s">
        <v>10</v>
      </c>
      <c r="D2" s="37" t="s">
        <v>11</v>
      </c>
      <c r="E2" s="37" t="s">
        <v>12</v>
      </c>
      <c r="F2" s="39" t="s">
        <v>13</v>
      </c>
      <c r="G2" s="39" t="s">
        <v>14</v>
      </c>
      <c r="H2" s="39">
        <v>428.24</v>
      </c>
      <c r="I2" s="38">
        <v>842.1</v>
      </c>
      <c r="J2" s="38">
        <v>-413.86</v>
      </c>
    </row>
    <row r="3" spans="1:10" x14ac:dyDescent="0.25">
      <c r="A3" s="37" t="s">
        <v>52</v>
      </c>
      <c r="B3" s="38" t="s">
        <v>53</v>
      </c>
      <c r="C3" s="37" t="s">
        <v>17</v>
      </c>
      <c r="D3" s="37" t="s">
        <v>54</v>
      </c>
      <c r="E3" s="37" t="s">
        <v>55</v>
      </c>
      <c r="F3" s="39" t="s">
        <v>56</v>
      </c>
      <c r="G3" s="39" t="s">
        <v>57</v>
      </c>
      <c r="H3" s="39">
        <v>38.979999999999997</v>
      </c>
      <c r="I3" s="38">
        <v>1138.9000000000001</v>
      </c>
      <c r="J3" s="38">
        <v>-1099.92</v>
      </c>
    </row>
    <row r="4" spans="1:10" x14ac:dyDescent="0.25">
      <c r="A4" s="37" t="s">
        <v>132</v>
      </c>
      <c r="B4" s="38" t="s">
        <v>133</v>
      </c>
      <c r="C4" s="37" t="s">
        <v>17</v>
      </c>
      <c r="D4" s="37" t="s">
        <v>138</v>
      </c>
      <c r="E4" s="37" t="s">
        <v>139</v>
      </c>
      <c r="F4" s="39" t="s">
        <v>140</v>
      </c>
      <c r="G4" s="39" t="s">
        <v>141</v>
      </c>
      <c r="H4" s="39">
        <v>592.44000000000005</v>
      </c>
      <c r="I4" s="38">
        <v>1169</v>
      </c>
      <c r="J4" s="38">
        <v>-576.55999999999995</v>
      </c>
    </row>
    <row r="5" spans="1:10" x14ac:dyDescent="0.25">
      <c r="A5" s="37" t="s">
        <v>170</v>
      </c>
      <c r="B5" s="38" t="s">
        <v>171</v>
      </c>
      <c r="C5" s="37" t="s">
        <v>17</v>
      </c>
      <c r="D5" s="37" t="s">
        <v>172</v>
      </c>
      <c r="E5" s="37" t="s">
        <v>173</v>
      </c>
      <c r="F5" s="39" t="s">
        <v>174</v>
      </c>
      <c r="G5" s="39" t="s">
        <v>175</v>
      </c>
      <c r="H5" s="39">
        <v>1186.7</v>
      </c>
      <c r="I5" s="38">
        <v>1845.8</v>
      </c>
      <c r="J5" s="38">
        <v>-659.09999999999991</v>
      </c>
    </row>
    <row r="6" spans="1:10" x14ac:dyDescent="0.25">
      <c r="A6" s="37" t="s">
        <v>182</v>
      </c>
      <c r="B6" s="38" t="s">
        <v>183</v>
      </c>
      <c r="C6" s="37" t="s">
        <v>10</v>
      </c>
      <c r="D6" s="37" t="s">
        <v>184</v>
      </c>
      <c r="E6" s="37" t="s">
        <v>12</v>
      </c>
      <c r="F6" s="39" t="s">
        <v>185</v>
      </c>
      <c r="G6" s="39" t="s">
        <v>186</v>
      </c>
      <c r="H6" s="39">
        <v>28.44</v>
      </c>
      <c r="I6" s="38">
        <v>842.1</v>
      </c>
      <c r="J6" s="38">
        <v>-813.66</v>
      </c>
    </row>
    <row r="7" spans="1:10" x14ac:dyDescent="0.25">
      <c r="A7" s="37" t="s">
        <v>264</v>
      </c>
      <c r="B7" s="38" t="s">
        <v>265</v>
      </c>
      <c r="C7" s="37" t="s">
        <v>17</v>
      </c>
      <c r="D7" s="37" t="s">
        <v>270</v>
      </c>
      <c r="E7" s="37" t="s">
        <v>271</v>
      </c>
      <c r="F7" s="39" t="s">
        <v>272</v>
      </c>
      <c r="G7" s="39" t="s">
        <v>273</v>
      </c>
      <c r="H7" s="39">
        <v>844.73</v>
      </c>
      <c r="I7" s="38">
        <v>922.9</v>
      </c>
      <c r="J7" s="38">
        <v>-78.169999999999959</v>
      </c>
    </row>
    <row r="8" spans="1:10" x14ac:dyDescent="0.25">
      <c r="A8" s="37" t="s">
        <v>305</v>
      </c>
      <c r="B8" s="38" t="s">
        <v>306</v>
      </c>
      <c r="C8" s="37" t="s">
        <v>17</v>
      </c>
      <c r="D8" s="37" t="s">
        <v>310</v>
      </c>
      <c r="E8" s="37" t="s">
        <v>302</v>
      </c>
      <c r="F8" s="39" t="s">
        <v>311</v>
      </c>
      <c r="G8" s="39" t="s">
        <v>312</v>
      </c>
      <c r="H8" s="39">
        <v>5.88</v>
      </c>
      <c r="I8" s="38">
        <v>830.62</v>
      </c>
      <c r="J8" s="38">
        <v>-824.74</v>
      </c>
    </row>
    <row r="9" spans="1:10" x14ac:dyDescent="0.25">
      <c r="A9" s="37" t="s">
        <v>337</v>
      </c>
      <c r="B9" s="38" t="s">
        <v>338</v>
      </c>
      <c r="C9" s="37" t="s">
        <v>17</v>
      </c>
      <c r="D9" s="37" t="s">
        <v>339</v>
      </c>
      <c r="E9" s="37" t="s">
        <v>340</v>
      </c>
      <c r="F9" s="39" t="s">
        <v>341</v>
      </c>
      <c r="G9" s="39" t="s">
        <v>342</v>
      </c>
      <c r="H9" s="39">
        <v>366.24</v>
      </c>
      <c r="I9" s="38">
        <v>898.24</v>
      </c>
      <c r="J9" s="38">
        <v>-532</v>
      </c>
    </row>
    <row r="10" spans="1:10" x14ac:dyDescent="0.25">
      <c r="A10" s="37" t="s">
        <v>343</v>
      </c>
      <c r="B10" s="38" t="s">
        <v>344</v>
      </c>
      <c r="C10" s="37" t="s">
        <v>17</v>
      </c>
      <c r="D10" s="37" t="s">
        <v>345</v>
      </c>
      <c r="E10" s="37" t="s">
        <v>346</v>
      </c>
      <c r="F10" s="39" t="s">
        <v>347</v>
      </c>
      <c r="G10" s="39" t="s">
        <v>348</v>
      </c>
      <c r="H10" s="39">
        <v>1845.8</v>
      </c>
      <c r="I10" s="38">
        <v>1845.8</v>
      </c>
      <c r="J10" s="38">
        <v>0</v>
      </c>
    </row>
    <row r="11" spans="1:10" x14ac:dyDescent="0.25">
      <c r="A11" s="37" t="s">
        <v>355</v>
      </c>
      <c r="B11" s="38" t="s">
        <v>356</v>
      </c>
      <c r="C11" s="37" t="s">
        <v>10</v>
      </c>
      <c r="D11" s="37" t="s">
        <v>357</v>
      </c>
      <c r="E11" s="37" t="s">
        <v>358</v>
      </c>
      <c r="F11" s="39" t="s">
        <v>359</v>
      </c>
      <c r="G11" s="39" t="s">
        <v>360</v>
      </c>
      <c r="H11" s="39">
        <v>922.9</v>
      </c>
      <c r="I11" s="38">
        <v>922.9</v>
      </c>
      <c r="J11" s="38">
        <v>0</v>
      </c>
    </row>
    <row r="12" spans="1:10" x14ac:dyDescent="0.25">
      <c r="A12" s="37" t="s">
        <v>371</v>
      </c>
      <c r="B12" s="38" t="s">
        <v>372</v>
      </c>
      <c r="C12" s="37" t="s">
        <v>17</v>
      </c>
      <c r="D12" s="37" t="s">
        <v>373</v>
      </c>
      <c r="E12" s="37" t="s">
        <v>374</v>
      </c>
      <c r="F12" s="39" t="s">
        <v>375</v>
      </c>
      <c r="G12" s="39" t="s">
        <v>376</v>
      </c>
      <c r="H12" s="39">
        <v>38.79</v>
      </c>
      <c r="I12" s="38">
        <v>922.9</v>
      </c>
      <c r="J12" s="38">
        <v>-884.11</v>
      </c>
    </row>
    <row r="13" spans="1:10" x14ac:dyDescent="0.25">
      <c r="A13" s="37" t="s">
        <v>422</v>
      </c>
      <c r="B13" s="38" t="s">
        <v>423</v>
      </c>
      <c r="C13" s="37" t="s">
        <v>17</v>
      </c>
      <c r="D13" s="37" t="s">
        <v>428</v>
      </c>
      <c r="E13" s="37" t="s">
        <v>228</v>
      </c>
      <c r="F13" s="39" t="s">
        <v>429</v>
      </c>
      <c r="G13" s="39" t="s">
        <v>430</v>
      </c>
      <c r="H13" s="39">
        <v>861.16</v>
      </c>
      <c r="I13" s="38">
        <v>1476.64</v>
      </c>
      <c r="J13" s="38">
        <v>-615.48000000000013</v>
      </c>
    </row>
    <row r="14" spans="1:10" x14ac:dyDescent="0.25">
      <c r="A14" s="37" t="s">
        <v>431</v>
      </c>
      <c r="B14" s="38" t="s">
        <v>432</v>
      </c>
      <c r="C14" s="37" t="s">
        <v>10</v>
      </c>
      <c r="D14" s="37" t="s">
        <v>433</v>
      </c>
      <c r="E14" s="37" t="s">
        <v>434</v>
      </c>
      <c r="F14" s="39" t="s">
        <v>359</v>
      </c>
      <c r="G14" s="39" t="s">
        <v>360</v>
      </c>
      <c r="H14" s="39">
        <v>922.9</v>
      </c>
      <c r="I14" s="38">
        <v>922.9</v>
      </c>
      <c r="J14" s="38">
        <v>0</v>
      </c>
    </row>
    <row r="15" spans="1:10" x14ac:dyDescent="0.25">
      <c r="A15" s="37" t="s">
        <v>441</v>
      </c>
      <c r="B15" s="38" t="s">
        <v>442</v>
      </c>
      <c r="C15" s="37" t="s">
        <v>10</v>
      </c>
      <c r="D15" s="37" t="s">
        <v>443</v>
      </c>
      <c r="E15" s="37" t="s">
        <v>444</v>
      </c>
      <c r="F15" s="39" t="s">
        <v>445</v>
      </c>
      <c r="G15" s="39" t="s">
        <v>446</v>
      </c>
      <c r="H15" s="39">
        <v>504.92</v>
      </c>
      <c r="I15" s="38">
        <v>924.96</v>
      </c>
      <c r="J15" s="38">
        <v>-420.04</v>
      </c>
    </row>
    <row r="16" spans="1:10" x14ac:dyDescent="0.25">
      <c r="A16" s="37" t="s">
        <v>447</v>
      </c>
      <c r="B16" s="38" t="s">
        <v>448</v>
      </c>
      <c r="C16" s="37" t="s">
        <v>17</v>
      </c>
      <c r="D16" s="37" t="s">
        <v>451</v>
      </c>
      <c r="E16" s="37" t="s">
        <v>308</v>
      </c>
      <c r="F16" s="39" t="s">
        <v>452</v>
      </c>
      <c r="G16" s="39" t="s">
        <v>453</v>
      </c>
      <c r="H16" s="39">
        <v>25.39</v>
      </c>
      <c r="I16" s="38">
        <v>853.68</v>
      </c>
      <c r="J16" s="38">
        <v>-828.29</v>
      </c>
    </row>
    <row r="17" spans="1:10" x14ac:dyDescent="0.25">
      <c r="A17" s="37" t="s">
        <v>469</v>
      </c>
      <c r="B17" s="38" t="s">
        <v>470</v>
      </c>
      <c r="C17" s="37" t="s">
        <v>17</v>
      </c>
      <c r="D17" s="37" t="s">
        <v>471</v>
      </c>
      <c r="E17" s="37" t="s">
        <v>472</v>
      </c>
      <c r="F17" s="39" t="s">
        <v>473</v>
      </c>
      <c r="G17" s="39" t="s">
        <v>474</v>
      </c>
      <c r="H17" s="39">
        <v>1656.95</v>
      </c>
      <c r="I17" s="38">
        <v>1845.8</v>
      </c>
      <c r="J17" s="38">
        <v>-188.84999999999991</v>
      </c>
    </row>
    <row r="18" spans="1:10" x14ac:dyDescent="0.25">
      <c r="A18" s="37" t="s">
        <v>516</v>
      </c>
      <c r="B18" s="38" t="s">
        <v>517</v>
      </c>
      <c r="C18" s="37" t="s">
        <v>17</v>
      </c>
      <c r="D18" s="37" t="s">
        <v>518</v>
      </c>
      <c r="E18" s="37" t="s">
        <v>519</v>
      </c>
      <c r="F18" s="39" t="s">
        <v>520</v>
      </c>
      <c r="G18" s="39" t="s">
        <v>521</v>
      </c>
      <c r="H18" s="39">
        <v>789.04</v>
      </c>
      <c r="I18" s="38">
        <v>1328.92</v>
      </c>
      <c r="J18" s="38">
        <v>-539.88000000000011</v>
      </c>
    </row>
    <row r="19" spans="1:10" x14ac:dyDescent="0.25">
      <c r="A19" s="37" t="s">
        <v>522</v>
      </c>
      <c r="B19" s="38" t="s">
        <v>523</v>
      </c>
      <c r="C19" s="37" t="s">
        <v>10</v>
      </c>
      <c r="D19" s="37" t="s">
        <v>524</v>
      </c>
      <c r="E19" s="37" t="s">
        <v>12</v>
      </c>
      <c r="F19" s="39" t="s">
        <v>525</v>
      </c>
      <c r="G19" s="39" t="s">
        <v>526</v>
      </c>
      <c r="H19" s="39">
        <v>405.71</v>
      </c>
      <c r="I19" s="38">
        <v>797.78</v>
      </c>
      <c r="J19" s="38">
        <v>-392.07</v>
      </c>
    </row>
    <row r="20" spans="1:10" x14ac:dyDescent="0.25">
      <c r="A20" s="37" t="s">
        <v>537</v>
      </c>
      <c r="B20" s="38" t="s">
        <v>538</v>
      </c>
      <c r="C20" s="37" t="s">
        <v>17</v>
      </c>
      <c r="D20" s="37" t="s">
        <v>543</v>
      </c>
      <c r="E20" s="37" t="s">
        <v>544</v>
      </c>
      <c r="F20" s="39" t="s">
        <v>545</v>
      </c>
      <c r="G20" s="39" t="s">
        <v>546</v>
      </c>
      <c r="H20" s="39">
        <v>45.27</v>
      </c>
      <c r="I20" s="38">
        <v>1522.78</v>
      </c>
      <c r="J20" s="38">
        <v>-1477.51</v>
      </c>
    </row>
    <row r="21" spans="1:10" x14ac:dyDescent="0.25">
      <c r="A21" s="37" t="s">
        <v>570</v>
      </c>
      <c r="B21" s="38" t="s">
        <v>571</v>
      </c>
      <c r="C21" s="37" t="s">
        <v>17</v>
      </c>
      <c r="D21" s="37" t="s">
        <v>572</v>
      </c>
      <c r="E21" s="37" t="s">
        <v>573</v>
      </c>
      <c r="F21" s="39" t="s">
        <v>574</v>
      </c>
      <c r="G21" s="39" t="s">
        <v>575</v>
      </c>
      <c r="H21" s="39">
        <v>581.76</v>
      </c>
      <c r="I21" s="38">
        <v>1819.72</v>
      </c>
      <c r="J21" s="38">
        <v>-1237.96</v>
      </c>
    </row>
    <row r="22" spans="1:10" x14ac:dyDescent="0.25">
      <c r="A22" s="37" t="s">
        <v>576</v>
      </c>
      <c r="B22" s="38" t="s">
        <v>577</v>
      </c>
      <c r="C22" s="37" t="s">
        <v>17</v>
      </c>
      <c r="D22" s="37" t="s">
        <v>578</v>
      </c>
      <c r="E22" s="37" t="s">
        <v>579</v>
      </c>
      <c r="F22" s="39" t="s">
        <v>580</v>
      </c>
      <c r="G22" s="39" t="s">
        <v>581</v>
      </c>
      <c r="H22" s="39">
        <v>1794.87</v>
      </c>
      <c r="I22" s="38">
        <v>1845.8</v>
      </c>
      <c r="J22" s="38">
        <v>-50.930000000000064</v>
      </c>
    </row>
    <row r="23" spans="1:10" x14ac:dyDescent="0.25">
      <c r="A23" s="37" t="s">
        <v>600</v>
      </c>
      <c r="B23" s="38" t="s">
        <v>601</v>
      </c>
      <c r="C23" s="37" t="s">
        <v>17</v>
      </c>
      <c r="D23" s="37" t="s">
        <v>602</v>
      </c>
      <c r="E23" s="37" t="s">
        <v>603</v>
      </c>
      <c r="F23" s="39" t="s">
        <v>604</v>
      </c>
      <c r="G23" s="39" t="s">
        <v>605</v>
      </c>
      <c r="H23" s="39">
        <v>175.79</v>
      </c>
      <c r="I23" s="38">
        <v>1845.8</v>
      </c>
      <c r="J23" s="38">
        <v>-1670.01</v>
      </c>
    </row>
    <row r="24" spans="1:10" x14ac:dyDescent="0.25">
      <c r="A24" s="37" t="s">
        <v>606</v>
      </c>
      <c r="B24" s="38" t="s">
        <v>607</v>
      </c>
      <c r="C24" s="37" t="s">
        <v>17</v>
      </c>
      <c r="D24" s="37" t="s">
        <v>608</v>
      </c>
      <c r="E24" s="37" t="s">
        <v>12</v>
      </c>
      <c r="F24" s="39" t="s">
        <v>609</v>
      </c>
      <c r="G24" s="39" t="s">
        <v>610</v>
      </c>
      <c r="H24" s="39">
        <v>16.829999999999998</v>
      </c>
      <c r="I24" s="38">
        <v>1753.52</v>
      </c>
      <c r="J24" s="38">
        <v>-1736.69</v>
      </c>
    </row>
    <row r="25" spans="1:10" x14ac:dyDescent="0.25">
      <c r="A25" s="37" t="s">
        <v>617</v>
      </c>
      <c r="B25" s="38" t="s">
        <v>618</v>
      </c>
      <c r="C25" s="37" t="s">
        <v>10</v>
      </c>
      <c r="D25" s="37" t="s">
        <v>619</v>
      </c>
      <c r="E25" s="37" t="s">
        <v>620</v>
      </c>
      <c r="F25" s="39" t="s">
        <v>359</v>
      </c>
      <c r="G25" s="39" t="s">
        <v>360</v>
      </c>
      <c r="H25" s="39">
        <v>922.9</v>
      </c>
      <c r="I25" s="38">
        <v>922.9</v>
      </c>
      <c r="J25" s="38">
        <v>0</v>
      </c>
    </row>
    <row r="26" spans="1:10" x14ac:dyDescent="0.25">
      <c r="A26" s="37" t="s">
        <v>648</v>
      </c>
      <c r="B26" s="38" t="s">
        <v>649</v>
      </c>
      <c r="C26" s="37" t="s">
        <v>17</v>
      </c>
      <c r="D26" s="37" t="s">
        <v>650</v>
      </c>
      <c r="E26" s="37" t="s">
        <v>651</v>
      </c>
      <c r="F26" s="39" t="s">
        <v>652</v>
      </c>
      <c r="G26" s="39" t="s">
        <v>653</v>
      </c>
      <c r="H26" s="39">
        <v>274.08999999999997</v>
      </c>
      <c r="I26" s="38">
        <v>922.9</v>
      </c>
      <c r="J26" s="38">
        <v>-648.80999999999995</v>
      </c>
    </row>
    <row r="27" spans="1:10" x14ac:dyDescent="0.25">
      <c r="A27" s="37" t="s">
        <v>691</v>
      </c>
      <c r="B27" s="38" t="s">
        <v>692</v>
      </c>
      <c r="C27" s="37" t="s">
        <v>17</v>
      </c>
      <c r="D27" s="37" t="s">
        <v>693</v>
      </c>
      <c r="E27" s="37" t="s">
        <v>694</v>
      </c>
      <c r="F27" s="39" t="s">
        <v>695</v>
      </c>
      <c r="G27" s="39" t="s">
        <v>696</v>
      </c>
      <c r="H27" s="39">
        <v>1073.56</v>
      </c>
      <c r="I27" s="38">
        <v>1845.8</v>
      </c>
      <c r="J27" s="38">
        <v>-772.24</v>
      </c>
    </row>
    <row r="28" spans="1:10" x14ac:dyDescent="0.25">
      <c r="A28" s="37" t="s">
        <v>785</v>
      </c>
      <c r="B28" s="38" t="s">
        <v>786</v>
      </c>
      <c r="C28" s="37" t="s">
        <v>17</v>
      </c>
      <c r="D28" s="37" t="s">
        <v>787</v>
      </c>
      <c r="E28" s="37" t="s">
        <v>788</v>
      </c>
      <c r="F28" s="39" t="s">
        <v>789</v>
      </c>
      <c r="G28" s="39" t="s">
        <v>790</v>
      </c>
      <c r="H28" s="39">
        <v>1409.5</v>
      </c>
      <c r="I28" s="38">
        <v>1825.14</v>
      </c>
      <c r="J28" s="38">
        <v>-415.6400000000001</v>
      </c>
    </row>
    <row r="29" spans="1:10" x14ac:dyDescent="0.25">
      <c r="A29" s="37" t="s">
        <v>791</v>
      </c>
      <c r="B29" s="38" t="s">
        <v>792</v>
      </c>
      <c r="C29" s="37" t="s">
        <v>17</v>
      </c>
      <c r="D29" s="37" t="s">
        <v>793</v>
      </c>
      <c r="E29" s="37" t="s">
        <v>794</v>
      </c>
      <c r="F29" s="39" t="s">
        <v>795</v>
      </c>
      <c r="G29" s="39" t="s">
        <v>796</v>
      </c>
      <c r="H29" s="39">
        <v>1799.64</v>
      </c>
      <c r="I29" s="38">
        <v>1799.66</v>
      </c>
      <c r="J29" s="38">
        <v>-1.999999999998181E-2</v>
      </c>
    </row>
    <row r="30" spans="1:10" x14ac:dyDescent="0.25">
      <c r="A30" s="37" t="s">
        <v>814</v>
      </c>
      <c r="B30" s="38" t="s">
        <v>815</v>
      </c>
      <c r="C30" s="37" t="s">
        <v>17</v>
      </c>
      <c r="D30" s="37" t="s">
        <v>816</v>
      </c>
      <c r="E30" s="37" t="s">
        <v>817</v>
      </c>
      <c r="F30" s="39" t="s">
        <v>818</v>
      </c>
      <c r="G30" s="39" t="s">
        <v>819</v>
      </c>
      <c r="H30" s="39">
        <v>1788.71</v>
      </c>
      <c r="I30" s="38">
        <v>1845.8</v>
      </c>
      <c r="J30" s="38">
        <v>-57.089999999999918</v>
      </c>
    </row>
    <row r="31" spans="1:10" x14ac:dyDescent="0.25">
      <c r="A31" s="37" t="s">
        <v>837</v>
      </c>
      <c r="B31" s="38" t="s">
        <v>838</v>
      </c>
      <c r="C31" s="37" t="s">
        <v>17</v>
      </c>
      <c r="D31" s="37" t="s">
        <v>839</v>
      </c>
      <c r="E31" s="37" t="s">
        <v>840</v>
      </c>
      <c r="F31" s="39" t="s">
        <v>841</v>
      </c>
      <c r="G31" s="39" t="s">
        <v>842</v>
      </c>
      <c r="H31" s="39">
        <v>1183.29</v>
      </c>
      <c r="I31" s="38">
        <v>1845.8</v>
      </c>
      <c r="J31" s="38">
        <v>-662.51</v>
      </c>
    </row>
    <row r="32" spans="1:10" x14ac:dyDescent="0.25">
      <c r="A32" s="37" t="s">
        <v>849</v>
      </c>
      <c r="B32" s="38" t="s">
        <v>850</v>
      </c>
      <c r="C32" s="37" t="s">
        <v>17</v>
      </c>
      <c r="D32" s="37" t="s">
        <v>851</v>
      </c>
      <c r="E32" s="37" t="s">
        <v>852</v>
      </c>
      <c r="F32" s="39" t="s">
        <v>853</v>
      </c>
      <c r="G32" s="39" t="s">
        <v>854</v>
      </c>
      <c r="H32" s="39">
        <v>1843.67</v>
      </c>
      <c r="I32" s="38">
        <v>1845.8</v>
      </c>
      <c r="J32" s="38">
        <v>-2.1299999999998818</v>
      </c>
    </row>
    <row r="33" spans="1:10" x14ac:dyDescent="0.25">
      <c r="A33" s="37" t="s">
        <v>889</v>
      </c>
      <c r="B33" s="38" t="s">
        <v>890</v>
      </c>
      <c r="C33" s="37" t="s">
        <v>10</v>
      </c>
      <c r="D33" s="37" t="s">
        <v>891</v>
      </c>
      <c r="E33" s="37" t="s">
        <v>31</v>
      </c>
      <c r="F33" s="39" t="s">
        <v>185</v>
      </c>
      <c r="G33" s="39" t="s">
        <v>186</v>
      </c>
      <c r="H33" s="39">
        <v>28.44</v>
      </c>
      <c r="I33" s="38">
        <v>842.1</v>
      </c>
      <c r="J33" s="38">
        <v>-813.66</v>
      </c>
    </row>
    <row r="34" spans="1:10" x14ac:dyDescent="0.25">
      <c r="A34" s="37" t="s">
        <v>892</v>
      </c>
      <c r="B34" s="38" t="s">
        <v>893</v>
      </c>
      <c r="C34" s="37" t="s">
        <v>17</v>
      </c>
      <c r="D34" s="37" t="s">
        <v>894</v>
      </c>
      <c r="E34" s="37" t="s">
        <v>101</v>
      </c>
      <c r="F34" s="39" t="s">
        <v>895</v>
      </c>
      <c r="G34" s="39" t="s">
        <v>896</v>
      </c>
      <c r="H34" s="39">
        <v>605.17999999999995</v>
      </c>
      <c r="I34" s="38">
        <v>842.66</v>
      </c>
      <c r="J34" s="38">
        <v>-237.48000000000002</v>
      </c>
    </row>
    <row r="35" spans="1:10" x14ac:dyDescent="0.25">
      <c r="A35" s="37" t="s">
        <v>903</v>
      </c>
      <c r="B35" s="38" t="s">
        <v>904</v>
      </c>
      <c r="C35" s="37" t="s">
        <v>10</v>
      </c>
      <c r="D35" s="37" t="s">
        <v>905</v>
      </c>
      <c r="E35" s="37" t="s">
        <v>906</v>
      </c>
      <c r="F35" s="39" t="s">
        <v>723</v>
      </c>
      <c r="G35" s="39" t="s">
        <v>724</v>
      </c>
      <c r="H35" s="39">
        <v>876.74</v>
      </c>
      <c r="I35" s="38">
        <v>876.76</v>
      </c>
      <c r="J35" s="38">
        <v>-1.999999999998181E-2</v>
      </c>
    </row>
    <row r="36" spans="1:10" x14ac:dyDescent="0.25">
      <c r="A36" s="37" t="s">
        <v>922</v>
      </c>
      <c r="B36" s="38" t="s">
        <v>923</v>
      </c>
      <c r="C36" s="37" t="s">
        <v>10</v>
      </c>
      <c r="D36" s="37" t="s">
        <v>924</v>
      </c>
      <c r="E36" s="37" t="s">
        <v>925</v>
      </c>
      <c r="F36" s="39" t="s">
        <v>926</v>
      </c>
      <c r="G36" s="39" t="s">
        <v>927</v>
      </c>
      <c r="H36" s="39">
        <v>11.6</v>
      </c>
      <c r="I36" s="38">
        <v>876.76</v>
      </c>
      <c r="J36" s="38">
        <v>-865.16</v>
      </c>
    </row>
    <row r="37" spans="1:10" x14ac:dyDescent="0.25">
      <c r="A37" s="37" t="s">
        <v>944</v>
      </c>
      <c r="B37" s="38" t="s">
        <v>945</v>
      </c>
      <c r="C37" s="37" t="s">
        <v>17</v>
      </c>
      <c r="D37" s="37" t="s">
        <v>946</v>
      </c>
      <c r="E37" s="37" t="s">
        <v>947</v>
      </c>
      <c r="F37" s="39" t="s">
        <v>948</v>
      </c>
      <c r="G37" s="39" t="s">
        <v>949</v>
      </c>
      <c r="H37" s="39">
        <v>241.1</v>
      </c>
      <c r="I37" s="38">
        <v>1845.8</v>
      </c>
      <c r="J37" s="38">
        <v>-1604.7</v>
      </c>
    </row>
    <row r="38" spans="1:10" x14ac:dyDescent="0.25">
      <c r="A38" s="37" t="s">
        <v>953</v>
      </c>
      <c r="B38" s="38" t="s">
        <v>954</v>
      </c>
      <c r="C38" s="37" t="s">
        <v>17</v>
      </c>
      <c r="D38" s="37" t="s">
        <v>955</v>
      </c>
      <c r="E38" s="37" t="s">
        <v>380</v>
      </c>
      <c r="F38" s="39" t="s">
        <v>956</v>
      </c>
      <c r="G38" s="39" t="s">
        <v>957</v>
      </c>
      <c r="H38" s="39">
        <v>478.52</v>
      </c>
      <c r="I38" s="38">
        <v>1845.8</v>
      </c>
      <c r="J38" s="38">
        <v>-1367.28</v>
      </c>
    </row>
    <row r="39" spans="1:10" x14ac:dyDescent="0.25">
      <c r="A39" s="37" t="s">
        <v>958</v>
      </c>
      <c r="B39" s="38" t="s">
        <v>959</v>
      </c>
      <c r="C39" s="37" t="s">
        <v>17</v>
      </c>
      <c r="D39" s="37" t="s">
        <v>960</v>
      </c>
      <c r="E39" s="37" t="s">
        <v>961</v>
      </c>
      <c r="F39" s="39" t="s">
        <v>962</v>
      </c>
      <c r="G39" s="39" t="s">
        <v>963</v>
      </c>
      <c r="H39" s="39">
        <v>173.01</v>
      </c>
      <c r="I39" s="38">
        <v>1568.94</v>
      </c>
      <c r="J39" s="38">
        <v>-1395.93</v>
      </c>
    </row>
    <row r="40" spans="1:10" x14ac:dyDescent="0.25">
      <c r="A40" s="37" t="s">
        <v>1031</v>
      </c>
      <c r="B40" s="38" t="s">
        <v>1032</v>
      </c>
      <c r="C40" s="37" t="s">
        <v>17</v>
      </c>
      <c r="D40" s="37" t="s">
        <v>1033</v>
      </c>
      <c r="E40" s="37" t="s">
        <v>1034</v>
      </c>
      <c r="F40" s="39" t="s">
        <v>1035</v>
      </c>
      <c r="G40" s="39" t="s">
        <v>1036</v>
      </c>
      <c r="H40" s="39">
        <v>244.65</v>
      </c>
      <c r="I40" s="38">
        <v>1845.8</v>
      </c>
      <c r="J40" s="38">
        <v>-1601.1499999999999</v>
      </c>
    </row>
    <row r="41" spans="1:10" x14ac:dyDescent="0.25">
      <c r="A41" s="37" t="s">
        <v>1037</v>
      </c>
      <c r="B41" s="38" t="s">
        <v>1038</v>
      </c>
      <c r="C41" s="37" t="s">
        <v>17</v>
      </c>
      <c r="D41" s="37" t="s">
        <v>1039</v>
      </c>
      <c r="E41" s="37" t="s">
        <v>277</v>
      </c>
      <c r="F41" s="39" t="s">
        <v>1040</v>
      </c>
      <c r="G41" s="39" t="s">
        <v>1041</v>
      </c>
      <c r="H41" s="39">
        <v>1290.47</v>
      </c>
      <c r="I41" s="38">
        <v>1845.8</v>
      </c>
      <c r="J41" s="38">
        <v>-555.32999999999993</v>
      </c>
    </row>
    <row r="42" spans="1:10" x14ac:dyDescent="0.25">
      <c r="A42" s="37" t="s">
        <v>1086</v>
      </c>
      <c r="B42" s="38" t="s">
        <v>1087</v>
      </c>
      <c r="C42" s="37" t="s">
        <v>17</v>
      </c>
      <c r="D42" s="37" t="s">
        <v>1091</v>
      </c>
      <c r="E42" s="37" t="s">
        <v>597</v>
      </c>
      <c r="F42" s="39" t="s">
        <v>1092</v>
      </c>
      <c r="G42" s="39" t="s">
        <v>1093</v>
      </c>
      <c r="H42" s="39">
        <v>860.39</v>
      </c>
      <c r="I42" s="38">
        <v>1753.52</v>
      </c>
      <c r="J42" s="38">
        <v>-893.13</v>
      </c>
    </row>
    <row r="43" spans="1:10" x14ac:dyDescent="0.25">
      <c r="A43" s="37" t="s">
        <v>1114</v>
      </c>
      <c r="B43" s="38" t="s">
        <v>1115</v>
      </c>
      <c r="C43" s="37" t="s">
        <v>17</v>
      </c>
      <c r="D43" s="37" t="s">
        <v>1116</v>
      </c>
      <c r="E43" s="37" t="s">
        <v>1117</v>
      </c>
      <c r="F43" s="39" t="s">
        <v>1118</v>
      </c>
      <c r="G43" s="39" t="s">
        <v>1119</v>
      </c>
      <c r="H43" s="39">
        <v>1633.59</v>
      </c>
      <c r="I43" s="38">
        <v>1799.66</v>
      </c>
      <c r="J43" s="38">
        <v>-166.07000000000016</v>
      </c>
    </row>
    <row r="44" spans="1:10" x14ac:dyDescent="0.25">
      <c r="A44" s="37" t="s">
        <v>1134</v>
      </c>
      <c r="B44" s="38" t="s">
        <v>1135</v>
      </c>
      <c r="C44" s="37" t="s">
        <v>17</v>
      </c>
      <c r="D44" s="37" t="s">
        <v>1136</v>
      </c>
      <c r="E44" s="37" t="s">
        <v>352</v>
      </c>
      <c r="F44" s="39" t="s">
        <v>452</v>
      </c>
      <c r="G44" s="39" t="s">
        <v>453</v>
      </c>
      <c r="H44" s="39">
        <v>25.39</v>
      </c>
      <c r="I44" s="38">
        <v>853.68</v>
      </c>
      <c r="J44" s="38">
        <v>-828.29</v>
      </c>
    </row>
    <row r="45" spans="1:10" x14ac:dyDescent="0.25">
      <c r="A45" s="37" t="s">
        <v>1161</v>
      </c>
      <c r="B45" s="38" t="s">
        <v>1162</v>
      </c>
      <c r="C45" s="37" t="s">
        <v>10</v>
      </c>
      <c r="D45" s="37" t="s">
        <v>1163</v>
      </c>
      <c r="E45" s="37" t="s">
        <v>1164</v>
      </c>
      <c r="F45" s="39" t="s">
        <v>359</v>
      </c>
      <c r="G45" s="39" t="s">
        <v>360</v>
      </c>
      <c r="H45" s="39">
        <v>922.9</v>
      </c>
      <c r="I45" s="38">
        <v>922.9</v>
      </c>
      <c r="J45" s="38">
        <v>0</v>
      </c>
    </row>
    <row r="46" spans="1:10" x14ac:dyDescent="0.25">
      <c r="A46" s="37" t="s">
        <v>1216</v>
      </c>
      <c r="B46" s="38" t="s">
        <v>1217</v>
      </c>
      <c r="C46" s="37" t="s">
        <v>17</v>
      </c>
      <c r="D46" s="37" t="s">
        <v>1218</v>
      </c>
      <c r="E46" s="37" t="s">
        <v>1219</v>
      </c>
      <c r="F46" s="39" t="s">
        <v>1220</v>
      </c>
      <c r="G46" s="39" t="s">
        <v>1221</v>
      </c>
      <c r="H46" s="39">
        <v>168.07</v>
      </c>
      <c r="I46" s="38">
        <v>1845.8</v>
      </c>
      <c r="J46" s="38">
        <v>-1677.73</v>
      </c>
    </row>
    <row r="47" spans="1:10" x14ac:dyDescent="0.25">
      <c r="A47" s="37" t="s">
        <v>1238</v>
      </c>
      <c r="B47" s="38" t="s">
        <v>1239</v>
      </c>
      <c r="C47" s="37" t="s">
        <v>17</v>
      </c>
      <c r="D47" s="37" t="s">
        <v>1240</v>
      </c>
      <c r="E47" s="37" t="s">
        <v>1241</v>
      </c>
      <c r="F47" s="39" t="s">
        <v>1242</v>
      </c>
      <c r="G47" s="39" t="s">
        <v>1243</v>
      </c>
      <c r="H47" s="39">
        <v>1801.71</v>
      </c>
      <c r="I47" s="38">
        <v>1845.8</v>
      </c>
      <c r="J47" s="38">
        <v>-44.089999999999918</v>
      </c>
    </row>
    <row r="48" spans="1:10" x14ac:dyDescent="0.25">
      <c r="A48" s="37" t="s">
        <v>1250</v>
      </c>
      <c r="B48" s="38" t="s">
        <v>1251</v>
      </c>
      <c r="C48" s="37" t="s">
        <v>10</v>
      </c>
      <c r="D48" s="37" t="s">
        <v>1252</v>
      </c>
      <c r="E48" s="37" t="s">
        <v>925</v>
      </c>
      <c r="F48" s="39" t="s">
        <v>1253</v>
      </c>
      <c r="G48" s="39" t="s">
        <v>1254</v>
      </c>
      <c r="H48" s="39">
        <v>29.93</v>
      </c>
      <c r="I48" s="38">
        <v>886.42</v>
      </c>
      <c r="J48" s="38">
        <v>-856.49</v>
      </c>
    </row>
    <row r="49" spans="1:10" x14ac:dyDescent="0.25">
      <c r="A49" s="37" t="s">
        <v>1255</v>
      </c>
      <c r="B49" s="38" t="s">
        <v>1256</v>
      </c>
      <c r="C49" s="37" t="s">
        <v>17</v>
      </c>
      <c r="D49" s="37" t="s">
        <v>1257</v>
      </c>
      <c r="E49" s="37" t="s">
        <v>302</v>
      </c>
      <c r="F49" s="39" t="s">
        <v>1258</v>
      </c>
      <c r="G49" s="39" t="s">
        <v>1259</v>
      </c>
      <c r="H49" s="39">
        <v>18.53</v>
      </c>
      <c r="I49" s="38">
        <v>1707.36</v>
      </c>
      <c r="J49" s="38">
        <v>-1688.83</v>
      </c>
    </row>
    <row r="50" spans="1:10" x14ac:dyDescent="0.25">
      <c r="A50" s="37" t="s">
        <v>1260</v>
      </c>
      <c r="B50" s="38" t="s">
        <v>1261</v>
      </c>
      <c r="C50" s="37" t="s">
        <v>17</v>
      </c>
      <c r="D50" s="37" t="s">
        <v>1262</v>
      </c>
      <c r="E50" s="37" t="s">
        <v>1263</v>
      </c>
      <c r="F50" s="39" t="s">
        <v>1264</v>
      </c>
      <c r="G50" s="39" t="s">
        <v>1265</v>
      </c>
      <c r="H50" s="39">
        <v>1134.76</v>
      </c>
      <c r="I50" s="38">
        <v>1799.66</v>
      </c>
      <c r="J50" s="38">
        <v>-664.90000000000009</v>
      </c>
    </row>
    <row r="51" spans="1:10" x14ac:dyDescent="0.25">
      <c r="A51" s="37" t="s">
        <v>1292</v>
      </c>
      <c r="B51" s="38" t="s">
        <v>1293</v>
      </c>
      <c r="C51" s="37" t="s">
        <v>17</v>
      </c>
      <c r="D51" s="37" t="s">
        <v>1294</v>
      </c>
      <c r="E51" s="37" t="s">
        <v>676</v>
      </c>
      <c r="F51" s="39" t="s">
        <v>1295</v>
      </c>
      <c r="G51" s="39" t="s">
        <v>1296</v>
      </c>
      <c r="H51" s="39">
        <v>74.75</v>
      </c>
      <c r="I51" s="38">
        <v>2200</v>
      </c>
      <c r="J51" s="38">
        <v>-2125.25</v>
      </c>
    </row>
    <row r="52" spans="1:10" x14ac:dyDescent="0.25">
      <c r="A52" s="37" t="s">
        <v>1324</v>
      </c>
      <c r="B52" s="38" t="s">
        <v>1325</v>
      </c>
      <c r="C52" s="37" t="s">
        <v>17</v>
      </c>
      <c r="D52" s="37" t="s">
        <v>1327</v>
      </c>
      <c r="E52" s="37" t="s">
        <v>1328</v>
      </c>
      <c r="F52" s="39" t="s">
        <v>1329</v>
      </c>
      <c r="G52" s="39" t="s">
        <v>1330</v>
      </c>
      <c r="H52" s="39">
        <v>9.26</v>
      </c>
      <c r="I52" s="38">
        <v>738.32</v>
      </c>
      <c r="J52" s="38">
        <v>-729.06000000000006</v>
      </c>
    </row>
    <row r="53" spans="1:10" x14ac:dyDescent="0.25">
      <c r="A53" s="37" t="s">
        <v>1331</v>
      </c>
      <c r="B53" s="38" t="s">
        <v>1332</v>
      </c>
      <c r="C53" s="37" t="s">
        <v>10</v>
      </c>
      <c r="D53" s="37" t="s">
        <v>1333</v>
      </c>
      <c r="E53" s="37" t="s">
        <v>976</v>
      </c>
      <c r="F53" s="39" t="s">
        <v>185</v>
      </c>
      <c r="G53" s="39" t="s">
        <v>186</v>
      </c>
      <c r="H53" s="39">
        <v>28.44</v>
      </c>
      <c r="I53" s="38">
        <v>842.1</v>
      </c>
      <c r="J53" s="38">
        <v>-813.66</v>
      </c>
    </row>
    <row r="54" spans="1:10" x14ac:dyDescent="0.25">
      <c r="A54" s="37" t="s">
        <v>1343</v>
      </c>
      <c r="B54" s="38" t="s">
        <v>1344</v>
      </c>
      <c r="C54" s="37" t="s">
        <v>17</v>
      </c>
      <c r="D54" s="37" t="s">
        <v>1345</v>
      </c>
      <c r="E54" s="37" t="s">
        <v>1346</v>
      </c>
      <c r="F54" s="39" t="s">
        <v>347</v>
      </c>
      <c r="G54" s="39" t="s">
        <v>348</v>
      </c>
      <c r="H54" s="39">
        <v>1845.8</v>
      </c>
      <c r="I54" s="38">
        <v>1845.8</v>
      </c>
      <c r="J54" s="38">
        <v>0</v>
      </c>
    </row>
    <row r="55" spans="1:10" x14ac:dyDescent="0.25">
      <c r="A55" s="37" t="s">
        <v>1354</v>
      </c>
      <c r="B55" s="38" t="s">
        <v>1355</v>
      </c>
      <c r="C55" s="37" t="s">
        <v>17</v>
      </c>
      <c r="D55" s="37" t="s">
        <v>1356</v>
      </c>
      <c r="E55" s="37" t="s">
        <v>1357</v>
      </c>
      <c r="F55" s="39" t="s">
        <v>1358</v>
      </c>
      <c r="G55" s="39" t="s">
        <v>1359</v>
      </c>
      <c r="H55" s="39">
        <v>1842.73</v>
      </c>
      <c r="I55" s="38">
        <v>1845.8</v>
      </c>
      <c r="J55" s="38">
        <v>-3.0699999999999363</v>
      </c>
    </row>
    <row r="56" spans="1:10" x14ac:dyDescent="0.25">
      <c r="A56" s="37" t="s">
        <v>1393</v>
      </c>
      <c r="B56" s="38" t="s">
        <v>1394</v>
      </c>
      <c r="C56" s="37" t="s">
        <v>17</v>
      </c>
      <c r="D56" s="37" t="s">
        <v>1395</v>
      </c>
      <c r="E56" s="37" t="s">
        <v>788</v>
      </c>
      <c r="F56" s="39" t="s">
        <v>1396</v>
      </c>
      <c r="G56" s="39" t="s">
        <v>1397</v>
      </c>
      <c r="H56" s="39">
        <v>644.29</v>
      </c>
      <c r="I56" s="38">
        <v>1789.26</v>
      </c>
      <c r="J56" s="38">
        <v>-1144.97</v>
      </c>
    </row>
    <row r="57" spans="1:10" x14ac:dyDescent="0.25">
      <c r="A57" s="37" t="s">
        <v>1420</v>
      </c>
      <c r="B57" s="38" t="s">
        <v>1421</v>
      </c>
      <c r="C57" s="37" t="s">
        <v>10</v>
      </c>
      <c r="D57" s="37" t="s">
        <v>1422</v>
      </c>
      <c r="E57" s="37" t="s">
        <v>544</v>
      </c>
      <c r="F57" s="39" t="s">
        <v>1423</v>
      </c>
      <c r="G57" s="39" t="s">
        <v>1424</v>
      </c>
      <c r="H57" s="39">
        <v>401.88</v>
      </c>
      <c r="I57" s="38">
        <v>842.1</v>
      </c>
      <c r="J57" s="38">
        <v>-440.22</v>
      </c>
    </row>
    <row r="58" spans="1:10" x14ac:dyDescent="0.25">
      <c r="A58" s="37" t="s">
        <v>1425</v>
      </c>
      <c r="B58" s="38" t="s">
        <v>1426</v>
      </c>
      <c r="C58" s="37" t="s">
        <v>10</v>
      </c>
      <c r="D58" s="37" t="s">
        <v>1427</v>
      </c>
      <c r="E58" s="37" t="s">
        <v>380</v>
      </c>
      <c r="F58" s="39" t="s">
        <v>359</v>
      </c>
      <c r="G58" s="39" t="s">
        <v>360</v>
      </c>
      <c r="H58" s="39">
        <v>922.9</v>
      </c>
      <c r="I58" s="38">
        <v>922.9</v>
      </c>
      <c r="J58" s="38">
        <v>0</v>
      </c>
    </row>
    <row r="59" spans="1:10" x14ac:dyDescent="0.25">
      <c r="A59" s="37" t="s">
        <v>1428</v>
      </c>
      <c r="B59" s="38" t="s">
        <v>1429</v>
      </c>
      <c r="C59" s="37" t="s">
        <v>17</v>
      </c>
      <c r="D59" s="37" t="s">
        <v>1430</v>
      </c>
      <c r="E59" s="37" t="s">
        <v>1431</v>
      </c>
      <c r="F59" s="39" t="s">
        <v>1432</v>
      </c>
      <c r="G59" s="39" t="s">
        <v>1433</v>
      </c>
      <c r="H59" s="39">
        <v>900.53</v>
      </c>
      <c r="I59" s="38">
        <v>1845.8</v>
      </c>
      <c r="J59" s="38">
        <v>-945.27</v>
      </c>
    </row>
    <row r="60" spans="1:10" x14ac:dyDescent="0.25">
      <c r="A60" s="37" t="s">
        <v>1449</v>
      </c>
      <c r="B60" s="38" t="s">
        <v>1450</v>
      </c>
      <c r="C60" s="37" t="s">
        <v>17</v>
      </c>
      <c r="D60" s="37" t="s">
        <v>1451</v>
      </c>
      <c r="E60" s="37" t="s">
        <v>1452</v>
      </c>
      <c r="F60" s="39" t="s">
        <v>1453</v>
      </c>
      <c r="G60" s="39" t="s">
        <v>1454</v>
      </c>
      <c r="H60" s="39">
        <v>404.62</v>
      </c>
      <c r="I60" s="38">
        <v>922.9</v>
      </c>
      <c r="J60" s="38">
        <v>-518.28</v>
      </c>
    </row>
    <row r="61" spans="1:10" x14ac:dyDescent="0.25">
      <c r="A61" s="37" t="s">
        <v>1455</v>
      </c>
      <c r="B61" s="38" t="s">
        <v>1456</v>
      </c>
      <c r="C61" s="37" t="s">
        <v>17</v>
      </c>
      <c r="D61" s="37" t="s">
        <v>1457</v>
      </c>
      <c r="E61" s="37" t="s">
        <v>1406</v>
      </c>
      <c r="F61" s="39" t="s">
        <v>1458</v>
      </c>
      <c r="G61" s="39" t="s">
        <v>1459</v>
      </c>
      <c r="H61" s="39">
        <v>166.18</v>
      </c>
      <c r="I61" s="38">
        <v>969.04</v>
      </c>
      <c r="J61" s="38">
        <v>-802.8599999999999</v>
      </c>
    </row>
    <row r="62" spans="1:10" x14ac:dyDescent="0.25">
      <c r="A62" s="37" t="s">
        <v>1460</v>
      </c>
      <c r="B62" s="38" t="s">
        <v>1461</v>
      </c>
      <c r="C62" s="37" t="s">
        <v>17</v>
      </c>
      <c r="D62" s="37" t="s">
        <v>1462</v>
      </c>
      <c r="E62" s="37" t="s">
        <v>1463</v>
      </c>
      <c r="F62" s="39" t="s">
        <v>1464</v>
      </c>
      <c r="G62" s="39" t="s">
        <v>1465</v>
      </c>
      <c r="H62" s="39">
        <v>134.69</v>
      </c>
      <c r="I62" s="38">
        <v>922.9</v>
      </c>
      <c r="J62" s="38">
        <v>-788.21</v>
      </c>
    </row>
    <row r="63" spans="1:10" x14ac:dyDescent="0.25">
      <c r="A63" s="37" t="s">
        <v>1466</v>
      </c>
      <c r="B63" s="38" t="s">
        <v>1467</v>
      </c>
      <c r="C63" s="37" t="s">
        <v>10</v>
      </c>
      <c r="D63" s="37" t="s">
        <v>1468</v>
      </c>
      <c r="E63" s="37" t="s">
        <v>639</v>
      </c>
      <c r="F63" s="39" t="s">
        <v>359</v>
      </c>
      <c r="G63" s="39" t="s">
        <v>360</v>
      </c>
      <c r="H63" s="39">
        <v>922.9</v>
      </c>
      <c r="I63" s="38">
        <v>922.9</v>
      </c>
      <c r="J63" s="38">
        <v>0</v>
      </c>
    </row>
    <row r="64" spans="1:10" x14ac:dyDescent="0.25">
      <c r="A64" s="37" t="s">
        <v>1480</v>
      </c>
      <c r="B64" s="38" t="s">
        <v>1481</v>
      </c>
      <c r="C64" s="37" t="s">
        <v>10</v>
      </c>
      <c r="D64" s="37" t="s">
        <v>1482</v>
      </c>
      <c r="E64" s="37" t="s">
        <v>1483</v>
      </c>
      <c r="F64" s="39" t="s">
        <v>1484</v>
      </c>
      <c r="G64" s="39" t="s">
        <v>1485</v>
      </c>
      <c r="H64" s="39">
        <v>143.52000000000001</v>
      </c>
      <c r="I64" s="38">
        <v>876.76</v>
      </c>
      <c r="J64" s="38">
        <v>-733.24</v>
      </c>
    </row>
    <row r="65" spans="1:10" x14ac:dyDescent="0.25">
      <c r="A65" s="37" t="s">
        <v>1553</v>
      </c>
      <c r="B65" s="38" t="s">
        <v>1554</v>
      </c>
      <c r="C65" s="37" t="s">
        <v>10</v>
      </c>
      <c r="D65" s="37" t="s">
        <v>1555</v>
      </c>
      <c r="E65" s="37" t="s">
        <v>380</v>
      </c>
      <c r="F65" s="39" t="s">
        <v>359</v>
      </c>
      <c r="G65" s="39" t="s">
        <v>360</v>
      </c>
      <c r="H65" s="39">
        <v>922.9</v>
      </c>
      <c r="I65" s="38">
        <v>922.9</v>
      </c>
      <c r="J65" s="38">
        <v>0</v>
      </c>
    </row>
    <row r="66" spans="1:10" x14ac:dyDescent="0.25">
      <c r="A66" s="37" t="s">
        <v>1563</v>
      </c>
      <c r="B66" s="38" t="s">
        <v>1564</v>
      </c>
      <c r="C66" s="37" t="s">
        <v>10</v>
      </c>
      <c r="D66" s="37" t="s">
        <v>1565</v>
      </c>
      <c r="E66" s="37" t="s">
        <v>434</v>
      </c>
      <c r="F66" s="39" t="s">
        <v>1566</v>
      </c>
      <c r="G66" s="39" t="s">
        <v>1567</v>
      </c>
      <c r="H66" s="39">
        <v>857.8</v>
      </c>
      <c r="I66" s="38">
        <v>922.9</v>
      </c>
      <c r="J66" s="38">
        <v>-65.100000000000023</v>
      </c>
    </row>
    <row r="67" spans="1:10" x14ac:dyDescent="0.25">
      <c r="A67" s="37" t="s">
        <v>1568</v>
      </c>
      <c r="B67" s="38" t="s">
        <v>1569</v>
      </c>
      <c r="C67" s="37" t="s">
        <v>10</v>
      </c>
      <c r="D67" s="37" t="s">
        <v>1570</v>
      </c>
      <c r="E67" s="37" t="s">
        <v>1483</v>
      </c>
      <c r="F67" s="39" t="s">
        <v>359</v>
      </c>
      <c r="G67" s="39" t="s">
        <v>360</v>
      </c>
      <c r="H67" s="39">
        <v>922.9</v>
      </c>
      <c r="I67" s="38">
        <v>922.9</v>
      </c>
      <c r="J67" s="38">
        <v>0</v>
      </c>
    </row>
    <row r="68" spans="1:10" x14ac:dyDescent="0.25">
      <c r="A68" s="37" t="s">
        <v>1573</v>
      </c>
      <c r="B68" s="38" t="s">
        <v>1574</v>
      </c>
      <c r="C68" s="37" t="s">
        <v>10</v>
      </c>
      <c r="D68" s="37" t="s">
        <v>1575</v>
      </c>
      <c r="E68" s="37" t="s">
        <v>1483</v>
      </c>
      <c r="F68" s="39" t="s">
        <v>359</v>
      </c>
      <c r="G68" s="39" t="s">
        <v>360</v>
      </c>
      <c r="H68" s="39">
        <v>922.9</v>
      </c>
      <c r="I68" s="38">
        <v>922.9</v>
      </c>
      <c r="J68" s="38">
        <v>0</v>
      </c>
    </row>
    <row r="69" spans="1:10" x14ac:dyDescent="0.25">
      <c r="A69" s="37" t="s">
        <v>1601</v>
      </c>
      <c r="B69" s="38" t="s">
        <v>1602</v>
      </c>
      <c r="C69" s="37" t="s">
        <v>10</v>
      </c>
      <c r="D69" s="37" t="s">
        <v>1603</v>
      </c>
      <c r="E69" s="37" t="s">
        <v>1604</v>
      </c>
      <c r="F69" s="39" t="s">
        <v>1585</v>
      </c>
      <c r="G69" s="39" t="s">
        <v>360</v>
      </c>
      <c r="H69" s="39">
        <v>922.9</v>
      </c>
      <c r="I69" s="38">
        <v>922.9</v>
      </c>
      <c r="J69" s="38">
        <v>0</v>
      </c>
    </row>
    <row r="70" spans="1:10" x14ac:dyDescent="0.25">
      <c r="A70" s="37" t="s">
        <v>1618</v>
      </c>
      <c r="B70" s="38" t="s">
        <v>1619</v>
      </c>
      <c r="C70" s="37" t="s">
        <v>10</v>
      </c>
      <c r="D70" s="37" t="s">
        <v>1620</v>
      </c>
      <c r="E70" s="37" t="s">
        <v>1595</v>
      </c>
      <c r="F70" s="39" t="s">
        <v>359</v>
      </c>
      <c r="G70" s="39" t="s">
        <v>360</v>
      </c>
      <c r="H70" s="39">
        <v>922.9</v>
      </c>
      <c r="I70" s="38">
        <v>922.9</v>
      </c>
      <c r="J70" s="38">
        <v>0</v>
      </c>
    </row>
    <row r="71" spans="1:10" x14ac:dyDescent="0.25">
      <c r="A71" s="37" t="s">
        <v>1639</v>
      </c>
      <c r="B71" s="38" t="s">
        <v>1640</v>
      </c>
      <c r="C71" s="37" t="s">
        <v>17</v>
      </c>
      <c r="D71" s="37" t="s">
        <v>1641</v>
      </c>
      <c r="E71" s="37" t="s">
        <v>1642</v>
      </c>
      <c r="F71" s="39" t="s">
        <v>1643</v>
      </c>
      <c r="G71" s="39" t="s">
        <v>1644</v>
      </c>
      <c r="H71" s="39">
        <v>1241.67</v>
      </c>
      <c r="I71" s="38">
        <v>1817.44</v>
      </c>
      <c r="J71" s="38">
        <v>-575.77</v>
      </c>
    </row>
    <row r="72" spans="1:10" x14ac:dyDescent="0.25">
      <c r="A72" s="37" t="s">
        <v>1736</v>
      </c>
      <c r="B72" s="38" t="s">
        <v>1737</v>
      </c>
      <c r="C72" s="37" t="s">
        <v>10</v>
      </c>
      <c r="D72" s="37" t="s">
        <v>1738</v>
      </c>
      <c r="E72" s="37" t="s">
        <v>380</v>
      </c>
      <c r="F72" s="39" t="s">
        <v>359</v>
      </c>
      <c r="G72" s="39" t="s">
        <v>360</v>
      </c>
      <c r="H72" s="39">
        <v>922.9</v>
      </c>
      <c r="I72" s="38">
        <v>922.9</v>
      </c>
      <c r="J72" s="38">
        <v>0</v>
      </c>
    </row>
    <row r="73" spans="1:10" x14ac:dyDescent="0.25">
      <c r="A73" s="37" t="s">
        <v>1736</v>
      </c>
      <c r="B73" s="38" t="s">
        <v>1737</v>
      </c>
      <c r="C73" s="37" t="s">
        <v>17</v>
      </c>
      <c r="D73" s="37" t="s">
        <v>1739</v>
      </c>
      <c r="E73" s="37" t="s">
        <v>1740</v>
      </c>
      <c r="F73" s="39" t="s">
        <v>1741</v>
      </c>
      <c r="G73" s="39" t="s">
        <v>1742</v>
      </c>
      <c r="H73" s="39">
        <v>422.24</v>
      </c>
      <c r="I73" s="38">
        <v>1753.52</v>
      </c>
      <c r="J73" s="38">
        <v>-1331.28</v>
      </c>
    </row>
    <row r="74" spans="1:10" x14ac:dyDescent="0.25">
      <c r="A74" s="37" t="s">
        <v>1748</v>
      </c>
      <c r="B74" s="38" t="s">
        <v>1749</v>
      </c>
      <c r="C74" s="37" t="s">
        <v>10</v>
      </c>
      <c r="D74" s="37" t="s">
        <v>1750</v>
      </c>
      <c r="E74" s="37" t="s">
        <v>639</v>
      </c>
      <c r="F74" s="39" t="s">
        <v>359</v>
      </c>
      <c r="G74" s="39" t="s">
        <v>360</v>
      </c>
      <c r="H74" s="39">
        <v>922.9</v>
      </c>
      <c r="I74" s="38">
        <v>922.9</v>
      </c>
      <c r="J74" s="38">
        <v>0</v>
      </c>
    </row>
    <row r="75" spans="1:10" x14ac:dyDescent="0.25">
      <c r="A75" s="37" t="s">
        <v>1748</v>
      </c>
      <c r="B75" s="38" t="s">
        <v>1749</v>
      </c>
      <c r="C75" s="37" t="s">
        <v>17</v>
      </c>
      <c r="D75" s="37" t="s">
        <v>1751</v>
      </c>
      <c r="E75" s="37" t="s">
        <v>1752</v>
      </c>
      <c r="F75" s="39" t="s">
        <v>1753</v>
      </c>
      <c r="G75" s="39" t="s">
        <v>1754</v>
      </c>
      <c r="H75" s="39">
        <v>532.30999999999995</v>
      </c>
      <c r="I75" s="38">
        <v>922.9</v>
      </c>
      <c r="J75" s="38">
        <v>-390.59000000000003</v>
      </c>
    </row>
    <row r="76" spans="1:10" x14ac:dyDescent="0.25">
      <c r="A76" s="37" t="s">
        <v>1755</v>
      </c>
      <c r="B76" s="38" t="s">
        <v>1756</v>
      </c>
      <c r="C76" s="37" t="s">
        <v>10</v>
      </c>
      <c r="D76" s="37" t="s">
        <v>1757</v>
      </c>
      <c r="E76" s="37" t="s">
        <v>1758</v>
      </c>
      <c r="F76" s="39" t="s">
        <v>1759</v>
      </c>
      <c r="G76" s="39" t="s">
        <v>1760</v>
      </c>
      <c r="H76" s="39">
        <v>80.8</v>
      </c>
      <c r="I76" s="38">
        <v>842.1</v>
      </c>
      <c r="J76" s="38">
        <v>-761.30000000000007</v>
      </c>
    </row>
    <row r="77" spans="1:10" x14ac:dyDescent="0.25">
      <c r="A77" s="37" t="s">
        <v>1770</v>
      </c>
      <c r="B77" s="38" t="s">
        <v>1771</v>
      </c>
      <c r="C77" s="37" t="s">
        <v>10</v>
      </c>
      <c r="D77" s="37" t="s">
        <v>1772</v>
      </c>
      <c r="E77" s="37" t="s">
        <v>906</v>
      </c>
      <c r="F77" s="39" t="s">
        <v>1773</v>
      </c>
      <c r="G77" s="39" t="s">
        <v>1774</v>
      </c>
      <c r="H77" s="39">
        <v>692.16</v>
      </c>
      <c r="I77" s="38">
        <v>692.18</v>
      </c>
      <c r="J77" s="38">
        <v>-1.999999999998181E-2</v>
      </c>
    </row>
    <row r="78" spans="1:10" x14ac:dyDescent="0.25">
      <c r="A78" s="37" t="s">
        <v>1798</v>
      </c>
      <c r="B78" s="38" t="s">
        <v>1799</v>
      </c>
      <c r="C78" s="37" t="s">
        <v>17</v>
      </c>
      <c r="D78" s="37" t="s">
        <v>1800</v>
      </c>
      <c r="E78" s="37" t="s">
        <v>1452</v>
      </c>
      <c r="F78" s="39" t="s">
        <v>1801</v>
      </c>
      <c r="G78" s="39" t="s">
        <v>1802</v>
      </c>
      <c r="H78" s="39">
        <v>134.76</v>
      </c>
      <c r="I78" s="38">
        <v>876.76</v>
      </c>
      <c r="J78" s="38">
        <v>-742</v>
      </c>
    </row>
    <row r="79" spans="1:10" x14ac:dyDescent="0.25">
      <c r="A79" s="37" t="s">
        <v>1809</v>
      </c>
      <c r="B79" s="38" t="s">
        <v>1810</v>
      </c>
      <c r="C79" s="37" t="s">
        <v>10</v>
      </c>
      <c r="D79" s="37" t="s">
        <v>1811</v>
      </c>
      <c r="E79" s="37" t="s">
        <v>12</v>
      </c>
      <c r="F79" s="39" t="s">
        <v>185</v>
      </c>
      <c r="G79" s="39" t="s">
        <v>186</v>
      </c>
      <c r="H79" s="39">
        <v>28.44</v>
      </c>
      <c r="I79" s="38">
        <v>842.1</v>
      </c>
      <c r="J79" s="38">
        <v>-813.66</v>
      </c>
    </row>
    <row r="80" spans="1:10" x14ac:dyDescent="0.25">
      <c r="A80" s="37" t="s">
        <v>1818</v>
      </c>
      <c r="B80" s="38" t="s">
        <v>1819</v>
      </c>
      <c r="C80" s="37" t="s">
        <v>10</v>
      </c>
      <c r="D80" s="37" t="s">
        <v>1820</v>
      </c>
      <c r="E80" s="37" t="s">
        <v>639</v>
      </c>
      <c r="F80" s="39" t="s">
        <v>359</v>
      </c>
      <c r="G80" s="39" t="s">
        <v>360</v>
      </c>
      <c r="H80" s="39">
        <v>922.9</v>
      </c>
      <c r="I80" s="38">
        <v>922.9</v>
      </c>
      <c r="J80" s="38">
        <v>0</v>
      </c>
    </row>
    <row r="81" spans="1:10" x14ac:dyDescent="0.25">
      <c r="A81" s="37" t="s">
        <v>1825</v>
      </c>
      <c r="B81" s="38" t="s">
        <v>1826</v>
      </c>
      <c r="C81" s="37" t="s">
        <v>10</v>
      </c>
      <c r="D81" s="37" t="s">
        <v>1827</v>
      </c>
      <c r="E81" s="37" t="s">
        <v>31</v>
      </c>
      <c r="F81" s="39" t="s">
        <v>1828</v>
      </c>
      <c r="G81" s="39" t="s">
        <v>1829</v>
      </c>
      <c r="H81" s="39">
        <v>367.11</v>
      </c>
      <c r="I81" s="38">
        <v>842.1</v>
      </c>
      <c r="J81" s="38">
        <v>-474.99</v>
      </c>
    </row>
    <row r="82" spans="1:10" x14ac:dyDescent="0.25">
      <c r="A82" s="37" t="s">
        <v>1830</v>
      </c>
      <c r="B82" s="38" t="s">
        <v>1831</v>
      </c>
      <c r="C82" s="37" t="s">
        <v>10</v>
      </c>
      <c r="D82" s="37" t="s">
        <v>1832</v>
      </c>
      <c r="E82" s="37" t="s">
        <v>1164</v>
      </c>
      <c r="F82" s="39" t="s">
        <v>1833</v>
      </c>
      <c r="G82" s="39" t="s">
        <v>115</v>
      </c>
      <c r="H82" s="39">
        <v>738.32</v>
      </c>
      <c r="I82" s="38">
        <v>738.32</v>
      </c>
      <c r="J82" s="38">
        <v>0</v>
      </c>
    </row>
    <row r="83" spans="1:10" x14ac:dyDescent="0.25">
      <c r="A83" s="37" t="s">
        <v>1868</v>
      </c>
      <c r="B83" s="38" t="s">
        <v>1869</v>
      </c>
      <c r="C83" s="37" t="s">
        <v>10</v>
      </c>
      <c r="D83" s="37" t="s">
        <v>1870</v>
      </c>
      <c r="E83" s="37" t="s">
        <v>1729</v>
      </c>
      <c r="F83" s="39" t="s">
        <v>1871</v>
      </c>
      <c r="G83" s="39" t="s">
        <v>1872</v>
      </c>
      <c r="H83" s="39">
        <v>479.69</v>
      </c>
      <c r="I83" s="38">
        <v>922.9</v>
      </c>
      <c r="J83" s="38">
        <v>-443.21</v>
      </c>
    </row>
    <row r="84" spans="1:10" x14ac:dyDescent="0.25">
      <c r="A84" s="37" t="s">
        <v>1868</v>
      </c>
      <c r="B84" s="38" t="s">
        <v>1869</v>
      </c>
      <c r="C84" s="37" t="s">
        <v>17</v>
      </c>
      <c r="D84" s="37" t="s">
        <v>1873</v>
      </c>
      <c r="E84" s="37" t="s">
        <v>1874</v>
      </c>
      <c r="F84" s="39" t="s">
        <v>1875</v>
      </c>
      <c r="G84" s="39" t="s">
        <v>1876</v>
      </c>
      <c r="H84" s="39">
        <v>537.37</v>
      </c>
      <c r="I84" s="38">
        <v>899.84</v>
      </c>
      <c r="J84" s="38">
        <v>-362.47</v>
      </c>
    </row>
    <row r="85" spans="1:10" x14ac:dyDescent="0.25">
      <c r="A85" s="37" t="s">
        <v>1883</v>
      </c>
      <c r="B85" s="38" t="s">
        <v>1884</v>
      </c>
      <c r="C85" s="37" t="s">
        <v>10</v>
      </c>
      <c r="D85" s="37" t="s">
        <v>1885</v>
      </c>
      <c r="E85" s="37" t="s">
        <v>906</v>
      </c>
      <c r="F85" s="39" t="s">
        <v>359</v>
      </c>
      <c r="G85" s="39" t="s">
        <v>360</v>
      </c>
      <c r="H85" s="39">
        <v>922.9</v>
      </c>
      <c r="I85" s="38">
        <v>922.9</v>
      </c>
      <c r="J85" s="38">
        <v>0</v>
      </c>
    </row>
    <row r="86" spans="1:10" x14ac:dyDescent="0.25">
      <c r="A86" s="37" t="s">
        <v>1892</v>
      </c>
      <c r="B86" s="38" t="s">
        <v>1893</v>
      </c>
      <c r="C86" s="37" t="s">
        <v>10</v>
      </c>
      <c r="D86" s="37" t="s">
        <v>1894</v>
      </c>
      <c r="E86" s="37" t="s">
        <v>639</v>
      </c>
      <c r="F86" s="39" t="s">
        <v>359</v>
      </c>
      <c r="G86" s="39" t="s">
        <v>360</v>
      </c>
      <c r="H86" s="39">
        <v>922.9</v>
      </c>
      <c r="I86" s="38">
        <v>922.9</v>
      </c>
      <c r="J86" s="38">
        <v>0</v>
      </c>
    </row>
    <row r="87" spans="1:10" x14ac:dyDescent="0.25">
      <c r="A87" s="37" t="s">
        <v>1911</v>
      </c>
      <c r="B87" s="38" t="s">
        <v>1912</v>
      </c>
      <c r="C87" s="37" t="s">
        <v>10</v>
      </c>
      <c r="D87" s="37" t="s">
        <v>1913</v>
      </c>
      <c r="E87" s="37" t="s">
        <v>167</v>
      </c>
      <c r="F87" s="39" t="s">
        <v>1914</v>
      </c>
      <c r="G87" s="39" t="s">
        <v>1915</v>
      </c>
      <c r="H87" s="39">
        <v>687.24</v>
      </c>
      <c r="I87" s="38">
        <v>753.46</v>
      </c>
      <c r="J87" s="38">
        <v>-66.220000000000027</v>
      </c>
    </row>
    <row r="88" spans="1:10" x14ac:dyDescent="0.25">
      <c r="A88" s="37" t="s">
        <v>1916</v>
      </c>
      <c r="B88" s="38" t="s">
        <v>1917</v>
      </c>
      <c r="C88" s="37" t="s">
        <v>17</v>
      </c>
      <c r="D88" s="37" t="s">
        <v>1918</v>
      </c>
      <c r="E88" s="37" t="s">
        <v>43</v>
      </c>
      <c r="F88" s="39" t="s">
        <v>1919</v>
      </c>
      <c r="G88" s="39" t="s">
        <v>1920</v>
      </c>
      <c r="H88" s="39">
        <v>43.97</v>
      </c>
      <c r="I88" s="38">
        <v>1845.8</v>
      </c>
      <c r="J88" s="38">
        <v>-1801.83</v>
      </c>
    </row>
    <row r="89" spans="1:10" x14ac:dyDescent="0.25">
      <c r="A89" s="37" t="s">
        <v>1921</v>
      </c>
      <c r="B89" s="38" t="s">
        <v>1922</v>
      </c>
      <c r="C89" s="37" t="s">
        <v>10</v>
      </c>
      <c r="D89" s="37" t="s">
        <v>1923</v>
      </c>
      <c r="E89" s="37" t="s">
        <v>380</v>
      </c>
      <c r="F89" s="39" t="s">
        <v>359</v>
      </c>
      <c r="G89" s="39" t="s">
        <v>360</v>
      </c>
      <c r="H89" s="39">
        <v>922.9</v>
      </c>
      <c r="I89" s="38">
        <v>922.9</v>
      </c>
      <c r="J89" s="38">
        <v>0</v>
      </c>
    </row>
    <row r="90" spans="1:10" x14ac:dyDescent="0.25">
      <c r="A90" s="37" t="s">
        <v>1937</v>
      </c>
      <c r="B90" s="38" t="s">
        <v>1938</v>
      </c>
      <c r="C90" s="37" t="s">
        <v>17</v>
      </c>
      <c r="D90" s="37" t="s">
        <v>1940</v>
      </c>
      <c r="E90" s="37" t="s">
        <v>1941</v>
      </c>
      <c r="F90" s="39" t="s">
        <v>1942</v>
      </c>
      <c r="G90" s="39" t="s">
        <v>1943</v>
      </c>
      <c r="H90" s="39">
        <v>899.82</v>
      </c>
      <c r="I90" s="38">
        <v>899.84</v>
      </c>
      <c r="J90" s="38">
        <v>-1.999999999998181E-2</v>
      </c>
    </row>
    <row r="91" spans="1:10" x14ac:dyDescent="0.25">
      <c r="A91" s="37" t="s">
        <v>1948</v>
      </c>
      <c r="B91" s="38" t="s">
        <v>1949</v>
      </c>
      <c r="C91" s="37" t="s">
        <v>10</v>
      </c>
      <c r="D91" s="37" t="s">
        <v>1950</v>
      </c>
      <c r="E91" s="37" t="s">
        <v>1951</v>
      </c>
      <c r="F91" s="39" t="s">
        <v>1952</v>
      </c>
      <c r="G91" s="39" t="s">
        <v>1953</v>
      </c>
      <c r="H91" s="39">
        <v>62.73</v>
      </c>
      <c r="I91" s="38">
        <v>922.9</v>
      </c>
      <c r="J91" s="38">
        <v>-860.17</v>
      </c>
    </row>
    <row r="92" spans="1:10" x14ac:dyDescent="0.25">
      <c r="A92" s="37" t="s">
        <v>1983</v>
      </c>
      <c r="B92" s="38" t="s">
        <v>1984</v>
      </c>
      <c r="C92" s="37" t="s">
        <v>17</v>
      </c>
      <c r="D92" s="37" t="s">
        <v>1985</v>
      </c>
      <c r="E92" s="37" t="s">
        <v>368</v>
      </c>
      <c r="F92" s="39" t="s">
        <v>1986</v>
      </c>
      <c r="G92" s="39" t="s">
        <v>1987</v>
      </c>
      <c r="H92" s="39">
        <v>98.25</v>
      </c>
      <c r="I92" s="38">
        <v>1845.8</v>
      </c>
      <c r="J92" s="38">
        <v>-1747.55</v>
      </c>
    </row>
    <row r="93" spans="1:10" x14ac:dyDescent="0.25">
      <c r="A93" s="37" t="s">
        <v>1997</v>
      </c>
      <c r="B93" s="38" t="s">
        <v>1998</v>
      </c>
      <c r="C93" s="37" t="s">
        <v>17</v>
      </c>
      <c r="D93" s="37" t="s">
        <v>1999</v>
      </c>
      <c r="E93" s="37" t="s">
        <v>2000</v>
      </c>
      <c r="F93" s="39" t="s">
        <v>2001</v>
      </c>
      <c r="G93" s="39" t="s">
        <v>2002</v>
      </c>
      <c r="H93" s="39">
        <v>1011.69</v>
      </c>
      <c r="I93" s="38">
        <v>1845.8</v>
      </c>
      <c r="J93" s="38">
        <v>-834.1099999999999</v>
      </c>
    </row>
    <row r="94" spans="1:10" x14ac:dyDescent="0.25">
      <c r="A94" s="37" t="s">
        <v>2013</v>
      </c>
      <c r="B94" s="38" t="s">
        <v>2014</v>
      </c>
      <c r="C94" s="37" t="s">
        <v>17</v>
      </c>
      <c r="D94" s="37" t="s">
        <v>2015</v>
      </c>
      <c r="E94" s="37" t="s">
        <v>722</v>
      </c>
      <c r="F94" s="39" t="s">
        <v>2016</v>
      </c>
      <c r="G94" s="39" t="s">
        <v>2017</v>
      </c>
      <c r="H94" s="39">
        <v>765.72</v>
      </c>
      <c r="I94" s="38">
        <v>1845.8</v>
      </c>
      <c r="J94" s="38">
        <v>-1080.08</v>
      </c>
    </row>
    <row r="95" spans="1:10" x14ac:dyDescent="0.25">
      <c r="A95" s="37" t="s">
        <v>2073</v>
      </c>
      <c r="B95" s="38" t="s">
        <v>2074</v>
      </c>
      <c r="C95" s="37" t="s">
        <v>17</v>
      </c>
      <c r="D95" s="37" t="s">
        <v>2075</v>
      </c>
      <c r="E95" s="37" t="s">
        <v>2076</v>
      </c>
      <c r="F95" s="39" t="s">
        <v>2077</v>
      </c>
      <c r="G95" s="39" t="s">
        <v>2078</v>
      </c>
      <c r="H95" s="39">
        <v>1584.89</v>
      </c>
      <c r="I95" s="38">
        <v>1707.36</v>
      </c>
      <c r="J95" s="38">
        <v>-122.4699999999998</v>
      </c>
    </row>
    <row r="96" spans="1:10" x14ac:dyDescent="0.25">
      <c r="A96" s="37" t="s">
        <v>2086</v>
      </c>
      <c r="B96" s="38" t="s">
        <v>2087</v>
      </c>
      <c r="C96" s="37" t="s">
        <v>10</v>
      </c>
      <c r="D96" s="37" t="s">
        <v>2088</v>
      </c>
      <c r="E96" s="37" t="s">
        <v>639</v>
      </c>
      <c r="F96" s="39" t="s">
        <v>359</v>
      </c>
      <c r="G96" s="39" t="s">
        <v>360</v>
      </c>
      <c r="H96" s="39">
        <v>922.9</v>
      </c>
      <c r="I96" s="38">
        <v>922.9</v>
      </c>
      <c r="J96" s="38">
        <v>0</v>
      </c>
    </row>
    <row r="97" spans="1:10" x14ac:dyDescent="0.25">
      <c r="A97" s="37" t="s">
        <v>2096</v>
      </c>
      <c r="B97" s="38" t="s">
        <v>2097</v>
      </c>
      <c r="C97" s="37" t="s">
        <v>10</v>
      </c>
      <c r="D97" s="37" t="s">
        <v>2098</v>
      </c>
      <c r="E97" s="37" t="s">
        <v>2099</v>
      </c>
      <c r="F97" s="39" t="s">
        <v>359</v>
      </c>
      <c r="G97" s="39" t="s">
        <v>360</v>
      </c>
      <c r="H97" s="39">
        <v>922.9</v>
      </c>
      <c r="I97" s="38">
        <v>922.9</v>
      </c>
      <c r="J97" s="38">
        <v>0</v>
      </c>
    </row>
    <row r="98" spans="1:10" x14ac:dyDescent="0.25">
      <c r="A98" s="37" t="s">
        <v>2100</v>
      </c>
      <c r="B98" s="38" t="s">
        <v>2101</v>
      </c>
      <c r="C98" s="37" t="s">
        <v>10</v>
      </c>
      <c r="D98" s="37" t="s">
        <v>2102</v>
      </c>
      <c r="E98" s="37" t="s">
        <v>1483</v>
      </c>
      <c r="F98" s="39" t="s">
        <v>359</v>
      </c>
      <c r="G98" s="39" t="s">
        <v>360</v>
      </c>
      <c r="H98" s="39">
        <v>922.9</v>
      </c>
      <c r="I98" s="38">
        <v>922.9</v>
      </c>
      <c r="J98" s="38">
        <v>0</v>
      </c>
    </row>
    <row r="99" spans="1:10" x14ac:dyDescent="0.25">
      <c r="A99" s="37" t="s">
        <v>2107</v>
      </c>
      <c r="B99" s="38" t="s">
        <v>2108</v>
      </c>
      <c r="C99" s="37" t="s">
        <v>10</v>
      </c>
      <c r="D99" s="37" t="s">
        <v>2109</v>
      </c>
      <c r="E99" s="37" t="s">
        <v>2110</v>
      </c>
      <c r="F99" s="39" t="s">
        <v>2111</v>
      </c>
      <c r="G99" s="39" t="s">
        <v>2112</v>
      </c>
      <c r="H99" s="39">
        <v>26.94</v>
      </c>
      <c r="I99" s="38">
        <v>797.78</v>
      </c>
      <c r="J99" s="38">
        <v>-770.83999999999992</v>
      </c>
    </row>
    <row r="100" spans="1:10" x14ac:dyDescent="0.25">
      <c r="A100" s="37" t="s">
        <v>2113</v>
      </c>
      <c r="B100" s="38" t="s">
        <v>2114</v>
      </c>
      <c r="C100" s="37" t="s">
        <v>17</v>
      </c>
      <c r="D100" s="37" t="s">
        <v>2115</v>
      </c>
      <c r="E100" s="37" t="s">
        <v>2116</v>
      </c>
      <c r="F100" s="39" t="s">
        <v>2117</v>
      </c>
      <c r="G100" s="39" t="s">
        <v>2118</v>
      </c>
      <c r="H100" s="39">
        <v>639.80999999999995</v>
      </c>
      <c r="I100" s="38">
        <v>890.8</v>
      </c>
      <c r="J100" s="38">
        <v>-250.99</v>
      </c>
    </row>
    <row r="101" spans="1:10" x14ac:dyDescent="0.25">
      <c r="A101" s="37" t="s">
        <v>2119</v>
      </c>
      <c r="B101" s="38" t="s">
        <v>2120</v>
      </c>
      <c r="C101" s="37" t="s">
        <v>10</v>
      </c>
      <c r="D101" s="37" t="s">
        <v>2121</v>
      </c>
      <c r="E101" s="37" t="s">
        <v>1483</v>
      </c>
      <c r="F101" s="39" t="s">
        <v>359</v>
      </c>
      <c r="G101" s="39" t="s">
        <v>360</v>
      </c>
      <c r="H101" s="39">
        <v>922.9</v>
      </c>
      <c r="I101" s="38">
        <v>922.9</v>
      </c>
      <c r="J101" s="38">
        <v>0</v>
      </c>
    </row>
    <row r="102" spans="1:10" x14ac:dyDescent="0.25">
      <c r="A102" s="37" t="s">
        <v>2131</v>
      </c>
      <c r="B102" s="38" t="s">
        <v>2132</v>
      </c>
      <c r="C102" s="37" t="s">
        <v>10</v>
      </c>
      <c r="D102" s="37" t="s">
        <v>2133</v>
      </c>
      <c r="E102" s="37" t="s">
        <v>1483</v>
      </c>
      <c r="F102" s="39" t="s">
        <v>2134</v>
      </c>
      <c r="G102" s="39" t="s">
        <v>2135</v>
      </c>
      <c r="H102" s="39">
        <v>463.24</v>
      </c>
      <c r="I102" s="38">
        <v>922.9</v>
      </c>
      <c r="J102" s="38">
        <v>-459.65999999999997</v>
      </c>
    </row>
    <row r="103" spans="1:10" x14ac:dyDescent="0.25">
      <c r="A103" s="37" t="s">
        <v>2143</v>
      </c>
      <c r="B103" s="38" t="s">
        <v>2144</v>
      </c>
      <c r="C103" s="37" t="s">
        <v>10</v>
      </c>
      <c r="D103" s="37" t="s">
        <v>2145</v>
      </c>
      <c r="E103" s="37" t="s">
        <v>1437</v>
      </c>
      <c r="F103" s="39" t="s">
        <v>2146</v>
      </c>
      <c r="G103" s="39" t="s">
        <v>2147</v>
      </c>
      <c r="H103" s="39">
        <v>784.46</v>
      </c>
      <c r="I103" s="38">
        <v>784.46</v>
      </c>
      <c r="J103" s="38">
        <v>0</v>
      </c>
    </row>
    <row r="104" spans="1:10" x14ac:dyDescent="0.25">
      <c r="A104" s="37" t="s">
        <v>2143</v>
      </c>
      <c r="B104" s="38" t="s">
        <v>2144</v>
      </c>
      <c r="C104" s="37" t="s">
        <v>17</v>
      </c>
      <c r="D104" s="37" t="s">
        <v>2148</v>
      </c>
      <c r="E104" s="37" t="s">
        <v>1166</v>
      </c>
      <c r="F104" s="39" t="s">
        <v>2149</v>
      </c>
      <c r="G104" s="39" t="s">
        <v>2150</v>
      </c>
      <c r="H104" s="39">
        <v>723.3</v>
      </c>
      <c r="I104" s="38">
        <v>1799.66</v>
      </c>
      <c r="J104" s="38">
        <v>-1076.3600000000001</v>
      </c>
    </row>
    <row r="105" spans="1:10" x14ac:dyDescent="0.25">
      <c r="A105" s="37" t="s">
        <v>2197</v>
      </c>
      <c r="B105" s="38" t="s">
        <v>2198</v>
      </c>
      <c r="C105" s="37" t="s">
        <v>17</v>
      </c>
      <c r="D105" s="37" t="s">
        <v>2200</v>
      </c>
      <c r="E105" s="37" t="s">
        <v>2201</v>
      </c>
      <c r="F105" s="39" t="s">
        <v>2202</v>
      </c>
      <c r="G105" s="39" t="s">
        <v>2203</v>
      </c>
      <c r="H105" s="39">
        <v>1532.69</v>
      </c>
      <c r="I105" s="38">
        <v>1707.36</v>
      </c>
      <c r="J105" s="38">
        <v>-174.66999999999985</v>
      </c>
    </row>
    <row r="106" spans="1:10" x14ac:dyDescent="0.25">
      <c r="A106" s="37" t="s">
        <v>2231</v>
      </c>
      <c r="B106" s="38" t="s">
        <v>2232</v>
      </c>
      <c r="C106" s="37" t="s">
        <v>17</v>
      </c>
      <c r="D106" s="37" t="s">
        <v>2233</v>
      </c>
      <c r="E106" s="37" t="s">
        <v>2234</v>
      </c>
      <c r="F106" s="39" t="s">
        <v>2235</v>
      </c>
      <c r="G106" s="39" t="s">
        <v>2236</v>
      </c>
      <c r="H106" s="39">
        <v>494.58</v>
      </c>
      <c r="I106" s="38">
        <v>2339.7600000000002</v>
      </c>
      <c r="J106" s="38">
        <v>-1845.1800000000003</v>
      </c>
    </row>
    <row r="107" spans="1:10" x14ac:dyDescent="0.25">
      <c r="A107" s="37" t="s">
        <v>2243</v>
      </c>
      <c r="B107" s="38" t="s">
        <v>2244</v>
      </c>
      <c r="C107" s="37" t="s">
        <v>17</v>
      </c>
      <c r="D107" s="37" t="s">
        <v>2245</v>
      </c>
      <c r="E107" s="37" t="s">
        <v>2246</v>
      </c>
      <c r="F107" s="39" t="s">
        <v>2247</v>
      </c>
      <c r="G107" s="39" t="s">
        <v>2248</v>
      </c>
      <c r="H107" s="39">
        <v>112.21</v>
      </c>
      <c r="I107" s="38">
        <v>1145.7</v>
      </c>
      <c r="J107" s="38">
        <v>-1033.49</v>
      </c>
    </row>
    <row r="108" spans="1:10" x14ac:dyDescent="0.25">
      <c r="A108" s="37" t="s">
        <v>2289</v>
      </c>
      <c r="B108" s="38" t="s">
        <v>2290</v>
      </c>
      <c r="C108" s="37" t="s">
        <v>10</v>
      </c>
      <c r="D108" s="37" t="s">
        <v>2291</v>
      </c>
      <c r="E108" s="37" t="s">
        <v>1225</v>
      </c>
      <c r="F108" s="39" t="s">
        <v>2292</v>
      </c>
      <c r="G108" s="39" t="s">
        <v>2293</v>
      </c>
      <c r="H108" s="39">
        <v>16.399999999999999</v>
      </c>
      <c r="I108" s="38">
        <v>886.42</v>
      </c>
      <c r="J108" s="38">
        <v>-870.02</v>
      </c>
    </row>
    <row r="109" spans="1:10" x14ac:dyDescent="0.25">
      <c r="A109" s="37" t="s">
        <v>2346</v>
      </c>
      <c r="B109" s="38" t="s">
        <v>2347</v>
      </c>
      <c r="C109" s="37" t="s">
        <v>17</v>
      </c>
      <c r="D109" s="37" t="s">
        <v>2348</v>
      </c>
      <c r="E109" s="37" t="s">
        <v>2349</v>
      </c>
      <c r="F109" s="39" t="s">
        <v>2350</v>
      </c>
      <c r="G109" s="39" t="s">
        <v>2351</v>
      </c>
      <c r="H109" s="39">
        <v>12.78</v>
      </c>
      <c r="I109" s="38">
        <v>1799.47</v>
      </c>
      <c r="J109" s="38">
        <v>-1786.69</v>
      </c>
    </row>
    <row r="110" spans="1:10" x14ac:dyDescent="0.25">
      <c r="A110" s="37" t="s">
        <v>2352</v>
      </c>
      <c r="B110" s="38" t="s">
        <v>2353</v>
      </c>
      <c r="C110" s="37" t="s">
        <v>17</v>
      </c>
      <c r="D110" s="37" t="s">
        <v>2354</v>
      </c>
      <c r="E110" s="37" t="s">
        <v>2355</v>
      </c>
      <c r="F110" s="39" t="s">
        <v>2356</v>
      </c>
      <c r="G110" s="39" t="s">
        <v>2357</v>
      </c>
      <c r="H110" s="39">
        <v>444.11</v>
      </c>
      <c r="I110" s="38">
        <v>2002.44</v>
      </c>
      <c r="J110" s="38">
        <v>-1558.33</v>
      </c>
    </row>
    <row r="111" spans="1:10" x14ac:dyDescent="0.25">
      <c r="A111" s="37" t="s">
        <v>2033</v>
      </c>
      <c r="B111" s="38" t="s">
        <v>2034</v>
      </c>
      <c r="C111" s="37" t="s">
        <v>10</v>
      </c>
      <c r="D111" s="37" t="s">
        <v>2512</v>
      </c>
      <c r="E111" s="37" t="s">
        <v>2513</v>
      </c>
      <c r="F111" s="39" t="s">
        <v>2514</v>
      </c>
      <c r="G111" s="39" t="s">
        <v>2514</v>
      </c>
      <c r="H111" s="39">
        <v>121.23</v>
      </c>
      <c r="I111" s="38">
        <v>922.9</v>
      </c>
      <c r="J111" s="38">
        <v>-801.67</v>
      </c>
    </row>
    <row r="112" spans="1:10" x14ac:dyDescent="0.25">
      <c r="A112" s="37" t="s">
        <v>2552</v>
      </c>
      <c r="B112" s="38" t="s">
        <v>2553</v>
      </c>
      <c r="C112" s="37" t="s">
        <v>17</v>
      </c>
      <c r="D112" s="37" t="s">
        <v>2554</v>
      </c>
      <c r="E112" s="37" t="s">
        <v>2555</v>
      </c>
      <c r="F112" s="39" t="s">
        <v>2556</v>
      </c>
      <c r="G112" s="39" t="s">
        <v>2557</v>
      </c>
      <c r="H112" s="39">
        <v>216.03</v>
      </c>
      <c r="I112" s="38">
        <v>1685.3</v>
      </c>
      <c r="J112" s="38">
        <v>-1469.27</v>
      </c>
    </row>
    <row r="113" spans="1:10" x14ac:dyDescent="0.25">
      <c r="A113" s="37" t="s">
        <v>3439</v>
      </c>
      <c r="B113" s="38" t="s">
        <v>3440</v>
      </c>
      <c r="C113" s="37" t="s">
        <v>10</v>
      </c>
      <c r="D113" s="37" t="s">
        <v>3441</v>
      </c>
      <c r="E113" s="37" t="s">
        <v>1012</v>
      </c>
      <c r="F113" s="39" t="s">
        <v>3442</v>
      </c>
      <c r="G113" s="39" t="s">
        <v>3443</v>
      </c>
      <c r="H113" s="39">
        <v>28.68</v>
      </c>
      <c r="I113" s="38">
        <v>842.1</v>
      </c>
      <c r="J113" s="38">
        <v>-813.42000000000007</v>
      </c>
    </row>
    <row r="114" spans="1:10" x14ac:dyDescent="0.25">
      <c r="A114" s="37" t="s">
        <v>3640</v>
      </c>
      <c r="B114" s="38" t="s">
        <v>3641</v>
      </c>
      <c r="C114" s="37" t="s">
        <v>17</v>
      </c>
      <c r="D114" s="37" t="s">
        <v>3642</v>
      </c>
      <c r="E114" s="37" t="s">
        <v>3643</v>
      </c>
      <c r="F114" s="39" t="s">
        <v>3644</v>
      </c>
      <c r="G114" s="39" t="s">
        <v>3645</v>
      </c>
      <c r="H114" s="39">
        <v>51.9</v>
      </c>
      <c r="I114" s="38">
        <v>800</v>
      </c>
      <c r="J114" s="38">
        <v>-748.1</v>
      </c>
    </row>
    <row r="115" spans="1:10" x14ac:dyDescent="0.25">
      <c r="A115" s="37" t="s">
        <v>4531</v>
      </c>
      <c r="B115" s="38" t="s">
        <v>4532</v>
      </c>
      <c r="C115" s="37" t="s">
        <v>17</v>
      </c>
      <c r="D115" s="37" t="s">
        <v>4533</v>
      </c>
      <c r="E115" s="37" t="s">
        <v>1896</v>
      </c>
      <c r="F115" s="39" t="s">
        <v>4534</v>
      </c>
      <c r="G115" s="39" t="s">
        <v>4535</v>
      </c>
      <c r="H115" s="39">
        <v>802.5</v>
      </c>
      <c r="I115" s="38">
        <v>1433.12</v>
      </c>
      <c r="J115" s="38">
        <v>-630.61999999999989</v>
      </c>
    </row>
    <row r="116" spans="1:10" x14ac:dyDescent="0.25">
      <c r="A116" s="37" t="s">
        <v>4716</v>
      </c>
      <c r="B116" s="38" t="s">
        <v>4717</v>
      </c>
      <c r="C116" s="37" t="s">
        <v>17</v>
      </c>
      <c r="D116" s="37" t="s">
        <v>4718</v>
      </c>
      <c r="E116" s="37" t="s">
        <v>840</v>
      </c>
      <c r="F116" s="39" t="s">
        <v>4719</v>
      </c>
      <c r="G116" s="39" t="s">
        <v>4720</v>
      </c>
      <c r="H116" s="39">
        <v>416.86</v>
      </c>
      <c r="I116" s="38">
        <v>891.29</v>
      </c>
      <c r="J116" s="38">
        <v>-474.42999999999995</v>
      </c>
    </row>
    <row r="117" spans="1:10" x14ac:dyDescent="0.25">
      <c r="A117" s="37" t="s">
        <v>4721</v>
      </c>
      <c r="B117" s="38" t="s">
        <v>4722</v>
      </c>
      <c r="C117" s="37" t="s">
        <v>17</v>
      </c>
      <c r="D117" s="37" t="s">
        <v>4723</v>
      </c>
      <c r="E117" s="37" t="s">
        <v>4724</v>
      </c>
      <c r="F117" s="39" t="s">
        <v>4725</v>
      </c>
      <c r="G117" s="39" t="s">
        <v>4726</v>
      </c>
      <c r="H117" s="39">
        <v>134.97999999999999</v>
      </c>
      <c r="I117" s="38">
        <v>962.86</v>
      </c>
      <c r="J117" s="38">
        <v>-827.88</v>
      </c>
    </row>
    <row r="118" spans="1:10" x14ac:dyDescent="0.25">
      <c r="A118" s="37" t="s">
        <v>5359</v>
      </c>
      <c r="B118" s="38" t="s">
        <v>5360</v>
      </c>
      <c r="C118" s="37" t="s">
        <v>17</v>
      </c>
      <c r="D118" s="37" t="s">
        <v>5361</v>
      </c>
      <c r="E118" s="37" t="s">
        <v>403</v>
      </c>
      <c r="F118" s="39" t="s">
        <v>5362</v>
      </c>
      <c r="G118" s="39" t="s">
        <v>5363</v>
      </c>
      <c r="H118" s="39">
        <v>59.85</v>
      </c>
      <c r="I118" s="38">
        <v>1011.86</v>
      </c>
      <c r="J118" s="38">
        <v>-952.01</v>
      </c>
    </row>
    <row r="119" spans="1:10" x14ac:dyDescent="0.25">
      <c r="A119" s="37" t="s">
        <v>6293</v>
      </c>
      <c r="B119" s="38" t="s">
        <v>6294</v>
      </c>
      <c r="C119" s="37" t="s">
        <v>17</v>
      </c>
      <c r="D119" s="37" t="s">
        <v>6295</v>
      </c>
      <c r="E119" s="37" t="s">
        <v>5610</v>
      </c>
      <c r="F119" s="39" t="s">
        <v>6296</v>
      </c>
      <c r="G119" s="39" t="s">
        <v>6297</v>
      </c>
      <c r="H119" s="39">
        <v>47.39</v>
      </c>
      <c r="I119" s="38">
        <v>995.96</v>
      </c>
      <c r="J119" s="38">
        <v>-948.57</v>
      </c>
    </row>
    <row r="120" spans="1:10" x14ac:dyDescent="0.25">
      <c r="A120" s="37" t="s">
        <v>6329</v>
      </c>
      <c r="B120" s="38" t="s">
        <v>6330</v>
      </c>
      <c r="C120" s="37" t="s">
        <v>17</v>
      </c>
      <c r="D120" s="37" t="s">
        <v>6331</v>
      </c>
      <c r="E120" s="37" t="s">
        <v>941</v>
      </c>
      <c r="F120" s="39" t="s">
        <v>6332</v>
      </c>
      <c r="G120" s="39" t="s">
        <v>6333</v>
      </c>
      <c r="H120" s="39">
        <v>94.22</v>
      </c>
      <c r="I120" s="38">
        <v>692.18</v>
      </c>
      <c r="J120" s="38">
        <v>-597.95999999999992</v>
      </c>
    </row>
    <row r="121" spans="1:10" x14ac:dyDescent="0.25">
      <c r="A121" s="37" t="s">
        <v>6376</v>
      </c>
      <c r="B121" s="38" t="s">
        <v>6377</v>
      </c>
      <c r="C121" s="37" t="s">
        <v>17</v>
      </c>
      <c r="D121" s="37" t="s">
        <v>6378</v>
      </c>
      <c r="E121" s="37" t="s">
        <v>6357</v>
      </c>
      <c r="F121" s="39" t="s">
        <v>6379</v>
      </c>
      <c r="G121" s="39" t="s">
        <v>6380</v>
      </c>
      <c r="H121" s="39">
        <v>1814.83</v>
      </c>
      <c r="I121" s="38">
        <v>1845.8</v>
      </c>
      <c r="J121" s="38">
        <v>-30.970000000000027</v>
      </c>
    </row>
    <row r="122" spans="1:10" x14ac:dyDescent="0.25">
      <c r="A122" s="38"/>
      <c r="B122" s="38"/>
      <c r="C122" s="38"/>
      <c r="D122" s="38"/>
      <c r="E122" s="38"/>
      <c r="F122" s="38"/>
      <c r="G122" s="38"/>
      <c r="H122" s="38"/>
      <c r="I122" s="40" t="s">
        <v>6565</v>
      </c>
      <c r="J122" s="40">
        <f>SUM(J2:J121)</f>
        <v>-72496.570000000007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C5D9F-7286-4A3D-8F70-147D511D3BBE}">
  <dimension ref="A1:R1442"/>
  <sheetViews>
    <sheetView topLeftCell="A1442" workbookViewId="0">
      <selection activeCell="A1442" sqref="A1442"/>
    </sheetView>
  </sheetViews>
  <sheetFormatPr defaultRowHeight="15" x14ac:dyDescent="0.25"/>
  <cols>
    <col min="2" max="2" width="18.140625" customWidth="1"/>
    <col min="13" max="13" width="21.28515625" customWidth="1"/>
    <col min="17" max="17" width="18.7109375" customWidth="1"/>
  </cols>
  <sheetData>
    <row r="1" spans="1:18" ht="60" x14ac:dyDescent="0.25">
      <c r="A1" s="12" t="s">
        <v>0</v>
      </c>
      <c r="B1" s="12" t="s">
        <v>1</v>
      </c>
      <c r="C1" s="12" t="s">
        <v>2</v>
      </c>
      <c r="D1" s="12" t="s">
        <v>4</v>
      </c>
      <c r="E1" s="15" t="s">
        <v>5</v>
      </c>
      <c r="F1" s="15" t="s">
        <v>6</v>
      </c>
      <c r="G1" s="15" t="s">
        <v>7</v>
      </c>
      <c r="H1" s="15" t="s">
        <v>6562</v>
      </c>
      <c r="I1" s="15" t="s">
        <v>6561</v>
      </c>
      <c r="J1" s="15" t="s">
        <v>6563</v>
      </c>
      <c r="M1" s="14" t="s">
        <v>6567</v>
      </c>
    </row>
    <row r="2" spans="1:18" x14ac:dyDescent="0.25">
      <c r="A2" s="1" t="s">
        <v>34</v>
      </c>
      <c r="B2" t="s">
        <v>35</v>
      </c>
      <c r="C2" s="1" t="s">
        <v>17</v>
      </c>
      <c r="D2" s="1" t="s">
        <v>37</v>
      </c>
      <c r="E2" s="2" t="s">
        <v>38</v>
      </c>
      <c r="F2" s="2" t="s">
        <v>39</v>
      </c>
      <c r="G2" s="13">
        <v>4942.3900000000003</v>
      </c>
      <c r="H2">
        <v>423.18</v>
      </c>
      <c r="I2">
        <v>4519.21</v>
      </c>
      <c r="J2">
        <v>423.18</v>
      </c>
      <c r="L2">
        <v>237</v>
      </c>
      <c r="M2">
        <v>253</v>
      </c>
      <c r="Q2">
        <v>127</v>
      </c>
      <c r="R2">
        <v>136</v>
      </c>
    </row>
    <row r="3" spans="1:18" x14ac:dyDescent="0.25">
      <c r="A3" s="1" t="s">
        <v>46</v>
      </c>
      <c r="B3" t="s">
        <v>47</v>
      </c>
      <c r="C3" s="1" t="s">
        <v>17</v>
      </c>
      <c r="D3" s="1" t="s">
        <v>49</v>
      </c>
      <c r="E3" s="2" t="s">
        <v>50</v>
      </c>
      <c r="F3" s="2" t="s">
        <v>51</v>
      </c>
      <c r="G3" s="13">
        <v>1267.81</v>
      </c>
      <c r="H3">
        <v>880.96</v>
      </c>
      <c r="I3">
        <v>386.84999999999991</v>
      </c>
      <c r="J3">
        <v>880.96</v>
      </c>
      <c r="L3">
        <v>16</v>
      </c>
      <c r="Q3">
        <v>9</v>
      </c>
    </row>
    <row r="4" spans="1:18" x14ac:dyDescent="0.25">
      <c r="A4" s="1" t="s">
        <v>52</v>
      </c>
      <c r="B4" t="s">
        <v>53</v>
      </c>
      <c r="C4" s="1" t="s">
        <v>17</v>
      </c>
      <c r="D4" s="1" t="s">
        <v>55</v>
      </c>
      <c r="E4" s="2" t="s">
        <v>56</v>
      </c>
      <c r="F4" s="2" t="s">
        <v>57</v>
      </c>
      <c r="G4" s="2">
        <v>38.979999999999997</v>
      </c>
      <c r="H4">
        <v>1138.9000000000001</v>
      </c>
      <c r="I4">
        <v>-1099.92</v>
      </c>
      <c r="J4">
        <v>38.979999999999997</v>
      </c>
      <c r="L4">
        <f>+L2+L3</f>
        <v>253</v>
      </c>
      <c r="Q4">
        <f>+Q2+Q3</f>
        <v>136</v>
      </c>
    </row>
    <row r="5" spans="1:18" x14ac:dyDescent="0.25">
      <c r="A5" s="1" t="s">
        <v>64</v>
      </c>
      <c r="B5" t="s">
        <v>65</v>
      </c>
      <c r="C5" s="1" t="s">
        <v>17</v>
      </c>
      <c r="D5" s="1" t="s">
        <v>67</v>
      </c>
      <c r="E5" s="2" t="s">
        <v>68</v>
      </c>
      <c r="F5" s="2" t="s">
        <v>69</v>
      </c>
      <c r="G5" s="2">
        <v>953.6</v>
      </c>
      <c r="H5">
        <v>922.9</v>
      </c>
      <c r="I5">
        <v>30.700000000000045</v>
      </c>
      <c r="J5">
        <v>922.9</v>
      </c>
    </row>
    <row r="6" spans="1:18" x14ac:dyDescent="0.25">
      <c r="A6" s="1" t="s">
        <v>82</v>
      </c>
      <c r="B6" t="s">
        <v>83</v>
      </c>
      <c r="C6" s="1" t="s">
        <v>17</v>
      </c>
      <c r="D6" s="1" t="s">
        <v>85</v>
      </c>
      <c r="E6" s="2" t="s">
        <v>68</v>
      </c>
      <c r="F6" s="2" t="s">
        <v>69</v>
      </c>
      <c r="G6" s="2">
        <v>953.6</v>
      </c>
      <c r="H6">
        <v>922.9</v>
      </c>
      <c r="I6">
        <v>30.700000000000045</v>
      </c>
      <c r="J6">
        <v>922.9</v>
      </c>
    </row>
    <row r="7" spans="1:18" x14ac:dyDescent="0.25">
      <c r="A7" s="1" t="s">
        <v>86</v>
      </c>
      <c r="B7" t="s">
        <v>87</v>
      </c>
      <c r="C7" s="1" t="s">
        <v>17</v>
      </c>
      <c r="D7" s="1" t="s">
        <v>89</v>
      </c>
      <c r="E7" s="2" t="s">
        <v>90</v>
      </c>
      <c r="F7" s="2" t="s">
        <v>91</v>
      </c>
      <c r="G7" s="2">
        <v>953.56</v>
      </c>
      <c r="H7">
        <v>922.9</v>
      </c>
      <c r="I7">
        <v>30.659999999999968</v>
      </c>
      <c r="J7">
        <v>922.9</v>
      </c>
    </row>
    <row r="8" spans="1:18" x14ac:dyDescent="0.25">
      <c r="A8" s="1" t="s">
        <v>98</v>
      </c>
      <c r="B8" t="s">
        <v>99</v>
      </c>
      <c r="C8" s="1" t="s">
        <v>17</v>
      </c>
      <c r="D8" s="1" t="s">
        <v>101</v>
      </c>
      <c r="E8" s="2" t="s">
        <v>102</v>
      </c>
      <c r="F8" s="2" t="s">
        <v>103</v>
      </c>
      <c r="G8" s="13">
        <v>1753.72</v>
      </c>
      <c r="H8">
        <v>963.02</v>
      </c>
      <c r="I8">
        <v>790.7</v>
      </c>
      <c r="J8">
        <v>963.02</v>
      </c>
    </row>
    <row r="9" spans="1:18" x14ac:dyDescent="0.25">
      <c r="A9" s="1" t="s">
        <v>104</v>
      </c>
      <c r="B9" t="s">
        <v>105</v>
      </c>
      <c r="C9" s="1" t="s">
        <v>17</v>
      </c>
      <c r="D9" s="1" t="s">
        <v>107</v>
      </c>
      <c r="E9" s="2" t="s">
        <v>108</v>
      </c>
      <c r="F9" s="2" t="s">
        <v>109</v>
      </c>
      <c r="G9" s="2">
        <v>941.45</v>
      </c>
      <c r="H9">
        <v>922.9</v>
      </c>
      <c r="I9">
        <v>18.550000000000068</v>
      </c>
      <c r="J9">
        <v>922.9</v>
      </c>
    </row>
    <row r="10" spans="1:18" x14ac:dyDescent="0.25">
      <c r="A10" s="1" t="s">
        <v>132</v>
      </c>
      <c r="B10" t="s">
        <v>133</v>
      </c>
      <c r="C10" s="1" t="s">
        <v>17</v>
      </c>
      <c r="D10" s="1" t="s">
        <v>139</v>
      </c>
      <c r="E10" s="2" t="s">
        <v>140</v>
      </c>
      <c r="F10" s="2" t="s">
        <v>141</v>
      </c>
      <c r="G10" s="2">
        <v>592.44000000000005</v>
      </c>
      <c r="H10">
        <v>1169</v>
      </c>
      <c r="I10">
        <v>-576.55999999999995</v>
      </c>
      <c r="J10">
        <v>592.44000000000005</v>
      </c>
    </row>
    <row r="11" spans="1:18" x14ac:dyDescent="0.25">
      <c r="A11" s="1" t="s">
        <v>152</v>
      </c>
      <c r="B11" t="s">
        <v>153</v>
      </c>
      <c r="C11" s="1" t="s">
        <v>17</v>
      </c>
      <c r="D11" s="1" t="s">
        <v>155</v>
      </c>
      <c r="E11" s="2" t="s">
        <v>156</v>
      </c>
      <c r="F11" s="2" t="s">
        <v>157</v>
      </c>
      <c r="G11" s="2">
        <v>941.49</v>
      </c>
      <c r="H11">
        <v>922.9</v>
      </c>
      <c r="I11">
        <v>18.590000000000032</v>
      </c>
      <c r="J11">
        <v>922.9</v>
      </c>
    </row>
    <row r="12" spans="1:18" x14ac:dyDescent="0.25">
      <c r="A12" s="1" t="s">
        <v>170</v>
      </c>
      <c r="B12" t="s">
        <v>171</v>
      </c>
      <c r="C12" s="1" t="s">
        <v>17</v>
      </c>
      <c r="D12" s="1" t="s">
        <v>173</v>
      </c>
      <c r="E12" s="2" t="s">
        <v>174</v>
      </c>
      <c r="F12" s="2" t="s">
        <v>175</v>
      </c>
      <c r="G12" s="13">
        <v>1186.7</v>
      </c>
      <c r="H12">
        <v>1845.8</v>
      </c>
      <c r="I12">
        <v>-659.09999999999991</v>
      </c>
      <c r="J12">
        <v>1186.7</v>
      </c>
    </row>
    <row r="13" spans="1:18" x14ac:dyDescent="0.25">
      <c r="A13" s="1" t="s">
        <v>187</v>
      </c>
      <c r="B13" t="s">
        <v>188</v>
      </c>
      <c r="C13" s="1" t="s">
        <v>17</v>
      </c>
      <c r="D13" s="1" t="s">
        <v>190</v>
      </c>
      <c r="E13" s="2" t="s">
        <v>191</v>
      </c>
      <c r="F13" s="2" t="s">
        <v>192</v>
      </c>
      <c r="G13" s="2">
        <v>870.13</v>
      </c>
      <c r="H13">
        <v>461.45</v>
      </c>
      <c r="I13">
        <v>408.68</v>
      </c>
      <c r="J13">
        <v>461.45</v>
      </c>
    </row>
    <row r="14" spans="1:18" x14ac:dyDescent="0.25">
      <c r="A14" s="1" t="s">
        <v>199</v>
      </c>
      <c r="B14" t="s">
        <v>200</v>
      </c>
      <c r="C14" s="1" t="s">
        <v>17</v>
      </c>
      <c r="D14" s="1" t="s">
        <v>202</v>
      </c>
      <c r="E14" s="2" t="s">
        <v>203</v>
      </c>
      <c r="F14" s="2" t="s">
        <v>204</v>
      </c>
      <c r="G14" s="2">
        <v>847.25</v>
      </c>
      <c r="H14">
        <v>830.62</v>
      </c>
      <c r="I14">
        <v>16.629999999999995</v>
      </c>
      <c r="J14">
        <v>830.62</v>
      </c>
    </row>
    <row r="15" spans="1:18" x14ac:dyDescent="0.25">
      <c r="A15" s="1" t="s">
        <v>221</v>
      </c>
      <c r="B15" t="s">
        <v>222</v>
      </c>
      <c r="C15" s="1" t="s">
        <v>17</v>
      </c>
      <c r="D15" s="1" t="s">
        <v>228</v>
      </c>
      <c r="E15" s="2" t="s">
        <v>229</v>
      </c>
      <c r="F15" s="2" t="s">
        <v>230</v>
      </c>
      <c r="G15" s="13">
        <v>4573.78</v>
      </c>
      <c r="H15">
        <v>1006.8</v>
      </c>
      <c r="I15">
        <v>3566.9799999999996</v>
      </c>
      <c r="J15">
        <v>1006.8</v>
      </c>
    </row>
    <row r="16" spans="1:18" x14ac:dyDescent="0.25">
      <c r="A16" s="1" t="s">
        <v>241</v>
      </c>
      <c r="B16" t="s">
        <v>242</v>
      </c>
      <c r="C16" s="1" t="s">
        <v>17</v>
      </c>
      <c r="D16" s="1" t="s">
        <v>244</v>
      </c>
      <c r="E16" s="2" t="s">
        <v>245</v>
      </c>
      <c r="F16" s="2" t="s">
        <v>246</v>
      </c>
      <c r="G16" s="13">
        <v>1447.71</v>
      </c>
      <c r="H16">
        <v>963.04</v>
      </c>
      <c r="I16">
        <v>484.67000000000007</v>
      </c>
      <c r="J16">
        <v>963.04</v>
      </c>
    </row>
    <row r="17" spans="1:10" x14ac:dyDescent="0.25">
      <c r="A17" s="1" t="s">
        <v>258</v>
      </c>
      <c r="B17" t="s">
        <v>259</v>
      </c>
      <c r="C17" s="1" t="s">
        <v>17</v>
      </c>
      <c r="D17" s="1" t="s">
        <v>261</v>
      </c>
      <c r="E17" s="2" t="s">
        <v>262</v>
      </c>
      <c r="F17" s="2" t="s">
        <v>263</v>
      </c>
      <c r="G17" s="13">
        <v>3108.09</v>
      </c>
      <c r="H17">
        <v>1006.8</v>
      </c>
      <c r="I17">
        <v>2101.29</v>
      </c>
      <c r="J17">
        <v>1006.8</v>
      </c>
    </row>
    <row r="18" spans="1:10" x14ac:dyDescent="0.25">
      <c r="A18" s="1" t="s">
        <v>264</v>
      </c>
      <c r="B18" t="s">
        <v>265</v>
      </c>
      <c r="C18" s="1" t="s">
        <v>17</v>
      </c>
      <c r="D18" s="1" t="s">
        <v>271</v>
      </c>
      <c r="E18" s="2" t="s">
        <v>272</v>
      </c>
      <c r="F18" s="2" t="s">
        <v>273</v>
      </c>
      <c r="G18" s="2">
        <v>844.73</v>
      </c>
      <c r="H18">
        <v>922.9</v>
      </c>
      <c r="I18">
        <v>-78.169999999999959</v>
      </c>
      <c r="J18">
        <v>844.73</v>
      </c>
    </row>
    <row r="19" spans="1:10" x14ac:dyDescent="0.25">
      <c r="A19" s="1" t="s">
        <v>274</v>
      </c>
      <c r="B19" t="s">
        <v>275</v>
      </c>
      <c r="C19" s="1" t="s">
        <v>17</v>
      </c>
      <c r="D19" s="1" t="s">
        <v>277</v>
      </c>
      <c r="E19" s="2" t="s">
        <v>278</v>
      </c>
      <c r="F19" s="2" t="s">
        <v>279</v>
      </c>
      <c r="G19" s="13">
        <v>2897.93</v>
      </c>
      <c r="H19">
        <v>2013.6</v>
      </c>
      <c r="I19">
        <v>884.32999999999993</v>
      </c>
      <c r="J19">
        <v>2013.6</v>
      </c>
    </row>
    <row r="20" spans="1:10" x14ac:dyDescent="0.25">
      <c r="A20" s="1" t="s">
        <v>283</v>
      </c>
      <c r="B20" t="s">
        <v>284</v>
      </c>
      <c r="C20" s="1" t="s">
        <v>17</v>
      </c>
      <c r="D20" s="1" t="s">
        <v>286</v>
      </c>
      <c r="E20" s="2" t="s">
        <v>287</v>
      </c>
      <c r="F20" s="2" t="s">
        <v>288</v>
      </c>
      <c r="G20" s="13">
        <v>1907.21</v>
      </c>
      <c r="H20">
        <v>1845.8</v>
      </c>
      <c r="I20">
        <v>61.410000000000082</v>
      </c>
      <c r="J20">
        <v>1845.8</v>
      </c>
    </row>
    <row r="21" spans="1:10" x14ac:dyDescent="0.25">
      <c r="A21" s="1" t="s">
        <v>289</v>
      </c>
      <c r="B21" t="s">
        <v>290</v>
      </c>
      <c r="C21" s="1" t="s">
        <v>17</v>
      </c>
      <c r="D21" s="1" t="s">
        <v>292</v>
      </c>
      <c r="E21" s="2" t="s">
        <v>293</v>
      </c>
      <c r="F21" s="2" t="s">
        <v>294</v>
      </c>
      <c r="G21" s="13">
        <v>4748.97</v>
      </c>
      <c r="H21">
        <v>1845.8</v>
      </c>
      <c r="I21">
        <v>2903.17</v>
      </c>
      <c r="J21">
        <v>1845.8</v>
      </c>
    </row>
    <row r="22" spans="1:10" x14ac:dyDescent="0.25">
      <c r="A22" s="1" t="s">
        <v>295</v>
      </c>
      <c r="B22" t="s">
        <v>296</v>
      </c>
      <c r="C22" s="1" t="s">
        <v>17</v>
      </c>
      <c r="D22" s="1" t="s">
        <v>302</v>
      </c>
      <c r="E22" s="2" t="s">
        <v>303</v>
      </c>
      <c r="F22" s="2" t="s">
        <v>304</v>
      </c>
      <c r="G22" s="13">
        <v>6035.85</v>
      </c>
      <c r="H22">
        <v>1800.84</v>
      </c>
      <c r="I22">
        <v>4235.01</v>
      </c>
      <c r="J22">
        <v>1800.84</v>
      </c>
    </row>
    <row r="23" spans="1:10" x14ac:dyDescent="0.25">
      <c r="A23" s="1" t="s">
        <v>305</v>
      </c>
      <c r="B23" t="s">
        <v>306</v>
      </c>
      <c r="C23" s="1" t="s">
        <v>17</v>
      </c>
      <c r="D23" s="1" t="s">
        <v>302</v>
      </c>
      <c r="E23" s="2" t="s">
        <v>311</v>
      </c>
      <c r="F23" s="2" t="s">
        <v>312</v>
      </c>
      <c r="G23" s="2">
        <v>5.88</v>
      </c>
      <c r="H23">
        <v>830.62</v>
      </c>
      <c r="I23">
        <v>-824.74</v>
      </c>
      <c r="J23">
        <v>5.88</v>
      </c>
    </row>
    <row r="24" spans="1:10" x14ac:dyDescent="0.25">
      <c r="A24" s="1" t="s">
        <v>325</v>
      </c>
      <c r="B24" t="s">
        <v>326</v>
      </c>
      <c r="C24" s="1" t="s">
        <v>17</v>
      </c>
      <c r="D24" s="1" t="s">
        <v>328</v>
      </c>
      <c r="E24" s="2" t="s">
        <v>329</v>
      </c>
      <c r="F24" s="2" t="s">
        <v>330</v>
      </c>
      <c r="G24" s="13">
        <v>1449.17</v>
      </c>
      <c r="H24">
        <v>922.9</v>
      </c>
      <c r="I24">
        <v>526.2700000000001</v>
      </c>
      <c r="J24">
        <v>922.9</v>
      </c>
    </row>
    <row r="25" spans="1:10" x14ac:dyDescent="0.25">
      <c r="A25" s="1" t="s">
        <v>331</v>
      </c>
      <c r="B25" t="s">
        <v>332</v>
      </c>
      <c r="C25" s="1" t="s">
        <v>17</v>
      </c>
      <c r="D25" s="1" t="s">
        <v>334</v>
      </c>
      <c r="E25" s="2" t="s">
        <v>335</v>
      </c>
      <c r="F25" s="2" t="s">
        <v>336</v>
      </c>
      <c r="G25" s="13">
        <v>2874.99</v>
      </c>
      <c r="H25">
        <v>465.64</v>
      </c>
      <c r="I25">
        <v>2409.35</v>
      </c>
      <c r="J25">
        <v>465.64</v>
      </c>
    </row>
    <row r="26" spans="1:10" x14ac:dyDescent="0.25">
      <c r="A26" s="1" t="s">
        <v>337</v>
      </c>
      <c r="B26" t="s">
        <v>338</v>
      </c>
      <c r="C26" s="1" t="s">
        <v>17</v>
      </c>
      <c r="D26" s="1" t="s">
        <v>340</v>
      </c>
      <c r="E26" s="2" t="s">
        <v>341</v>
      </c>
      <c r="F26" s="2" t="s">
        <v>342</v>
      </c>
      <c r="G26" s="2">
        <v>366.24</v>
      </c>
      <c r="H26">
        <v>898.24</v>
      </c>
      <c r="I26">
        <v>-532</v>
      </c>
      <c r="J26">
        <v>366.24</v>
      </c>
    </row>
    <row r="27" spans="1:10" x14ac:dyDescent="0.25">
      <c r="A27" s="1" t="s">
        <v>343</v>
      </c>
      <c r="B27" t="s">
        <v>344</v>
      </c>
      <c r="C27" s="1" t="s">
        <v>17</v>
      </c>
      <c r="D27" s="1" t="s">
        <v>346</v>
      </c>
      <c r="E27" s="2" t="s">
        <v>347</v>
      </c>
      <c r="F27" s="2" t="s">
        <v>348</v>
      </c>
      <c r="G27" s="13">
        <v>1845.8</v>
      </c>
      <c r="H27">
        <v>1845.8</v>
      </c>
      <c r="I27">
        <v>0</v>
      </c>
      <c r="J27" t="b">
        <v>0</v>
      </c>
    </row>
    <row r="28" spans="1:10" x14ac:dyDescent="0.25">
      <c r="A28" s="1" t="s">
        <v>371</v>
      </c>
      <c r="B28" t="s">
        <v>372</v>
      </c>
      <c r="C28" s="1" t="s">
        <v>17</v>
      </c>
      <c r="D28" s="1" t="s">
        <v>374</v>
      </c>
      <c r="E28" s="2" t="s">
        <v>375</v>
      </c>
      <c r="F28" s="2" t="s">
        <v>376</v>
      </c>
      <c r="G28" s="2">
        <v>38.79</v>
      </c>
      <c r="H28">
        <v>922.9</v>
      </c>
      <c r="I28">
        <v>-884.11</v>
      </c>
      <c r="J28">
        <v>38.79</v>
      </c>
    </row>
    <row r="29" spans="1:10" x14ac:dyDescent="0.25">
      <c r="A29" s="1" t="s">
        <v>387</v>
      </c>
      <c r="B29" t="s">
        <v>388</v>
      </c>
      <c r="C29" s="1" t="s">
        <v>17</v>
      </c>
      <c r="D29" s="1" t="s">
        <v>390</v>
      </c>
      <c r="E29" s="2" t="s">
        <v>391</v>
      </c>
      <c r="F29" s="2" t="s">
        <v>392</v>
      </c>
      <c r="G29" s="13">
        <v>3251.56</v>
      </c>
      <c r="H29">
        <v>870.16</v>
      </c>
      <c r="I29">
        <v>2381.4</v>
      </c>
      <c r="J29">
        <v>870.16</v>
      </c>
    </row>
    <row r="30" spans="1:10" x14ac:dyDescent="0.25">
      <c r="A30" s="1" t="s">
        <v>393</v>
      </c>
      <c r="B30" t="s">
        <v>394</v>
      </c>
      <c r="C30" s="1" t="s">
        <v>17</v>
      </c>
      <c r="D30" s="1" t="s">
        <v>397</v>
      </c>
      <c r="E30" s="2" t="s">
        <v>398</v>
      </c>
      <c r="F30" s="2" t="s">
        <v>399</v>
      </c>
      <c r="G30" s="13">
        <v>1436.55</v>
      </c>
      <c r="H30">
        <v>922.9</v>
      </c>
      <c r="I30">
        <v>513.65</v>
      </c>
      <c r="J30">
        <v>922.9</v>
      </c>
    </row>
    <row r="31" spans="1:10" x14ac:dyDescent="0.25">
      <c r="A31" s="1" t="s">
        <v>400</v>
      </c>
      <c r="B31" t="s">
        <v>401</v>
      </c>
      <c r="C31" s="1" t="s">
        <v>17</v>
      </c>
      <c r="D31" s="1" t="s">
        <v>403</v>
      </c>
      <c r="E31" s="2" t="s">
        <v>404</v>
      </c>
      <c r="F31" s="2" t="s">
        <v>405</v>
      </c>
      <c r="G31" s="13">
        <v>1449.22</v>
      </c>
      <c r="H31">
        <v>922.9</v>
      </c>
      <c r="I31">
        <v>526.32000000000005</v>
      </c>
      <c r="J31">
        <v>922.9</v>
      </c>
    </row>
    <row r="32" spans="1:10" x14ac:dyDescent="0.25">
      <c r="A32" s="1" t="s">
        <v>406</v>
      </c>
      <c r="B32" t="s">
        <v>407</v>
      </c>
      <c r="C32" s="1" t="s">
        <v>17</v>
      </c>
      <c r="D32" s="1" t="s">
        <v>413</v>
      </c>
      <c r="E32" s="2" t="s">
        <v>414</v>
      </c>
      <c r="F32" s="2" t="s">
        <v>415</v>
      </c>
      <c r="G32" s="2">
        <v>592.5</v>
      </c>
      <c r="H32">
        <v>426</v>
      </c>
      <c r="I32">
        <v>166.5</v>
      </c>
      <c r="J32">
        <v>426</v>
      </c>
    </row>
    <row r="33" spans="1:10" x14ac:dyDescent="0.25">
      <c r="A33" s="1" t="s">
        <v>416</v>
      </c>
      <c r="B33" t="s">
        <v>417</v>
      </c>
      <c r="C33" s="1" t="s">
        <v>17</v>
      </c>
      <c r="D33" s="1" t="s">
        <v>419</v>
      </c>
      <c r="E33" s="2" t="s">
        <v>420</v>
      </c>
      <c r="F33" s="2" t="s">
        <v>421</v>
      </c>
      <c r="G33" s="13">
        <v>11712.64</v>
      </c>
      <c r="H33">
        <v>1874.72</v>
      </c>
      <c r="I33">
        <v>9837.92</v>
      </c>
      <c r="J33">
        <v>1874.72</v>
      </c>
    </row>
    <row r="34" spans="1:10" x14ac:dyDescent="0.25">
      <c r="A34" s="1" t="s">
        <v>422</v>
      </c>
      <c r="B34" t="s">
        <v>423</v>
      </c>
      <c r="C34" s="1" t="s">
        <v>17</v>
      </c>
      <c r="D34" s="1" t="s">
        <v>228</v>
      </c>
      <c r="E34" s="2" t="s">
        <v>429</v>
      </c>
      <c r="F34" s="2" t="s">
        <v>430</v>
      </c>
      <c r="G34" s="2">
        <v>861.16</v>
      </c>
      <c r="H34">
        <v>1476.64</v>
      </c>
      <c r="I34">
        <v>-615.48000000000013</v>
      </c>
      <c r="J34">
        <v>861.16</v>
      </c>
    </row>
    <row r="35" spans="1:10" x14ac:dyDescent="0.25">
      <c r="A35" s="1" t="s">
        <v>447</v>
      </c>
      <c r="B35" t="s">
        <v>448</v>
      </c>
      <c r="C35" s="1" t="s">
        <v>17</v>
      </c>
      <c r="D35" s="1" t="s">
        <v>308</v>
      </c>
      <c r="E35" s="2" t="s">
        <v>452</v>
      </c>
      <c r="F35" s="2" t="s">
        <v>453</v>
      </c>
      <c r="G35" s="2">
        <v>25.39</v>
      </c>
      <c r="H35">
        <v>853.68</v>
      </c>
      <c r="I35">
        <v>-828.29</v>
      </c>
      <c r="J35">
        <v>25.39</v>
      </c>
    </row>
    <row r="36" spans="1:10" x14ac:dyDescent="0.25">
      <c r="A36" s="1" t="s">
        <v>459</v>
      </c>
      <c r="B36" t="s">
        <v>460</v>
      </c>
      <c r="C36" s="1" t="s">
        <v>17</v>
      </c>
      <c r="D36" s="1" t="s">
        <v>466</v>
      </c>
      <c r="E36" s="2" t="s">
        <v>467</v>
      </c>
      <c r="F36" s="2" t="s">
        <v>468</v>
      </c>
      <c r="G36" s="13">
        <v>14090.88</v>
      </c>
      <c r="H36">
        <v>3285.16</v>
      </c>
      <c r="I36">
        <v>10805.72</v>
      </c>
      <c r="J36">
        <v>3285.16</v>
      </c>
    </row>
    <row r="37" spans="1:10" x14ac:dyDescent="0.25">
      <c r="A37" s="1" t="s">
        <v>469</v>
      </c>
      <c r="B37" t="s">
        <v>470</v>
      </c>
      <c r="C37" s="1" t="s">
        <v>17</v>
      </c>
      <c r="D37" s="1" t="s">
        <v>472</v>
      </c>
      <c r="E37" s="2" t="s">
        <v>473</v>
      </c>
      <c r="F37" s="2" t="s">
        <v>474</v>
      </c>
      <c r="G37" s="13">
        <v>1656.95</v>
      </c>
      <c r="H37">
        <v>1845.8</v>
      </c>
      <c r="I37">
        <v>-188.84999999999991</v>
      </c>
      <c r="J37">
        <v>1656.95</v>
      </c>
    </row>
    <row r="38" spans="1:10" x14ac:dyDescent="0.25">
      <c r="A38" s="1" t="s">
        <v>491</v>
      </c>
      <c r="B38" t="s">
        <v>492</v>
      </c>
      <c r="C38" s="1" t="s">
        <v>17</v>
      </c>
      <c r="D38" s="1" t="s">
        <v>494</v>
      </c>
      <c r="E38" s="2" t="s">
        <v>495</v>
      </c>
      <c r="F38" s="2" t="s">
        <v>496</v>
      </c>
      <c r="G38" s="13">
        <v>1882.91</v>
      </c>
      <c r="H38">
        <v>1845.8</v>
      </c>
      <c r="I38">
        <v>37.110000000000127</v>
      </c>
      <c r="J38">
        <v>1845.8</v>
      </c>
    </row>
    <row r="39" spans="1:10" x14ac:dyDescent="0.25">
      <c r="A39" s="1" t="s">
        <v>510</v>
      </c>
      <c r="B39" t="s">
        <v>511</v>
      </c>
      <c r="C39" s="1" t="s">
        <v>17</v>
      </c>
      <c r="D39" s="1" t="s">
        <v>513</v>
      </c>
      <c r="E39" s="2" t="s">
        <v>514</v>
      </c>
      <c r="F39" s="2" t="s">
        <v>515</v>
      </c>
      <c r="G39" s="13">
        <v>7539.46</v>
      </c>
      <c r="H39">
        <v>2179.14</v>
      </c>
      <c r="I39">
        <v>5360.32</v>
      </c>
      <c r="J39">
        <v>2179.14</v>
      </c>
    </row>
    <row r="40" spans="1:10" x14ac:dyDescent="0.25">
      <c r="A40" s="1" t="s">
        <v>516</v>
      </c>
      <c r="B40" t="s">
        <v>517</v>
      </c>
      <c r="C40" s="1" t="s">
        <v>17</v>
      </c>
      <c r="D40" s="1" t="s">
        <v>519</v>
      </c>
      <c r="E40" s="2" t="s">
        <v>520</v>
      </c>
      <c r="F40" s="2" t="s">
        <v>521</v>
      </c>
      <c r="G40" s="2">
        <v>789.04</v>
      </c>
      <c r="H40">
        <v>1328.92</v>
      </c>
      <c r="I40">
        <v>-539.88000000000011</v>
      </c>
      <c r="J40">
        <v>789.04</v>
      </c>
    </row>
    <row r="41" spans="1:10" x14ac:dyDescent="0.25">
      <c r="A41" s="1" t="s">
        <v>537</v>
      </c>
      <c r="B41" t="s">
        <v>538</v>
      </c>
      <c r="C41" s="1" t="s">
        <v>17</v>
      </c>
      <c r="D41" s="1" t="s">
        <v>544</v>
      </c>
      <c r="E41" s="2" t="s">
        <v>545</v>
      </c>
      <c r="F41" s="2" t="s">
        <v>546</v>
      </c>
      <c r="G41" s="2">
        <v>45.27</v>
      </c>
      <c r="H41">
        <v>1522.78</v>
      </c>
      <c r="I41">
        <v>-1477.51</v>
      </c>
      <c r="J41">
        <v>45.27</v>
      </c>
    </row>
    <row r="42" spans="1:10" x14ac:dyDescent="0.25">
      <c r="A42" s="1" t="s">
        <v>564</v>
      </c>
      <c r="B42" t="s">
        <v>565</v>
      </c>
      <c r="C42" s="1" t="s">
        <v>17</v>
      </c>
      <c r="D42" s="1" t="s">
        <v>567</v>
      </c>
      <c r="E42" s="2" t="s">
        <v>568</v>
      </c>
      <c r="F42" s="2" t="s">
        <v>569</v>
      </c>
      <c r="G42" s="13">
        <v>8167.16</v>
      </c>
      <c r="H42">
        <v>2461.06</v>
      </c>
      <c r="I42">
        <v>5706.1</v>
      </c>
      <c r="J42">
        <v>2461.06</v>
      </c>
    </row>
    <row r="43" spans="1:10" x14ac:dyDescent="0.25">
      <c r="A43" s="1" t="s">
        <v>570</v>
      </c>
      <c r="B43" t="s">
        <v>571</v>
      </c>
      <c r="C43" s="1" t="s">
        <v>17</v>
      </c>
      <c r="D43" s="1" t="s">
        <v>573</v>
      </c>
      <c r="E43" s="2" t="s">
        <v>574</v>
      </c>
      <c r="F43" s="2" t="s">
        <v>575</v>
      </c>
      <c r="G43" s="2">
        <v>581.76</v>
      </c>
      <c r="H43">
        <v>1819.72</v>
      </c>
      <c r="I43">
        <v>-1237.96</v>
      </c>
      <c r="J43">
        <v>581.76</v>
      </c>
    </row>
    <row r="44" spans="1:10" x14ac:dyDescent="0.25">
      <c r="A44" s="1" t="s">
        <v>576</v>
      </c>
      <c r="B44" t="s">
        <v>577</v>
      </c>
      <c r="C44" s="1" t="s">
        <v>17</v>
      </c>
      <c r="D44" s="1" t="s">
        <v>579</v>
      </c>
      <c r="E44" s="2" t="s">
        <v>580</v>
      </c>
      <c r="F44" s="2" t="s">
        <v>581</v>
      </c>
      <c r="G44" s="13">
        <v>1794.87</v>
      </c>
      <c r="H44">
        <v>1845.8</v>
      </c>
      <c r="I44">
        <v>-50.930000000000064</v>
      </c>
      <c r="J44">
        <v>1794.87</v>
      </c>
    </row>
    <row r="45" spans="1:10" x14ac:dyDescent="0.25">
      <c r="A45" s="1" t="s">
        <v>582</v>
      </c>
      <c r="B45" t="s">
        <v>583</v>
      </c>
      <c r="C45" s="1" t="s">
        <v>17</v>
      </c>
      <c r="D45" s="1" t="s">
        <v>585</v>
      </c>
      <c r="E45" s="2" t="s">
        <v>586</v>
      </c>
      <c r="F45" s="2" t="s">
        <v>587</v>
      </c>
      <c r="G45" s="13">
        <v>23588.02</v>
      </c>
      <c r="H45">
        <v>1743.42</v>
      </c>
      <c r="I45">
        <v>21844.6</v>
      </c>
      <c r="J45">
        <v>1743.42</v>
      </c>
    </row>
    <row r="46" spans="1:10" x14ac:dyDescent="0.25">
      <c r="A46" s="1" t="s">
        <v>588</v>
      </c>
      <c r="B46" t="s">
        <v>589</v>
      </c>
      <c r="C46" s="1" t="s">
        <v>17</v>
      </c>
      <c r="D46" s="1" t="s">
        <v>591</v>
      </c>
      <c r="E46" s="2" t="s">
        <v>592</v>
      </c>
      <c r="F46" s="2" t="s">
        <v>593</v>
      </c>
      <c r="G46" s="13">
        <v>4042.46</v>
      </c>
      <c r="H46">
        <v>2013.6</v>
      </c>
      <c r="I46">
        <v>2028.8600000000001</v>
      </c>
      <c r="J46">
        <v>2013.6</v>
      </c>
    </row>
    <row r="47" spans="1:10" x14ac:dyDescent="0.25">
      <c r="A47" s="1" t="s">
        <v>594</v>
      </c>
      <c r="B47" t="s">
        <v>595</v>
      </c>
      <c r="C47" s="1" t="s">
        <v>17</v>
      </c>
      <c r="D47" s="1" t="s">
        <v>597</v>
      </c>
      <c r="E47" s="2" t="s">
        <v>598</v>
      </c>
      <c r="F47" s="2" t="s">
        <v>599</v>
      </c>
      <c r="G47" s="13">
        <v>24580.82</v>
      </c>
      <c r="H47">
        <v>3735.8</v>
      </c>
      <c r="I47">
        <v>20845.02</v>
      </c>
      <c r="J47">
        <v>3735.8</v>
      </c>
    </row>
    <row r="48" spans="1:10" x14ac:dyDescent="0.25">
      <c r="A48" s="1" t="s">
        <v>600</v>
      </c>
      <c r="B48" t="s">
        <v>601</v>
      </c>
      <c r="C48" s="1" t="s">
        <v>17</v>
      </c>
      <c r="D48" s="1" t="s">
        <v>603</v>
      </c>
      <c r="E48" s="2" t="s">
        <v>604</v>
      </c>
      <c r="F48" s="2" t="s">
        <v>605</v>
      </c>
      <c r="G48" s="2">
        <v>175.79</v>
      </c>
      <c r="H48">
        <v>1845.8</v>
      </c>
      <c r="I48">
        <v>-1670.01</v>
      </c>
      <c r="J48">
        <v>175.79</v>
      </c>
    </row>
    <row r="49" spans="1:10" x14ac:dyDescent="0.25">
      <c r="A49" s="1" t="s">
        <v>606</v>
      </c>
      <c r="B49" t="s">
        <v>607</v>
      </c>
      <c r="C49" s="1" t="s">
        <v>17</v>
      </c>
      <c r="D49" s="1" t="s">
        <v>12</v>
      </c>
      <c r="E49" s="2" t="s">
        <v>609</v>
      </c>
      <c r="F49" s="2" t="s">
        <v>610</v>
      </c>
      <c r="G49" s="2">
        <v>16.829999999999998</v>
      </c>
      <c r="H49">
        <v>1753.52</v>
      </c>
      <c r="I49">
        <v>-1736.69</v>
      </c>
      <c r="J49">
        <v>16.829999999999998</v>
      </c>
    </row>
    <row r="50" spans="1:10" x14ac:dyDescent="0.25">
      <c r="A50" s="1" t="s">
        <v>617</v>
      </c>
      <c r="B50" t="s">
        <v>618</v>
      </c>
      <c r="C50" s="1" t="s">
        <v>17</v>
      </c>
      <c r="D50" s="1" t="s">
        <v>55</v>
      </c>
      <c r="E50" s="2" t="s">
        <v>622</v>
      </c>
      <c r="F50" s="2" t="s">
        <v>623</v>
      </c>
      <c r="G50" s="13">
        <v>3341.27</v>
      </c>
      <c r="H50">
        <v>2510.2800000000002</v>
      </c>
      <c r="I50">
        <v>830.98999999999978</v>
      </c>
      <c r="J50">
        <v>2510.2800000000002</v>
      </c>
    </row>
    <row r="51" spans="1:10" x14ac:dyDescent="0.25">
      <c r="A51" s="1" t="s">
        <v>648</v>
      </c>
      <c r="B51" t="s">
        <v>649</v>
      </c>
      <c r="C51" s="1" t="s">
        <v>17</v>
      </c>
      <c r="D51" s="1" t="s">
        <v>651</v>
      </c>
      <c r="E51" s="2" t="s">
        <v>652</v>
      </c>
      <c r="F51" s="2" t="s">
        <v>653</v>
      </c>
      <c r="G51" s="2">
        <v>274.08999999999997</v>
      </c>
      <c r="H51">
        <v>922.9</v>
      </c>
      <c r="I51">
        <v>-648.80999999999995</v>
      </c>
      <c r="J51">
        <v>274.08999999999997</v>
      </c>
    </row>
    <row r="52" spans="1:10" x14ac:dyDescent="0.25">
      <c r="A52" s="1" t="s">
        <v>654</v>
      </c>
      <c r="B52" t="s">
        <v>655</v>
      </c>
      <c r="C52" s="1" t="s">
        <v>17</v>
      </c>
      <c r="D52" s="1" t="s">
        <v>657</v>
      </c>
      <c r="E52" s="2" t="s">
        <v>658</v>
      </c>
      <c r="F52" s="2" t="s">
        <v>659</v>
      </c>
      <c r="G52" s="13">
        <v>4458.3500000000004</v>
      </c>
      <c r="H52">
        <v>2006.8</v>
      </c>
      <c r="I52">
        <v>2451.5500000000002</v>
      </c>
      <c r="J52">
        <v>2006.8</v>
      </c>
    </row>
    <row r="53" spans="1:10" x14ac:dyDescent="0.25">
      <c r="A53" s="1" t="s">
        <v>669</v>
      </c>
      <c r="B53" t="s">
        <v>670</v>
      </c>
      <c r="C53" s="1" t="s">
        <v>17</v>
      </c>
      <c r="D53" s="1" t="s">
        <v>676</v>
      </c>
      <c r="E53" s="2" t="s">
        <v>677</v>
      </c>
      <c r="F53" s="2" t="s">
        <v>678</v>
      </c>
      <c r="G53" s="13">
        <v>7100.87</v>
      </c>
      <c r="H53">
        <v>1845.8</v>
      </c>
      <c r="I53">
        <v>5255.07</v>
      </c>
      <c r="J53">
        <v>1845.8</v>
      </c>
    </row>
    <row r="54" spans="1:10" x14ac:dyDescent="0.25">
      <c r="A54" s="1" t="s">
        <v>685</v>
      </c>
      <c r="B54" t="s">
        <v>686</v>
      </c>
      <c r="C54" s="1" t="s">
        <v>17</v>
      </c>
      <c r="D54" s="1" t="s">
        <v>688</v>
      </c>
      <c r="E54" s="2" t="s">
        <v>689</v>
      </c>
      <c r="F54" s="2" t="s">
        <v>690</v>
      </c>
      <c r="G54" s="13">
        <v>1811.63</v>
      </c>
      <c r="H54">
        <v>1753.52</v>
      </c>
      <c r="I54">
        <v>58.110000000000127</v>
      </c>
      <c r="J54">
        <v>1753.52</v>
      </c>
    </row>
    <row r="55" spans="1:10" x14ac:dyDescent="0.25">
      <c r="A55" s="1" t="s">
        <v>691</v>
      </c>
      <c r="B55" t="s">
        <v>692</v>
      </c>
      <c r="C55" s="1" t="s">
        <v>17</v>
      </c>
      <c r="D55" s="1" t="s">
        <v>694</v>
      </c>
      <c r="E55" s="2" t="s">
        <v>695</v>
      </c>
      <c r="F55" s="2" t="s">
        <v>696</v>
      </c>
      <c r="G55" s="13">
        <v>1073.56</v>
      </c>
      <c r="H55">
        <v>1845.8</v>
      </c>
      <c r="I55">
        <v>-772.24</v>
      </c>
      <c r="J55">
        <v>1073.56</v>
      </c>
    </row>
    <row r="56" spans="1:10" x14ac:dyDescent="0.25">
      <c r="A56" s="1" t="s">
        <v>702</v>
      </c>
      <c r="B56" t="s">
        <v>703</v>
      </c>
      <c r="C56" s="1" t="s">
        <v>17</v>
      </c>
      <c r="D56" s="1" t="s">
        <v>368</v>
      </c>
      <c r="E56" s="2" t="s">
        <v>705</v>
      </c>
      <c r="F56" s="2" t="s">
        <v>706</v>
      </c>
      <c r="G56" s="13">
        <v>3866.55</v>
      </c>
      <c r="H56">
        <v>2109.5</v>
      </c>
      <c r="I56">
        <v>1757.0500000000002</v>
      </c>
      <c r="J56">
        <v>2109.5</v>
      </c>
    </row>
    <row r="57" spans="1:10" x14ac:dyDescent="0.25">
      <c r="A57" s="1" t="s">
        <v>707</v>
      </c>
      <c r="B57" t="s">
        <v>708</v>
      </c>
      <c r="C57" s="1" t="s">
        <v>17</v>
      </c>
      <c r="D57" s="1" t="s">
        <v>710</v>
      </c>
      <c r="E57" s="2" t="s">
        <v>711</v>
      </c>
      <c r="F57" s="2" t="s">
        <v>712</v>
      </c>
      <c r="G57" s="13">
        <v>1137.44</v>
      </c>
      <c r="H57">
        <v>784.46</v>
      </c>
      <c r="I57">
        <v>352.98</v>
      </c>
      <c r="J57">
        <v>784.46</v>
      </c>
    </row>
    <row r="58" spans="1:10" x14ac:dyDescent="0.25">
      <c r="A58" s="1" t="s">
        <v>713</v>
      </c>
      <c r="B58" t="s">
        <v>714</v>
      </c>
      <c r="C58" s="1" t="s">
        <v>17</v>
      </c>
      <c r="D58" s="1" t="s">
        <v>716</v>
      </c>
      <c r="E58" s="2" t="s">
        <v>717</v>
      </c>
      <c r="F58" s="2" t="s">
        <v>718</v>
      </c>
      <c r="G58" s="13">
        <v>16443.27</v>
      </c>
      <c r="H58">
        <v>2328.56</v>
      </c>
      <c r="I58">
        <v>14114.710000000001</v>
      </c>
      <c r="J58">
        <v>2328.56</v>
      </c>
    </row>
    <row r="59" spans="1:10" x14ac:dyDescent="0.25">
      <c r="A59" s="1" t="s">
        <v>725</v>
      </c>
      <c r="B59" t="s">
        <v>726</v>
      </c>
      <c r="C59" s="1" t="s">
        <v>17</v>
      </c>
      <c r="D59" s="1" t="s">
        <v>101</v>
      </c>
      <c r="E59" s="2" t="s">
        <v>728</v>
      </c>
      <c r="F59" s="2" t="s">
        <v>204</v>
      </c>
      <c r="G59" s="2">
        <v>847.25</v>
      </c>
      <c r="H59">
        <v>830.62</v>
      </c>
      <c r="I59">
        <v>16.629999999999995</v>
      </c>
      <c r="J59">
        <v>830.62</v>
      </c>
    </row>
    <row r="60" spans="1:10" x14ac:dyDescent="0.25">
      <c r="A60" s="1" t="s">
        <v>732</v>
      </c>
      <c r="B60" t="s">
        <v>733</v>
      </c>
      <c r="C60" s="1" t="s">
        <v>17</v>
      </c>
      <c r="D60" s="1" t="s">
        <v>513</v>
      </c>
      <c r="E60" s="2" t="s">
        <v>735</v>
      </c>
      <c r="F60" s="2" t="s">
        <v>736</v>
      </c>
      <c r="G60" s="13">
        <v>8107.33</v>
      </c>
      <c r="H60">
        <v>1845.8</v>
      </c>
      <c r="I60">
        <v>6261.53</v>
      </c>
      <c r="J60">
        <v>1845.8</v>
      </c>
    </row>
    <row r="61" spans="1:10" x14ac:dyDescent="0.25">
      <c r="A61" s="1" t="s">
        <v>737</v>
      </c>
      <c r="B61" t="s">
        <v>738</v>
      </c>
      <c r="C61" s="1" t="s">
        <v>17</v>
      </c>
      <c r="D61" s="1" t="s">
        <v>740</v>
      </c>
      <c r="E61" s="2" t="s">
        <v>741</v>
      </c>
      <c r="F61" s="2" t="s">
        <v>742</v>
      </c>
      <c r="G61" s="13">
        <v>3249.98</v>
      </c>
      <c r="H61">
        <v>1858.66</v>
      </c>
      <c r="I61">
        <v>1391.32</v>
      </c>
      <c r="J61">
        <v>1858.66</v>
      </c>
    </row>
    <row r="62" spans="1:10" x14ac:dyDescent="0.25">
      <c r="A62" s="1" t="s">
        <v>743</v>
      </c>
      <c r="B62" t="s">
        <v>744</v>
      </c>
      <c r="C62" s="1" t="s">
        <v>17</v>
      </c>
      <c r="D62" s="1" t="s">
        <v>472</v>
      </c>
      <c r="E62" s="2" t="s">
        <v>746</v>
      </c>
      <c r="F62" s="2" t="s">
        <v>747</v>
      </c>
      <c r="G62" s="13">
        <v>1437.08</v>
      </c>
      <c r="H62">
        <v>922.9</v>
      </c>
      <c r="I62">
        <v>514.17999999999995</v>
      </c>
      <c r="J62">
        <v>922.9</v>
      </c>
    </row>
    <row r="63" spans="1:10" x14ac:dyDescent="0.25">
      <c r="A63" s="1" t="s">
        <v>754</v>
      </c>
      <c r="B63" t="s">
        <v>755</v>
      </c>
      <c r="C63" s="1" t="s">
        <v>17</v>
      </c>
      <c r="D63" s="1" t="s">
        <v>757</v>
      </c>
      <c r="E63" s="2" t="s">
        <v>758</v>
      </c>
      <c r="F63" s="2" t="s">
        <v>759</v>
      </c>
      <c r="G63" s="13">
        <v>2738.61</v>
      </c>
      <c r="H63">
        <v>922.9</v>
      </c>
      <c r="I63">
        <v>1815.71</v>
      </c>
      <c r="J63">
        <v>922.9</v>
      </c>
    </row>
    <row r="64" spans="1:10" x14ac:dyDescent="0.25">
      <c r="A64" s="1" t="s">
        <v>770</v>
      </c>
      <c r="B64" t="s">
        <v>771</v>
      </c>
      <c r="C64" s="1" t="s">
        <v>17</v>
      </c>
      <c r="D64" s="1" t="s">
        <v>37</v>
      </c>
      <c r="E64" s="2" t="s">
        <v>773</v>
      </c>
      <c r="F64" s="2" t="s">
        <v>774</v>
      </c>
      <c r="G64" s="13">
        <v>3357.79</v>
      </c>
      <c r="H64">
        <v>830.62</v>
      </c>
      <c r="I64">
        <v>2527.17</v>
      </c>
      <c r="J64">
        <v>830.62</v>
      </c>
    </row>
    <row r="65" spans="1:10" x14ac:dyDescent="0.25">
      <c r="A65" s="1" t="s">
        <v>785</v>
      </c>
      <c r="B65" t="s">
        <v>786</v>
      </c>
      <c r="C65" s="1" t="s">
        <v>17</v>
      </c>
      <c r="D65" s="1" t="s">
        <v>788</v>
      </c>
      <c r="E65" s="2" t="s">
        <v>789</v>
      </c>
      <c r="F65" s="2" t="s">
        <v>790</v>
      </c>
      <c r="G65" s="13">
        <v>1409.5</v>
      </c>
      <c r="H65">
        <v>1825.14</v>
      </c>
      <c r="I65">
        <v>-415.6400000000001</v>
      </c>
      <c r="J65">
        <v>1409.5</v>
      </c>
    </row>
    <row r="66" spans="1:10" x14ac:dyDescent="0.25">
      <c r="A66" s="1" t="s">
        <v>791</v>
      </c>
      <c r="B66" t="s">
        <v>792</v>
      </c>
      <c r="C66" s="1" t="s">
        <v>17</v>
      </c>
      <c r="D66" s="1" t="s">
        <v>794</v>
      </c>
      <c r="E66" s="2" t="s">
        <v>795</v>
      </c>
      <c r="F66" s="2" t="s">
        <v>796</v>
      </c>
      <c r="G66" s="13">
        <v>1799.64</v>
      </c>
      <c r="H66">
        <v>1799.66</v>
      </c>
      <c r="I66">
        <v>-1.999999999998181E-2</v>
      </c>
      <c r="J66">
        <v>1799.64</v>
      </c>
    </row>
    <row r="67" spans="1:10" x14ac:dyDescent="0.25">
      <c r="A67" s="1" t="s">
        <v>803</v>
      </c>
      <c r="B67" t="s">
        <v>804</v>
      </c>
      <c r="C67" s="1" t="s">
        <v>17</v>
      </c>
      <c r="D67" s="1" t="s">
        <v>149</v>
      </c>
      <c r="E67" s="2" t="s">
        <v>806</v>
      </c>
      <c r="F67" s="2" t="s">
        <v>807</v>
      </c>
      <c r="G67" s="13">
        <v>7774.85</v>
      </c>
      <c r="H67">
        <v>1753.52</v>
      </c>
      <c r="I67">
        <v>6021.33</v>
      </c>
      <c r="J67">
        <v>1753.52</v>
      </c>
    </row>
    <row r="68" spans="1:10" x14ac:dyDescent="0.25">
      <c r="A68" s="1" t="s">
        <v>814</v>
      </c>
      <c r="B68" t="s">
        <v>815</v>
      </c>
      <c r="C68" s="1" t="s">
        <v>17</v>
      </c>
      <c r="D68" s="1" t="s">
        <v>817</v>
      </c>
      <c r="E68" s="2" t="s">
        <v>818</v>
      </c>
      <c r="F68" s="2" t="s">
        <v>819</v>
      </c>
      <c r="G68" s="13">
        <v>1788.71</v>
      </c>
      <c r="H68">
        <v>1845.8</v>
      </c>
      <c r="I68">
        <v>-57.089999999999918</v>
      </c>
      <c r="J68">
        <v>1788.71</v>
      </c>
    </row>
    <row r="69" spans="1:10" x14ac:dyDescent="0.25">
      <c r="A69" s="1" t="s">
        <v>820</v>
      </c>
      <c r="B69" t="s">
        <v>821</v>
      </c>
      <c r="C69" s="1" t="s">
        <v>17</v>
      </c>
      <c r="D69" s="1" t="s">
        <v>823</v>
      </c>
      <c r="E69" s="2" t="s">
        <v>824</v>
      </c>
      <c r="F69" s="2" t="s">
        <v>825</v>
      </c>
      <c r="G69" s="13">
        <v>2331.65</v>
      </c>
      <c r="H69">
        <v>1779.48</v>
      </c>
      <c r="I69">
        <v>552.17000000000007</v>
      </c>
      <c r="J69">
        <v>1779.48</v>
      </c>
    </row>
    <row r="70" spans="1:10" x14ac:dyDescent="0.25">
      <c r="A70" s="1" t="s">
        <v>831</v>
      </c>
      <c r="B70" t="s">
        <v>832</v>
      </c>
      <c r="C70" s="1" t="s">
        <v>17</v>
      </c>
      <c r="D70" s="1" t="s">
        <v>834</v>
      </c>
      <c r="E70" s="2" t="s">
        <v>835</v>
      </c>
      <c r="F70" s="2" t="s">
        <v>836</v>
      </c>
      <c r="G70" s="13">
        <v>1882.94</v>
      </c>
      <c r="H70">
        <v>1845.8</v>
      </c>
      <c r="I70">
        <v>37.1400000000001</v>
      </c>
      <c r="J70">
        <v>1845.8</v>
      </c>
    </row>
    <row r="71" spans="1:10" x14ac:dyDescent="0.25">
      <c r="A71" s="1" t="s">
        <v>837</v>
      </c>
      <c r="B71" t="s">
        <v>838</v>
      </c>
      <c r="C71" s="1" t="s">
        <v>17</v>
      </c>
      <c r="D71" s="1" t="s">
        <v>840</v>
      </c>
      <c r="E71" s="2" t="s">
        <v>841</v>
      </c>
      <c r="F71" s="2" t="s">
        <v>842</v>
      </c>
      <c r="G71" s="13">
        <v>1183.29</v>
      </c>
      <c r="H71">
        <v>1845.8</v>
      </c>
      <c r="I71">
        <v>-662.51</v>
      </c>
      <c r="J71">
        <v>1183.29</v>
      </c>
    </row>
    <row r="72" spans="1:10" x14ac:dyDescent="0.25">
      <c r="A72" s="1" t="s">
        <v>849</v>
      </c>
      <c r="B72" t="s">
        <v>850</v>
      </c>
      <c r="C72" s="1" t="s">
        <v>17</v>
      </c>
      <c r="D72" s="1" t="s">
        <v>852</v>
      </c>
      <c r="E72" s="2" t="s">
        <v>853</v>
      </c>
      <c r="F72" s="2" t="s">
        <v>854</v>
      </c>
      <c r="G72" s="13">
        <v>1843.67</v>
      </c>
      <c r="H72">
        <v>1845.8</v>
      </c>
      <c r="I72">
        <v>-2.1299999999998818</v>
      </c>
      <c r="J72">
        <v>1843.67</v>
      </c>
    </row>
    <row r="73" spans="1:10" x14ac:dyDescent="0.25">
      <c r="A73" s="1" t="s">
        <v>866</v>
      </c>
      <c r="B73" t="s">
        <v>867</v>
      </c>
      <c r="C73" s="1" t="s">
        <v>17</v>
      </c>
      <c r="D73" s="1" t="s">
        <v>871</v>
      </c>
      <c r="E73" s="2" t="s">
        <v>872</v>
      </c>
      <c r="F73" s="2" t="s">
        <v>873</v>
      </c>
      <c r="G73" s="13">
        <v>2091.94</v>
      </c>
      <c r="H73">
        <v>1859.36</v>
      </c>
      <c r="I73">
        <v>232.58000000000015</v>
      </c>
      <c r="J73">
        <v>1859.36</v>
      </c>
    </row>
    <row r="74" spans="1:10" x14ac:dyDescent="0.25">
      <c r="A74" s="1" t="s">
        <v>892</v>
      </c>
      <c r="B74" t="s">
        <v>893</v>
      </c>
      <c r="C74" s="1" t="s">
        <v>17</v>
      </c>
      <c r="D74" s="1" t="s">
        <v>101</v>
      </c>
      <c r="E74" s="2" t="s">
        <v>895</v>
      </c>
      <c r="F74" s="2" t="s">
        <v>896</v>
      </c>
      <c r="G74" s="2">
        <v>605.17999999999995</v>
      </c>
      <c r="H74">
        <v>842.66</v>
      </c>
      <c r="I74">
        <v>-237.48000000000002</v>
      </c>
      <c r="J74">
        <v>605.17999999999995</v>
      </c>
    </row>
    <row r="75" spans="1:10" x14ac:dyDescent="0.25">
      <c r="A75" s="1" t="s">
        <v>917</v>
      </c>
      <c r="B75" t="s">
        <v>918</v>
      </c>
      <c r="C75" s="1" t="s">
        <v>17</v>
      </c>
      <c r="D75" s="1" t="s">
        <v>271</v>
      </c>
      <c r="E75" s="2" t="s">
        <v>920</v>
      </c>
      <c r="F75" s="2" t="s">
        <v>921</v>
      </c>
      <c r="G75" s="13">
        <v>8374.94</v>
      </c>
      <c r="H75">
        <v>1845.8</v>
      </c>
      <c r="I75">
        <v>6529.14</v>
      </c>
      <c r="J75">
        <v>1845.8</v>
      </c>
    </row>
    <row r="76" spans="1:10" x14ac:dyDescent="0.25">
      <c r="A76" s="1" t="s">
        <v>928</v>
      </c>
      <c r="B76" t="s">
        <v>929</v>
      </c>
      <c r="C76" s="1" t="s">
        <v>17</v>
      </c>
      <c r="D76" s="1" t="s">
        <v>788</v>
      </c>
      <c r="E76" s="2" t="s">
        <v>931</v>
      </c>
      <c r="F76" s="2" t="s">
        <v>932</v>
      </c>
      <c r="G76" s="13">
        <v>2621.74</v>
      </c>
      <c r="H76">
        <v>1926.06</v>
      </c>
      <c r="I76">
        <v>695.67999999999984</v>
      </c>
      <c r="J76">
        <v>1926.06</v>
      </c>
    </row>
    <row r="77" spans="1:10" x14ac:dyDescent="0.25">
      <c r="A77" s="1" t="s">
        <v>938</v>
      </c>
      <c r="B77" t="s">
        <v>939</v>
      </c>
      <c r="C77" s="1" t="s">
        <v>17</v>
      </c>
      <c r="D77" s="1" t="s">
        <v>941</v>
      </c>
      <c r="E77" s="2" t="s">
        <v>942</v>
      </c>
      <c r="F77" s="2" t="s">
        <v>943</v>
      </c>
      <c r="G77" s="13">
        <v>2782.61</v>
      </c>
      <c r="H77">
        <v>1799.66</v>
      </c>
      <c r="I77">
        <v>982.95</v>
      </c>
      <c r="J77">
        <v>1799.66</v>
      </c>
    </row>
    <row r="78" spans="1:10" x14ac:dyDescent="0.25">
      <c r="A78" s="1" t="s">
        <v>944</v>
      </c>
      <c r="B78" t="s">
        <v>945</v>
      </c>
      <c r="C78" s="1" t="s">
        <v>17</v>
      </c>
      <c r="D78" s="1" t="s">
        <v>947</v>
      </c>
      <c r="E78" s="2" t="s">
        <v>948</v>
      </c>
      <c r="F78" s="2" t="s">
        <v>949</v>
      </c>
      <c r="G78" s="2">
        <v>241.1</v>
      </c>
      <c r="H78">
        <v>1845.8</v>
      </c>
      <c r="I78">
        <v>-1604.7</v>
      </c>
      <c r="J78">
        <v>241.1</v>
      </c>
    </row>
    <row r="79" spans="1:10" x14ac:dyDescent="0.25">
      <c r="A79" s="1" t="s">
        <v>953</v>
      </c>
      <c r="B79" t="s">
        <v>954</v>
      </c>
      <c r="C79" s="1" t="s">
        <v>17</v>
      </c>
      <c r="D79" s="1" t="s">
        <v>380</v>
      </c>
      <c r="E79" s="2" t="s">
        <v>956</v>
      </c>
      <c r="F79" s="2" t="s">
        <v>957</v>
      </c>
      <c r="G79" s="2">
        <v>478.52</v>
      </c>
      <c r="H79">
        <v>1845.8</v>
      </c>
      <c r="I79">
        <v>-1367.28</v>
      </c>
      <c r="J79">
        <v>478.52</v>
      </c>
    </row>
    <row r="80" spans="1:10" x14ac:dyDescent="0.25">
      <c r="A80" s="1" t="s">
        <v>958</v>
      </c>
      <c r="B80" t="s">
        <v>959</v>
      </c>
      <c r="C80" s="1" t="s">
        <v>17</v>
      </c>
      <c r="D80" s="1" t="s">
        <v>961</v>
      </c>
      <c r="E80" s="2" t="s">
        <v>962</v>
      </c>
      <c r="F80" s="2" t="s">
        <v>963</v>
      </c>
      <c r="G80" s="2">
        <v>173.01</v>
      </c>
      <c r="H80">
        <v>1568.94</v>
      </c>
      <c r="I80">
        <v>-1395.93</v>
      </c>
      <c r="J80">
        <v>173.01</v>
      </c>
    </row>
    <row r="81" spans="1:10" x14ac:dyDescent="0.25">
      <c r="A81" s="1" t="s">
        <v>983</v>
      </c>
      <c r="B81" t="s">
        <v>984</v>
      </c>
      <c r="C81" s="1" t="s">
        <v>17</v>
      </c>
      <c r="D81" s="1" t="s">
        <v>986</v>
      </c>
      <c r="E81" s="2" t="s">
        <v>987</v>
      </c>
      <c r="F81" s="2" t="s">
        <v>988</v>
      </c>
      <c r="G81" s="13">
        <v>1859.45</v>
      </c>
      <c r="H81">
        <v>1799.66</v>
      </c>
      <c r="I81">
        <v>59.789999999999964</v>
      </c>
      <c r="J81">
        <v>1799.66</v>
      </c>
    </row>
    <row r="82" spans="1:10" x14ac:dyDescent="0.25">
      <c r="A82" s="1" t="s">
        <v>989</v>
      </c>
      <c r="B82" t="s">
        <v>990</v>
      </c>
      <c r="C82" s="1" t="s">
        <v>17</v>
      </c>
      <c r="D82" s="1" t="s">
        <v>261</v>
      </c>
      <c r="E82" s="2" t="s">
        <v>992</v>
      </c>
      <c r="F82" s="2" t="s">
        <v>993</v>
      </c>
      <c r="G82" s="13">
        <v>1448.97</v>
      </c>
      <c r="H82">
        <v>1006.8</v>
      </c>
      <c r="I82">
        <v>442.17000000000007</v>
      </c>
      <c r="J82">
        <v>1006.8</v>
      </c>
    </row>
    <row r="83" spans="1:10" x14ac:dyDescent="0.25">
      <c r="A83" s="1" t="s">
        <v>994</v>
      </c>
      <c r="B83" t="s">
        <v>995</v>
      </c>
      <c r="C83" s="1" t="s">
        <v>17</v>
      </c>
      <c r="D83" s="1" t="s">
        <v>1001</v>
      </c>
      <c r="E83" s="2" t="s">
        <v>1002</v>
      </c>
      <c r="F83" s="2" t="s">
        <v>1003</v>
      </c>
      <c r="G83" s="13">
        <v>11122.77</v>
      </c>
      <c r="H83">
        <v>3700.38</v>
      </c>
      <c r="I83">
        <v>7422.39</v>
      </c>
      <c r="J83">
        <v>3700.38</v>
      </c>
    </row>
    <row r="84" spans="1:10" x14ac:dyDescent="0.25">
      <c r="A84" s="1" t="s">
        <v>1022</v>
      </c>
      <c r="B84" t="s">
        <v>1023</v>
      </c>
      <c r="C84" s="1" t="s">
        <v>17</v>
      </c>
      <c r="D84" s="1" t="s">
        <v>1025</v>
      </c>
      <c r="E84" s="2" t="s">
        <v>1026</v>
      </c>
      <c r="F84" s="2" t="s">
        <v>1027</v>
      </c>
      <c r="G84" s="13">
        <v>1340.48</v>
      </c>
      <c r="H84">
        <v>853.68</v>
      </c>
      <c r="I84">
        <v>486.80000000000007</v>
      </c>
      <c r="J84">
        <v>853.68</v>
      </c>
    </row>
    <row r="85" spans="1:10" x14ac:dyDescent="0.25">
      <c r="A85" s="1" t="s">
        <v>1031</v>
      </c>
      <c r="B85" t="s">
        <v>1032</v>
      </c>
      <c r="C85" s="1" t="s">
        <v>17</v>
      </c>
      <c r="D85" s="1" t="s">
        <v>1034</v>
      </c>
      <c r="E85" s="2" t="s">
        <v>1035</v>
      </c>
      <c r="F85" s="2" t="s">
        <v>1036</v>
      </c>
      <c r="G85" s="2">
        <v>244.65</v>
      </c>
      <c r="H85">
        <v>1845.8</v>
      </c>
      <c r="I85">
        <v>-1601.1499999999999</v>
      </c>
      <c r="J85">
        <v>244.65</v>
      </c>
    </row>
    <row r="86" spans="1:10" x14ac:dyDescent="0.25">
      <c r="A86" s="1" t="s">
        <v>1037</v>
      </c>
      <c r="B86" t="s">
        <v>1038</v>
      </c>
      <c r="C86" s="1" t="s">
        <v>17</v>
      </c>
      <c r="D86" s="1" t="s">
        <v>277</v>
      </c>
      <c r="E86" s="2" t="s">
        <v>1040</v>
      </c>
      <c r="F86" s="2" t="s">
        <v>1041</v>
      </c>
      <c r="G86" s="13">
        <v>1290.47</v>
      </c>
      <c r="H86">
        <v>1845.8</v>
      </c>
      <c r="I86">
        <v>-555.32999999999993</v>
      </c>
      <c r="J86">
        <v>1290.47</v>
      </c>
    </row>
    <row r="87" spans="1:10" x14ac:dyDescent="0.25">
      <c r="A87" s="1" t="s">
        <v>1048</v>
      </c>
      <c r="B87" t="s">
        <v>1049</v>
      </c>
      <c r="C87" s="1" t="s">
        <v>17</v>
      </c>
      <c r="D87" s="1" t="s">
        <v>1054</v>
      </c>
      <c r="E87" s="2" t="s">
        <v>1055</v>
      </c>
      <c r="F87" s="2" t="s">
        <v>1056</v>
      </c>
      <c r="G87" s="13">
        <v>29990.76</v>
      </c>
      <c r="H87">
        <v>1415.56</v>
      </c>
      <c r="I87">
        <v>28575.199999999997</v>
      </c>
      <c r="J87">
        <v>1415.56</v>
      </c>
    </row>
    <row r="88" spans="1:10" x14ac:dyDescent="0.25">
      <c r="A88" s="1" t="s">
        <v>1070</v>
      </c>
      <c r="B88" t="s">
        <v>1071</v>
      </c>
      <c r="C88" s="1" t="s">
        <v>17</v>
      </c>
      <c r="D88" s="1" t="s">
        <v>1073</v>
      </c>
      <c r="E88" s="2" t="s">
        <v>1074</v>
      </c>
      <c r="F88" s="2" t="s">
        <v>1075</v>
      </c>
      <c r="G88" s="13">
        <v>4258.53</v>
      </c>
      <c r="H88">
        <v>2076.52</v>
      </c>
      <c r="I88">
        <v>2182.0099999999998</v>
      </c>
      <c r="J88">
        <v>2076.52</v>
      </c>
    </row>
    <row r="89" spans="1:10" x14ac:dyDescent="0.25">
      <c r="A89" s="1" t="s">
        <v>1080</v>
      </c>
      <c r="B89" t="s">
        <v>1081</v>
      </c>
      <c r="C89" s="1" t="s">
        <v>17</v>
      </c>
      <c r="D89" s="1" t="s">
        <v>1083</v>
      </c>
      <c r="E89" s="2" t="s">
        <v>1084</v>
      </c>
      <c r="F89" s="2" t="s">
        <v>1085</v>
      </c>
      <c r="G89" s="13">
        <v>1907.14</v>
      </c>
      <c r="H89">
        <v>1845.8</v>
      </c>
      <c r="I89">
        <v>61.340000000000146</v>
      </c>
      <c r="J89">
        <v>1845.8</v>
      </c>
    </row>
    <row r="90" spans="1:10" x14ac:dyDescent="0.25">
      <c r="A90" s="1" t="s">
        <v>1086</v>
      </c>
      <c r="B90" t="s">
        <v>1087</v>
      </c>
      <c r="C90" s="1" t="s">
        <v>17</v>
      </c>
      <c r="D90" s="1" t="s">
        <v>597</v>
      </c>
      <c r="E90" s="2" t="s">
        <v>1092</v>
      </c>
      <c r="F90" s="2" t="s">
        <v>1093</v>
      </c>
      <c r="G90" s="2">
        <v>860.39</v>
      </c>
      <c r="H90">
        <v>1753.52</v>
      </c>
      <c r="I90">
        <v>-893.13</v>
      </c>
      <c r="J90">
        <v>860.39</v>
      </c>
    </row>
    <row r="91" spans="1:10" x14ac:dyDescent="0.25">
      <c r="A91" s="1" t="s">
        <v>1094</v>
      </c>
      <c r="B91" t="s">
        <v>1095</v>
      </c>
      <c r="C91" s="1" t="s">
        <v>17</v>
      </c>
      <c r="D91" s="1" t="s">
        <v>597</v>
      </c>
      <c r="E91" s="2" t="s">
        <v>1097</v>
      </c>
      <c r="F91" s="2" t="s">
        <v>1098</v>
      </c>
      <c r="G91" s="2">
        <v>619.86</v>
      </c>
      <c r="H91">
        <v>599.88</v>
      </c>
      <c r="I91">
        <v>19.980000000000018</v>
      </c>
      <c r="J91">
        <v>599.88</v>
      </c>
    </row>
    <row r="92" spans="1:10" x14ac:dyDescent="0.25">
      <c r="A92" s="1" t="s">
        <v>1105</v>
      </c>
      <c r="B92" t="s">
        <v>1106</v>
      </c>
      <c r="C92" s="1" t="s">
        <v>17</v>
      </c>
      <c r="D92" s="1" t="s">
        <v>1108</v>
      </c>
      <c r="E92" s="2" t="s">
        <v>1084</v>
      </c>
      <c r="F92" s="2" t="s">
        <v>1085</v>
      </c>
      <c r="G92" s="13">
        <v>1907.14</v>
      </c>
      <c r="H92">
        <v>1845.8</v>
      </c>
      <c r="I92">
        <v>61.340000000000146</v>
      </c>
      <c r="J92">
        <v>1845.8</v>
      </c>
    </row>
    <row r="93" spans="1:10" x14ac:dyDescent="0.25">
      <c r="A93" s="1" t="s">
        <v>1109</v>
      </c>
      <c r="B93" t="s">
        <v>1110</v>
      </c>
      <c r="C93" s="1" t="s">
        <v>17</v>
      </c>
      <c r="D93" s="1" t="s">
        <v>1112</v>
      </c>
      <c r="E93" s="2" t="s">
        <v>1113</v>
      </c>
      <c r="F93" s="2" t="s">
        <v>496</v>
      </c>
      <c r="G93" s="13">
        <v>1882.91</v>
      </c>
      <c r="H93">
        <v>1845.8</v>
      </c>
      <c r="I93">
        <v>37.110000000000127</v>
      </c>
      <c r="J93">
        <v>1845.8</v>
      </c>
    </row>
    <row r="94" spans="1:10" x14ac:dyDescent="0.25">
      <c r="A94" s="1" t="s">
        <v>1114</v>
      </c>
      <c r="B94" t="s">
        <v>1115</v>
      </c>
      <c r="C94" s="1" t="s">
        <v>17</v>
      </c>
      <c r="D94" s="1" t="s">
        <v>1117</v>
      </c>
      <c r="E94" s="2" t="s">
        <v>1118</v>
      </c>
      <c r="F94" s="2" t="s">
        <v>1119</v>
      </c>
      <c r="G94" s="13">
        <v>1633.59</v>
      </c>
      <c r="H94">
        <v>1799.66</v>
      </c>
      <c r="I94">
        <v>-166.07000000000016</v>
      </c>
      <c r="J94">
        <v>1633.59</v>
      </c>
    </row>
    <row r="95" spans="1:10" x14ac:dyDescent="0.25">
      <c r="A95" s="1" t="s">
        <v>1134</v>
      </c>
      <c r="B95" t="s">
        <v>1135</v>
      </c>
      <c r="C95" s="1" t="s">
        <v>17</v>
      </c>
      <c r="D95" s="1" t="s">
        <v>352</v>
      </c>
      <c r="E95" s="2" t="s">
        <v>452</v>
      </c>
      <c r="F95" s="2" t="s">
        <v>453</v>
      </c>
      <c r="G95" s="2">
        <v>25.39</v>
      </c>
      <c r="H95">
        <v>853.68</v>
      </c>
      <c r="I95">
        <v>-828.29</v>
      </c>
      <c r="J95">
        <v>25.39</v>
      </c>
    </row>
    <row r="96" spans="1:10" x14ac:dyDescent="0.25">
      <c r="A96" s="1" t="s">
        <v>1155</v>
      </c>
      <c r="B96" t="s">
        <v>1156</v>
      </c>
      <c r="C96" s="1" t="s">
        <v>17</v>
      </c>
      <c r="D96" s="1" t="s">
        <v>1158</v>
      </c>
      <c r="E96" s="2" t="s">
        <v>1159</v>
      </c>
      <c r="F96" s="2" t="s">
        <v>1160</v>
      </c>
      <c r="G96" s="2">
        <v>706.04</v>
      </c>
      <c r="H96">
        <v>692.18</v>
      </c>
      <c r="I96">
        <v>13.860000000000014</v>
      </c>
      <c r="J96">
        <v>692.18</v>
      </c>
    </row>
    <row r="97" spans="1:10" x14ac:dyDescent="0.25">
      <c r="A97" s="1" t="s">
        <v>1161</v>
      </c>
      <c r="B97" t="s">
        <v>1162</v>
      </c>
      <c r="C97" s="1" t="s">
        <v>17</v>
      </c>
      <c r="D97" s="1" t="s">
        <v>1166</v>
      </c>
      <c r="E97" s="2" t="s">
        <v>1167</v>
      </c>
      <c r="F97" s="2" t="s">
        <v>1168</v>
      </c>
      <c r="G97" s="13">
        <v>1907.07</v>
      </c>
      <c r="H97">
        <v>1845.8</v>
      </c>
      <c r="I97">
        <v>61.269999999999982</v>
      </c>
      <c r="J97">
        <v>1845.8</v>
      </c>
    </row>
    <row r="98" spans="1:10" x14ac:dyDescent="0.25">
      <c r="A98" s="1" t="s">
        <v>1185</v>
      </c>
      <c r="B98" t="s">
        <v>1186</v>
      </c>
      <c r="C98" s="1" t="s">
        <v>17</v>
      </c>
      <c r="D98" s="1" t="s">
        <v>37</v>
      </c>
      <c r="E98" s="2" t="s">
        <v>1191</v>
      </c>
      <c r="F98" s="2" t="s">
        <v>1192</v>
      </c>
      <c r="G98" s="13">
        <v>7771.32</v>
      </c>
      <c r="H98">
        <v>853.7</v>
      </c>
      <c r="I98">
        <v>6917.62</v>
      </c>
      <c r="J98">
        <v>853.7</v>
      </c>
    </row>
    <row r="99" spans="1:10" x14ac:dyDescent="0.25">
      <c r="A99" s="1" t="s">
        <v>1216</v>
      </c>
      <c r="B99" t="s">
        <v>1217</v>
      </c>
      <c r="C99" s="1" t="s">
        <v>17</v>
      </c>
      <c r="D99" s="1" t="s">
        <v>1219</v>
      </c>
      <c r="E99" s="2" t="s">
        <v>1220</v>
      </c>
      <c r="F99" s="2" t="s">
        <v>1221</v>
      </c>
      <c r="G99" s="2">
        <v>168.07</v>
      </c>
      <c r="H99">
        <v>1845.8</v>
      </c>
      <c r="I99">
        <v>-1677.73</v>
      </c>
      <c r="J99">
        <v>168.07</v>
      </c>
    </row>
    <row r="100" spans="1:10" x14ac:dyDescent="0.25">
      <c r="A100" s="1" t="s">
        <v>1238</v>
      </c>
      <c r="B100" t="s">
        <v>1239</v>
      </c>
      <c r="C100" s="1" t="s">
        <v>17</v>
      </c>
      <c r="D100" s="1" t="s">
        <v>1241</v>
      </c>
      <c r="E100" s="2" t="s">
        <v>1242</v>
      </c>
      <c r="F100" s="2" t="s">
        <v>1243</v>
      </c>
      <c r="G100" s="13">
        <v>1801.71</v>
      </c>
      <c r="H100">
        <v>1845.8</v>
      </c>
      <c r="I100">
        <v>-44.089999999999918</v>
      </c>
      <c r="J100">
        <v>1801.71</v>
      </c>
    </row>
    <row r="101" spans="1:10" x14ac:dyDescent="0.25">
      <c r="A101" s="1" t="s">
        <v>1244</v>
      </c>
      <c r="B101" t="s">
        <v>1245</v>
      </c>
      <c r="C101" s="1" t="s">
        <v>17</v>
      </c>
      <c r="D101" s="1" t="s">
        <v>811</v>
      </c>
      <c r="E101" s="2" t="s">
        <v>1248</v>
      </c>
      <c r="F101" s="2" t="s">
        <v>1249</v>
      </c>
      <c r="G101" s="13">
        <v>5141.47</v>
      </c>
      <c r="H101">
        <v>1568.94</v>
      </c>
      <c r="I101">
        <v>3572.53</v>
      </c>
      <c r="J101">
        <v>1568.94</v>
      </c>
    </row>
    <row r="102" spans="1:10" x14ac:dyDescent="0.25">
      <c r="A102" s="1" t="s">
        <v>1255</v>
      </c>
      <c r="B102" t="s">
        <v>1256</v>
      </c>
      <c r="C102" s="1" t="s">
        <v>17</v>
      </c>
      <c r="D102" s="1" t="s">
        <v>302</v>
      </c>
      <c r="E102" s="2" t="s">
        <v>1258</v>
      </c>
      <c r="F102" s="2" t="s">
        <v>1259</v>
      </c>
      <c r="G102" s="2">
        <v>18.53</v>
      </c>
      <c r="H102">
        <v>1707.36</v>
      </c>
      <c r="I102">
        <v>-1688.83</v>
      </c>
      <c r="J102">
        <v>18.53</v>
      </c>
    </row>
    <row r="103" spans="1:10" x14ac:dyDescent="0.25">
      <c r="A103" s="1" t="s">
        <v>1260</v>
      </c>
      <c r="B103" t="s">
        <v>1261</v>
      </c>
      <c r="C103" s="1" t="s">
        <v>17</v>
      </c>
      <c r="D103" s="1" t="s">
        <v>1263</v>
      </c>
      <c r="E103" s="2" t="s">
        <v>1264</v>
      </c>
      <c r="F103" s="2" t="s">
        <v>1265</v>
      </c>
      <c r="G103" s="13">
        <v>1134.76</v>
      </c>
      <c r="H103">
        <v>1799.66</v>
      </c>
      <c r="I103">
        <v>-664.90000000000009</v>
      </c>
      <c r="J103">
        <v>1134.76</v>
      </c>
    </row>
    <row r="104" spans="1:10" x14ac:dyDescent="0.25">
      <c r="A104" s="1" t="s">
        <v>1269</v>
      </c>
      <c r="B104" t="s">
        <v>1270</v>
      </c>
      <c r="C104" s="1" t="s">
        <v>17</v>
      </c>
      <c r="D104" s="1" t="s">
        <v>1272</v>
      </c>
      <c r="E104" s="2" t="s">
        <v>1273</v>
      </c>
      <c r="F104" s="2" t="s">
        <v>1274</v>
      </c>
      <c r="G104" s="13">
        <v>3679.31</v>
      </c>
      <c r="H104">
        <v>1820.76</v>
      </c>
      <c r="I104">
        <v>1858.55</v>
      </c>
      <c r="J104">
        <v>1820.76</v>
      </c>
    </row>
    <row r="105" spans="1:10" x14ac:dyDescent="0.25">
      <c r="A105" s="1" t="s">
        <v>1292</v>
      </c>
      <c r="B105" t="s">
        <v>1293</v>
      </c>
      <c r="C105" s="1" t="s">
        <v>17</v>
      </c>
      <c r="D105" s="1" t="s">
        <v>676</v>
      </c>
      <c r="E105" s="2" t="s">
        <v>1295</v>
      </c>
      <c r="F105" s="2" t="s">
        <v>1296</v>
      </c>
      <c r="G105" s="2">
        <v>74.75</v>
      </c>
      <c r="H105">
        <v>2200</v>
      </c>
      <c r="I105">
        <v>-2125.25</v>
      </c>
      <c r="J105">
        <v>74.75</v>
      </c>
    </row>
    <row r="106" spans="1:10" x14ac:dyDescent="0.25">
      <c r="A106" s="1" t="s">
        <v>1302</v>
      </c>
      <c r="B106" t="s">
        <v>1303</v>
      </c>
      <c r="C106" s="1" t="s">
        <v>17</v>
      </c>
      <c r="D106" s="1" t="s">
        <v>811</v>
      </c>
      <c r="E106" s="2" t="s">
        <v>1305</v>
      </c>
      <c r="F106" s="2" t="s">
        <v>1306</v>
      </c>
      <c r="G106" s="13">
        <v>14464.27</v>
      </c>
      <c r="H106">
        <v>1661.22</v>
      </c>
      <c r="I106">
        <v>12803.050000000001</v>
      </c>
      <c r="J106">
        <v>1661.22</v>
      </c>
    </row>
    <row r="107" spans="1:10" x14ac:dyDescent="0.25">
      <c r="A107" s="1" t="s">
        <v>1313</v>
      </c>
      <c r="B107" t="s">
        <v>1314</v>
      </c>
      <c r="C107" s="1" t="s">
        <v>17</v>
      </c>
      <c r="D107" s="1" t="s">
        <v>145</v>
      </c>
      <c r="E107" s="2" t="s">
        <v>1318</v>
      </c>
      <c r="F107" s="2" t="s">
        <v>1319</v>
      </c>
      <c r="G107" s="13">
        <v>6096.15</v>
      </c>
      <c r="H107">
        <v>3291.06</v>
      </c>
      <c r="I107">
        <v>2805.0899999999997</v>
      </c>
      <c r="J107">
        <v>3291.06</v>
      </c>
    </row>
    <row r="108" spans="1:10" x14ac:dyDescent="0.25">
      <c r="A108" s="1" t="s">
        <v>1324</v>
      </c>
      <c r="B108" t="s">
        <v>1325</v>
      </c>
      <c r="C108" s="1" t="s">
        <v>17</v>
      </c>
      <c r="D108" s="1" t="s">
        <v>1328</v>
      </c>
      <c r="E108" s="2" t="s">
        <v>1329</v>
      </c>
      <c r="F108" s="2" t="s">
        <v>1330</v>
      </c>
      <c r="G108" s="2">
        <v>9.26</v>
      </c>
      <c r="H108">
        <v>738.32</v>
      </c>
      <c r="I108">
        <v>-729.06000000000006</v>
      </c>
      <c r="J108">
        <v>9.26</v>
      </c>
    </row>
    <row r="109" spans="1:10" x14ac:dyDescent="0.25">
      <c r="A109" s="1" t="s">
        <v>1343</v>
      </c>
      <c r="B109" t="s">
        <v>1344</v>
      </c>
      <c r="C109" s="1" t="s">
        <v>17</v>
      </c>
      <c r="D109" s="1" t="s">
        <v>1346</v>
      </c>
      <c r="E109" s="2" t="s">
        <v>347</v>
      </c>
      <c r="F109" s="2" t="s">
        <v>348</v>
      </c>
      <c r="G109" s="13">
        <v>1845.8</v>
      </c>
      <c r="H109">
        <v>1845.8</v>
      </c>
      <c r="I109">
        <v>0</v>
      </c>
      <c r="J109" t="b">
        <v>0</v>
      </c>
    </row>
    <row r="110" spans="1:10" x14ac:dyDescent="0.25">
      <c r="A110" s="1" t="s">
        <v>1347</v>
      </c>
      <c r="B110" t="s">
        <v>1348</v>
      </c>
      <c r="C110" s="1" t="s">
        <v>17</v>
      </c>
      <c r="D110" s="1" t="s">
        <v>1350</v>
      </c>
      <c r="E110" s="2" t="s">
        <v>1167</v>
      </c>
      <c r="F110" s="2" t="s">
        <v>1168</v>
      </c>
      <c r="G110" s="13">
        <v>1907.07</v>
      </c>
      <c r="H110">
        <v>1845.8</v>
      </c>
      <c r="I110">
        <v>61.269999999999982</v>
      </c>
      <c r="J110">
        <v>1845.8</v>
      </c>
    </row>
    <row r="111" spans="1:10" x14ac:dyDescent="0.25">
      <c r="A111" s="1" t="s">
        <v>1354</v>
      </c>
      <c r="B111" t="s">
        <v>1355</v>
      </c>
      <c r="C111" s="1" t="s">
        <v>17</v>
      </c>
      <c r="D111" s="1" t="s">
        <v>1357</v>
      </c>
      <c r="E111" s="2" t="s">
        <v>1358</v>
      </c>
      <c r="F111" s="2" t="s">
        <v>1359</v>
      </c>
      <c r="G111" s="13">
        <v>1842.73</v>
      </c>
      <c r="H111">
        <v>1845.8</v>
      </c>
      <c r="I111">
        <v>-3.0699999999999363</v>
      </c>
      <c r="J111">
        <v>1842.73</v>
      </c>
    </row>
    <row r="112" spans="1:10" x14ac:dyDescent="0.25">
      <c r="A112" s="1" t="s">
        <v>1393</v>
      </c>
      <c r="B112" t="s">
        <v>1394</v>
      </c>
      <c r="C112" s="1" t="s">
        <v>17</v>
      </c>
      <c r="D112" s="1" t="s">
        <v>788</v>
      </c>
      <c r="E112" s="2" t="s">
        <v>1396</v>
      </c>
      <c r="F112" s="2" t="s">
        <v>1397</v>
      </c>
      <c r="G112" s="2">
        <v>644.29</v>
      </c>
      <c r="H112">
        <v>1789.26</v>
      </c>
      <c r="I112">
        <v>-1144.97</v>
      </c>
      <c r="J112">
        <v>644.29</v>
      </c>
    </row>
    <row r="113" spans="1:10" x14ac:dyDescent="0.25">
      <c r="A113" s="1" t="s">
        <v>1398</v>
      </c>
      <c r="B113" t="s">
        <v>1399</v>
      </c>
      <c r="C113" s="1" t="s">
        <v>17</v>
      </c>
      <c r="D113" s="1" t="s">
        <v>37</v>
      </c>
      <c r="E113" s="2" t="s">
        <v>1401</v>
      </c>
      <c r="F113" s="2" t="s">
        <v>1402</v>
      </c>
      <c r="G113" s="13">
        <v>36130.49</v>
      </c>
      <c r="H113">
        <v>1977.1</v>
      </c>
      <c r="I113">
        <v>34153.39</v>
      </c>
      <c r="J113">
        <v>1977.1</v>
      </c>
    </row>
    <row r="114" spans="1:10" x14ac:dyDescent="0.25">
      <c r="A114" s="1" t="s">
        <v>1411</v>
      </c>
      <c r="B114" t="s">
        <v>1412</v>
      </c>
      <c r="C114" s="1" t="s">
        <v>17</v>
      </c>
      <c r="D114" s="1" t="s">
        <v>1417</v>
      </c>
      <c r="E114" s="2" t="s">
        <v>1418</v>
      </c>
      <c r="F114" s="2" t="s">
        <v>1419</v>
      </c>
      <c r="G114" s="13">
        <v>1070.48</v>
      </c>
      <c r="H114">
        <v>366.19</v>
      </c>
      <c r="I114">
        <v>704.29</v>
      </c>
      <c r="J114">
        <v>366.19</v>
      </c>
    </row>
    <row r="115" spans="1:10" x14ac:dyDescent="0.25">
      <c r="A115" s="1" t="s">
        <v>1428</v>
      </c>
      <c r="B115" t="s">
        <v>1429</v>
      </c>
      <c r="C115" s="1" t="s">
        <v>17</v>
      </c>
      <c r="D115" s="1" t="s">
        <v>1431</v>
      </c>
      <c r="E115" s="2" t="s">
        <v>1432</v>
      </c>
      <c r="F115" s="2" t="s">
        <v>1433</v>
      </c>
      <c r="G115" s="2">
        <v>900.53</v>
      </c>
      <c r="H115">
        <v>1845.8</v>
      </c>
      <c r="I115">
        <v>-945.27</v>
      </c>
      <c r="J115">
        <v>900.53</v>
      </c>
    </row>
    <row r="116" spans="1:10" x14ac:dyDescent="0.25">
      <c r="A116" s="1" t="s">
        <v>1443</v>
      </c>
      <c r="B116" t="s">
        <v>1444</v>
      </c>
      <c r="C116" s="1" t="s">
        <v>17</v>
      </c>
      <c r="D116" s="1" t="s">
        <v>1446</v>
      </c>
      <c r="E116" s="2" t="s">
        <v>1447</v>
      </c>
      <c r="F116" s="2" t="s">
        <v>1448</v>
      </c>
      <c r="G116" s="2">
        <v>941.48</v>
      </c>
      <c r="H116">
        <v>922.9</v>
      </c>
      <c r="I116">
        <v>18.580000000000041</v>
      </c>
      <c r="J116">
        <v>922.9</v>
      </c>
    </row>
    <row r="117" spans="1:10" x14ac:dyDescent="0.25">
      <c r="A117" s="1" t="s">
        <v>1449</v>
      </c>
      <c r="B117" t="s">
        <v>1450</v>
      </c>
      <c r="C117" s="1" t="s">
        <v>17</v>
      </c>
      <c r="D117" s="1" t="s">
        <v>1452</v>
      </c>
      <c r="E117" s="2" t="s">
        <v>1453</v>
      </c>
      <c r="F117" s="2" t="s">
        <v>1454</v>
      </c>
      <c r="G117" s="2">
        <v>404.62</v>
      </c>
      <c r="H117">
        <v>922.9</v>
      </c>
      <c r="I117">
        <v>-518.28</v>
      </c>
      <c r="J117">
        <v>404.62</v>
      </c>
    </row>
    <row r="118" spans="1:10" x14ac:dyDescent="0.25">
      <c r="A118" s="1" t="s">
        <v>1455</v>
      </c>
      <c r="B118" t="s">
        <v>1456</v>
      </c>
      <c r="C118" s="1" t="s">
        <v>17</v>
      </c>
      <c r="D118" s="1" t="s">
        <v>1406</v>
      </c>
      <c r="E118" s="2" t="s">
        <v>1458</v>
      </c>
      <c r="F118" s="2" t="s">
        <v>1459</v>
      </c>
      <c r="G118" s="2">
        <v>166.18</v>
      </c>
      <c r="H118">
        <v>969.04</v>
      </c>
      <c r="I118">
        <v>-802.8599999999999</v>
      </c>
      <c r="J118">
        <v>166.18</v>
      </c>
    </row>
    <row r="119" spans="1:10" x14ac:dyDescent="0.25">
      <c r="A119" s="1" t="s">
        <v>1460</v>
      </c>
      <c r="B119" t="s">
        <v>1461</v>
      </c>
      <c r="C119" s="1" t="s">
        <v>17</v>
      </c>
      <c r="D119" s="1" t="s">
        <v>1463</v>
      </c>
      <c r="E119" s="2" t="s">
        <v>1464</v>
      </c>
      <c r="F119" s="2" t="s">
        <v>1465</v>
      </c>
      <c r="G119" s="2">
        <v>134.69</v>
      </c>
      <c r="H119">
        <v>922.9</v>
      </c>
      <c r="I119">
        <v>-788.21</v>
      </c>
      <c r="J119">
        <v>134.69</v>
      </c>
    </row>
    <row r="120" spans="1:10" x14ac:dyDescent="0.25">
      <c r="A120" s="1" t="s">
        <v>1466</v>
      </c>
      <c r="B120" t="s">
        <v>1467</v>
      </c>
      <c r="C120" s="1" t="s">
        <v>17</v>
      </c>
      <c r="D120" s="1" t="s">
        <v>224</v>
      </c>
      <c r="E120" s="2" t="s">
        <v>1089</v>
      </c>
      <c r="F120" s="2" t="s">
        <v>1090</v>
      </c>
      <c r="G120" s="2">
        <v>905.77</v>
      </c>
      <c r="H120">
        <v>876.76</v>
      </c>
      <c r="I120">
        <v>29.009999999999991</v>
      </c>
      <c r="J120">
        <v>876.76</v>
      </c>
    </row>
    <row r="121" spans="1:10" x14ac:dyDescent="0.25">
      <c r="A121" s="1" t="s">
        <v>1470</v>
      </c>
      <c r="B121" t="s">
        <v>1471</v>
      </c>
      <c r="C121" s="1" t="s">
        <v>17</v>
      </c>
      <c r="D121" s="1" t="s">
        <v>472</v>
      </c>
      <c r="E121" s="2" t="s">
        <v>1474</v>
      </c>
      <c r="F121" s="2" t="s">
        <v>1475</v>
      </c>
      <c r="G121" s="13">
        <v>3485.9</v>
      </c>
      <c r="H121">
        <v>922.9</v>
      </c>
      <c r="I121">
        <v>2563</v>
      </c>
      <c r="J121">
        <v>922.9</v>
      </c>
    </row>
    <row r="122" spans="1:10" x14ac:dyDescent="0.25">
      <c r="A122" s="1" t="s">
        <v>1476</v>
      </c>
      <c r="B122" t="s">
        <v>1477</v>
      </c>
      <c r="C122" s="1" t="s">
        <v>17</v>
      </c>
      <c r="D122" s="1" t="s">
        <v>1479</v>
      </c>
      <c r="E122" s="2" t="s">
        <v>1447</v>
      </c>
      <c r="F122" s="2" t="s">
        <v>1448</v>
      </c>
      <c r="G122" s="2">
        <v>941.48</v>
      </c>
      <c r="H122">
        <v>922.9</v>
      </c>
      <c r="I122">
        <v>18.580000000000041</v>
      </c>
      <c r="J122">
        <v>922.9</v>
      </c>
    </row>
    <row r="123" spans="1:10" x14ac:dyDescent="0.25">
      <c r="A123" s="1" t="s">
        <v>1521</v>
      </c>
      <c r="B123" t="s">
        <v>1522</v>
      </c>
      <c r="C123" s="1" t="s">
        <v>17</v>
      </c>
      <c r="D123" s="1" t="s">
        <v>1528</v>
      </c>
      <c r="E123" s="2" t="s">
        <v>1529</v>
      </c>
      <c r="F123" s="2" t="s">
        <v>1530</v>
      </c>
      <c r="G123" s="13">
        <v>4330.16</v>
      </c>
      <c r="H123">
        <v>876.76</v>
      </c>
      <c r="I123">
        <v>3453.3999999999996</v>
      </c>
      <c r="J123">
        <v>876.76</v>
      </c>
    </row>
    <row r="124" spans="1:10" x14ac:dyDescent="0.25">
      <c r="A124" s="1" t="s">
        <v>1556</v>
      </c>
      <c r="B124" t="s">
        <v>1557</v>
      </c>
      <c r="C124" s="1" t="s">
        <v>17</v>
      </c>
      <c r="D124" s="1" t="s">
        <v>1560</v>
      </c>
      <c r="E124" s="2" t="s">
        <v>1561</v>
      </c>
      <c r="F124" s="2" t="s">
        <v>1562</v>
      </c>
      <c r="G124" s="2">
        <v>838.22</v>
      </c>
      <c r="H124">
        <v>830.62</v>
      </c>
      <c r="I124">
        <v>7.6000000000000227</v>
      </c>
      <c r="J124">
        <v>830.62</v>
      </c>
    </row>
    <row r="125" spans="1:10" x14ac:dyDescent="0.25">
      <c r="A125" s="1" t="s">
        <v>1568</v>
      </c>
      <c r="B125" t="s">
        <v>1569</v>
      </c>
      <c r="C125" s="1" t="s">
        <v>17</v>
      </c>
      <c r="D125" s="1" t="s">
        <v>1572</v>
      </c>
      <c r="E125" s="2" t="s">
        <v>156</v>
      </c>
      <c r="F125" s="2" t="s">
        <v>157</v>
      </c>
      <c r="G125" s="2">
        <v>941.49</v>
      </c>
      <c r="H125">
        <v>922.9</v>
      </c>
      <c r="I125">
        <v>18.590000000000032</v>
      </c>
      <c r="J125">
        <v>922.9</v>
      </c>
    </row>
    <row r="126" spans="1:10" x14ac:dyDescent="0.25">
      <c r="A126" s="1" t="s">
        <v>1573</v>
      </c>
      <c r="B126" t="s">
        <v>1574</v>
      </c>
      <c r="C126" s="1" t="s">
        <v>17</v>
      </c>
      <c r="D126" s="1" t="s">
        <v>1577</v>
      </c>
      <c r="E126" s="2" t="s">
        <v>1578</v>
      </c>
      <c r="F126" s="2" t="s">
        <v>109</v>
      </c>
      <c r="G126" s="2">
        <v>941.45</v>
      </c>
      <c r="H126">
        <v>922.9</v>
      </c>
      <c r="I126">
        <v>18.550000000000068</v>
      </c>
      <c r="J126">
        <v>922.9</v>
      </c>
    </row>
    <row r="127" spans="1:10" x14ac:dyDescent="0.25">
      <c r="A127" s="1" t="s">
        <v>1586</v>
      </c>
      <c r="B127" t="s">
        <v>1587</v>
      </c>
      <c r="C127" s="1" t="s">
        <v>17</v>
      </c>
      <c r="D127" s="1" t="s">
        <v>1589</v>
      </c>
      <c r="E127" s="2" t="s">
        <v>1590</v>
      </c>
      <c r="F127" s="2" t="s">
        <v>1591</v>
      </c>
      <c r="G127" s="13">
        <v>1221.0899999999999</v>
      </c>
      <c r="H127">
        <v>784.46</v>
      </c>
      <c r="I127">
        <v>436.62999999999988</v>
      </c>
      <c r="J127">
        <v>784.46</v>
      </c>
    </row>
    <row r="128" spans="1:10" x14ac:dyDescent="0.25">
      <c r="A128" s="1" t="s">
        <v>1596</v>
      </c>
      <c r="B128" t="s">
        <v>1597</v>
      </c>
      <c r="C128" s="1" t="s">
        <v>17</v>
      </c>
      <c r="D128" s="1" t="s">
        <v>1335</v>
      </c>
      <c r="E128" s="2" t="s">
        <v>1599</v>
      </c>
      <c r="F128" s="2" t="s">
        <v>1600</v>
      </c>
      <c r="G128" s="13">
        <v>9933.18</v>
      </c>
      <c r="H128">
        <v>1357.68</v>
      </c>
      <c r="I128">
        <v>8575.5</v>
      </c>
      <c r="J128">
        <v>1357.68</v>
      </c>
    </row>
    <row r="129" spans="1:10" x14ac:dyDescent="0.25">
      <c r="A129" s="1" t="s">
        <v>1621</v>
      </c>
      <c r="B129" t="s">
        <v>1622</v>
      </c>
      <c r="C129" s="1" t="s">
        <v>17</v>
      </c>
      <c r="D129" s="1" t="s">
        <v>1624</v>
      </c>
      <c r="E129" s="2" t="s">
        <v>1625</v>
      </c>
      <c r="F129" s="2" t="s">
        <v>1626</v>
      </c>
      <c r="G129" s="2">
        <v>729.54</v>
      </c>
      <c r="H129">
        <v>715.26</v>
      </c>
      <c r="I129">
        <v>14.279999999999973</v>
      </c>
      <c r="J129">
        <v>715.26</v>
      </c>
    </row>
    <row r="130" spans="1:10" x14ac:dyDescent="0.25">
      <c r="A130" s="1" t="s">
        <v>1639</v>
      </c>
      <c r="B130" t="s">
        <v>1640</v>
      </c>
      <c r="C130" s="1" t="s">
        <v>17</v>
      </c>
      <c r="D130" s="1" t="s">
        <v>1642</v>
      </c>
      <c r="E130" s="2" t="s">
        <v>1643</v>
      </c>
      <c r="F130" s="2" t="s">
        <v>1644</v>
      </c>
      <c r="G130" s="13">
        <v>1241.67</v>
      </c>
      <c r="H130">
        <v>1817.44</v>
      </c>
      <c r="I130">
        <v>-575.77</v>
      </c>
      <c r="J130">
        <v>1241.67</v>
      </c>
    </row>
    <row r="131" spans="1:10" x14ac:dyDescent="0.25">
      <c r="A131" s="1" t="s">
        <v>1660</v>
      </c>
      <c r="B131" t="s">
        <v>1661</v>
      </c>
      <c r="C131" s="1" t="s">
        <v>17</v>
      </c>
      <c r="D131" s="1" t="s">
        <v>1452</v>
      </c>
      <c r="E131" s="2" t="s">
        <v>1663</v>
      </c>
      <c r="F131" s="2" t="s">
        <v>1664</v>
      </c>
      <c r="G131" s="13">
        <v>3723.01</v>
      </c>
      <c r="H131">
        <v>1845.8</v>
      </c>
      <c r="I131">
        <v>1877.2100000000003</v>
      </c>
      <c r="J131">
        <v>1845.8</v>
      </c>
    </row>
    <row r="132" spans="1:10" x14ac:dyDescent="0.25">
      <c r="A132" s="1" t="s">
        <v>1709</v>
      </c>
      <c r="B132" t="s">
        <v>1710</v>
      </c>
      <c r="C132" s="1" t="s">
        <v>17</v>
      </c>
      <c r="D132" s="1" t="s">
        <v>1712</v>
      </c>
      <c r="E132" s="2" t="s">
        <v>1713</v>
      </c>
      <c r="F132" s="2" t="s">
        <v>1714</v>
      </c>
      <c r="G132" s="13">
        <v>3498.09</v>
      </c>
      <c r="H132">
        <v>1661.22</v>
      </c>
      <c r="I132">
        <v>1836.8700000000001</v>
      </c>
      <c r="J132">
        <v>1661.22</v>
      </c>
    </row>
    <row r="133" spans="1:10" x14ac:dyDescent="0.25">
      <c r="A133" s="1" t="s">
        <v>1730</v>
      </c>
      <c r="B133" t="s">
        <v>1731</v>
      </c>
      <c r="C133" s="1" t="s">
        <v>17</v>
      </c>
      <c r="D133" s="1" t="s">
        <v>1733</v>
      </c>
      <c r="E133" s="2" t="s">
        <v>1734</v>
      </c>
      <c r="F133" s="2" t="s">
        <v>1735</v>
      </c>
      <c r="G133" s="13">
        <v>2792.92</v>
      </c>
      <c r="H133">
        <v>1845.8</v>
      </c>
      <c r="I133">
        <v>947.12000000000012</v>
      </c>
      <c r="J133">
        <v>1845.8</v>
      </c>
    </row>
    <row r="134" spans="1:10" x14ac:dyDescent="0.25">
      <c r="A134" s="1" t="s">
        <v>1736</v>
      </c>
      <c r="B134" t="s">
        <v>1737</v>
      </c>
      <c r="C134" s="1" t="s">
        <v>17</v>
      </c>
      <c r="D134" s="1" t="s">
        <v>1740</v>
      </c>
      <c r="E134" s="2" t="s">
        <v>1741</v>
      </c>
      <c r="F134" s="2" t="s">
        <v>1742</v>
      </c>
      <c r="G134" s="2">
        <v>422.24</v>
      </c>
      <c r="H134">
        <v>1753.52</v>
      </c>
      <c r="I134">
        <v>-1331.28</v>
      </c>
      <c r="J134">
        <v>422.24</v>
      </c>
    </row>
    <row r="135" spans="1:10" x14ac:dyDescent="0.25">
      <c r="A135" s="1" t="s">
        <v>1743</v>
      </c>
      <c r="B135" t="s">
        <v>1744</v>
      </c>
      <c r="C135" s="1" t="s">
        <v>17</v>
      </c>
      <c r="D135" s="1" t="s">
        <v>139</v>
      </c>
      <c r="E135" s="2" t="s">
        <v>1746</v>
      </c>
      <c r="F135" s="2" t="s">
        <v>1747</v>
      </c>
      <c r="G135" s="13">
        <v>24617.93</v>
      </c>
      <c r="H135">
        <v>3194.7</v>
      </c>
      <c r="I135">
        <v>21423.23</v>
      </c>
      <c r="J135">
        <v>3194.7</v>
      </c>
    </row>
    <row r="136" spans="1:10" x14ac:dyDescent="0.25">
      <c r="A136" s="1" t="s">
        <v>1748</v>
      </c>
      <c r="B136" t="s">
        <v>1749</v>
      </c>
      <c r="C136" s="1" t="s">
        <v>17</v>
      </c>
      <c r="D136" s="1" t="s">
        <v>1752</v>
      </c>
      <c r="E136" s="2" t="s">
        <v>1753</v>
      </c>
      <c r="F136" s="2" t="s">
        <v>1754</v>
      </c>
      <c r="G136" s="2">
        <v>532.30999999999995</v>
      </c>
      <c r="H136">
        <v>922.9</v>
      </c>
      <c r="I136">
        <v>-390.59000000000003</v>
      </c>
      <c r="J136">
        <v>532.30999999999995</v>
      </c>
    </row>
    <row r="137" spans="1:10" x14ac:dyDescent="0.25">
      <c r="A137" s="1" t="s">
        <v>1784</v>
      </c>
      <c r="B137" t="s">
        <v>1785</v>
      </c>
      <c r="C137" s="1" t="s">
        <v>17</v>
      </c>
      <c r="D137" s="1" t="s">
        <v>1787</v>
      </c>
      <c r="E137" s="2" t="s">
        <v>1447</v>
      </c>
      <c r="F137" s="2" t="s">
        <v>1448</v>
      </c>
      <c r="G137" s="2">
        <v>941.48</v>
      </c>
      <c r="H137">
        <v>922.9</v>
      </c>
      <c r="I137">
        <v>18.580000000000041</v>
      </c>
      <c r="J137">
        <v>922.9</v>
      </c>
    </row>
    <row r="138" spans="1:10" x14ac:dyDescent="0.25">
      <c r="A138" s="1" t="s">
        <v>1798</v>
      </c>
      <c r="B138" t="s">
        <v>1799</v>
      </c>
      <c r="C138" s="1" t="s">
        <v>17</v>
      </c>
      <c r="D138" s="1" t="s">
        <v>1452</v>
      </c>
      <c r="E138" s="2" t="s">
        <v>1801</v>
      </c>
      <c r="F138" s="2" t="s">
        <v>1802</v>
      </c>
      <c r="G138" s="2">
        <v>134.76</v>
      </c>
      <c r="H138">
        <v>876.76</v>
      </c>
      <c r="I138">
        <v>-742</v>
      </c>
      <c r="J138">
        <v>134.76</v>
      </c>
    </row>
    <row r="139" spans="1:10" x14ac:dyDescent="0.25">
      <c r="A139" s="1" t="s">
        <v>1803</v>
      </c>
      <c r="B139" t="s">
        <v>1804</v>
      </c>
      <c r="C139" s="1" t="s">
        <v>17</v>
      </c>
      <c r="D139" s="1" t="s">
        <v>1806</v>
      </c>
      <c r="E139" s="2" t="s">
        <v>1807</v>
      </c>
      <c r="F139" s="2" t="s">
        <v>1808</v>
      </c>
      <c r="G139" s="2">
        <v>753.15</v>
      </c>
      <c r="H139">
        <v>738.32</v>
      </c>
      <c r="I139">
        <v>14.829999999999927</v>
      </c>
      <c r="J139">
        <v>738.32</v>
      </c>
    </row>
    <row r="140" spans="1:10" x14ac:dyDescent="0.25">
      <c r="A140" s="1" t="s">
        <v>1818</v>
      </c>
      <c r="B140" t="s">
        <v>1819</v>
      </c>
      <c r="C140" s="1" t="s">
        <v>17</v>
      </c>
      <c r="D140" s="1" t="s">
        <v>1822</v>
      </c>
      <c r="E140" s="2" t="s">
        <v>1823</v>
      </c>
      <c r="F140" s="2" t="s">
        <v>1824</v>
      </c>
      <c r="G140" s="13">
        <v>2836.12</v>
      </c>
      <c r="H140">
        <v>1845.8</v>
      </c>
      <c r="I140">
        <v>990.31999999999994</v>
      </c>
      <c r="J140">
        <v>1845.8</v>
      </c>
    </row>
    <row r="141" spans="1:10" x14ac:dyDescent="0.25">
      <c r="A141" s="1" t="s">
        <v>1834</v>
      </c>
      <c r="B141" t="s">
        <v>1835</v>
      </c>
      <c r="C141" s="1" t="s">
        <v>17</v>
      </c>
      <c r="D141" s="1" t="s">
        <v>1837</v>
      </c>
      <c r="E141" s="2" t="s">
        <v>1838</v>
      </c>
      <c r="F141" s="2" t="s">
        <v>1342</v>
      </c>
      <c r="G141" s="13">
        <v>18049.57</v>
      </c>
      <c r="H141">
        <v>1250</v>
      </c>
      <c r="I141">
        <v>16799.57</v>
      </c>
      <c r="J141">
        <v>1250</v>
      </c>
    </row>
    <row r="142" spans="1:10" x14ac:dyDescent="0.25">
      <c r="A142" s="1" t="s">
        <v>1839</v>
      </c>
      <c r="B142" t="s">
        <v>1840</v>
      </c>
      <c r="C142" s="1" t="s">
        <v>17</v>
      </c>
      <c r="D142" s="1" t="s">
        <v>1112</v>
      </c>
      <c r="E142" s="2" t="s">
        <v>1843</v>
      </c>
      <c r="F142" s="2" t="s">
        <v>1844</v>
      </c>
      <c r="G142" s="13">
        <v>3378.23</v>
      </c>
      <c r="H142">
        <v>1661.22</v>
      </c>
      <c r="I142">
        <v>1717.01</v>
      </c>
      <c r="J142">
        <v>1661.22</v>
      </c>
    </row>
    <row r="143" spans="1:10" x14ac:dyDescent="0.25">
      <c r="A143" s="1" t="s">
        <v>1851</v>
      </c>
      <c r="B143" t="s">
        <v>1852</v>
      </c>
      <c r="C143" s="1" t="s">
        <v>17</v>
      </c>
      <c r="D143" s="1" t="s">
        <v>1854</v>
      </c>
      <c r="E143" s="2" t="s">
        <v>1855</v>
      </c>
      <c r="F143" s="2" t="s">
        <v>1856</v>
      </c>
      <c r="G143" s="13">
        <v>3305.09</v>
      </c>
      <c r="H143">
        <v>1845.8</v>
      </c>
      <c r="I143">
        <v>1459.2900000000002</v>
      </c>
      <c r="J143">
        <v>1845.8</v>
      </c>
    </row>
    <row r="144" spans="1:10" x14ac:dyDescent="0.25">
      <c r="A144" s="1" t="s">
        <v>1868</v>
      </c>
      <c r="B144" t="s">
        <v>1869</v>
      </c>
      <c r="C144" s="1" t="s">
        <v>17</v>
      </c>
      <c r="D144" s="1" t="s">
        <v>1874</v>
      </c>
      <c r="E144" s="2" t="s">
        <v>1875</v>
      </c>
      <c r="F144" s="2" t="s">
        <v>1876</v>
      </c>
      <c r="G144" s="2">
        <v>537.37</v>
      </c>
      <c r="H144">
        <v>899.84</v>
      </c>
      <c r="I144">
        <v>-362.47</v>
      </c>
      <c r="J144">
        <v>537.37</v>
      </c>
    </row>
    <row r="145" spans="1:10" x14ac:dyDescent="0.25">
      <c r="A145" s="1" t="s">
        <v>1877</v>
      </c>
      <c r="B145" t="s">
        <v>1878</v>
      </c>
      <c r="C145" s="1" t="s">
        <v>17</v>
      </c>
      <c r="D145" s="1" t="s">
        <v>1880</v>
      </c>
      <c r="E145" s="2" t="s">
        <v>1881</v>
      </c>
      <c r="F145" s="2" t="s">
        <v>1882</v>
      </c>
      <c r="G145" s="13">
        <v>1858.17</v>
      </c>
      <c r="H145">
        <v>1845.8</v>
      </c>
      <c r="I145">
        <v>12.370000000000118</v>
      </c>
      <c r="J145">
        <v>1845.8</v>
      </c>
    </row>
    <row r="146" spans="1:10" x14ac:dyDescent="0.25">
      <c r="A146" s="1" t="s">
        <v>1892</v>
      </c>
      <c r="B146" t="s">
        <v>1893</v>
      </c>
      <c r="C146" s="1" t="s">
        <v>17</v>
      </c>
      <c r="D146" s="1" t="s">
        <v>1896</v>
      </c>
      <c r="E146" s="2" t="s">
        <v>156</v>
      </c>
      <c r="F146" s="2" t="s">
        <v>157</v>
      </c>
      <c r="G146" s="2">
        <v>941.49</v>
      </c>
      <c r="H146">
        <v>922.9</v>
      </c>
      <c r="I146">
        <v>18.590000000000032</v>
      </c>
      <c r="J146">
        <v>922.9</v>
      </c>
    </row>
    <row r="147" spans="1:10" x14ac:dyDescent="0.25">
      <c r="A147" s="1" t="s">
        <v>1897</v>
      </c>
      <c r="B147" t="s">
        <v>1898</v>
      </c>
      <c r="C147" s="1" t="s">
        <v>17</v>
      </c>
      <c r="D147" s="1" t="s">
        <v>1901</v>
      </c>
      <c r="E147" s="2" t="s">
        <v>1902</v>
      </c>
      <c r="F147" s="2" t="s">
        <v>1903</v>
      </c>
      <c r="G147" s="13">
        <v>4423.43</v>
      </c>
      <c r="H147">
        <v>807.54</v>
      </c>
      <c r="I147">
        <v>3615.8900000000003</v>
      </c>
      <c r="J147">
        <v>807.54</v>
      </c>
    </row>
    <row r="148" spans="1:10" x14ac:dyDescent="0.25">
      <c r="A148" s="1" t="s">
        <v>1904</v>
      </c>
      <c r="B148" t="s">
        <v>1905</v>
      </c>
      <c r="C148" s="1" t="s">
        <v>17</v>
      </c>
      <c r="D148" s="1" t="s">
        <v>1908</v>
      </c>
      <c r="E148" s="2" t="s">
        <v>1909</v>
      </c>
      <c r="F148" s="2" t="s">
        <v>1910</v>
      </c>
      <c r="G148" s="13">
        <v>1919.86</v>
      </c>
      <c r="H148">
        <v>922.9</v>
      </c>
      <c r="I148">
        <v>996.95999999999992</v>
      </c>
      <c r="J148">
        <v>922.9</v>
      </c>
    </row>
    <row r="149" spans="1:10" x14ac:dyDescent="0.25">
      <c r="A149" s="1" t="s">
        <v>1916</v>
      </c>
      <c r="B149" t="s">
        <v>1917</v>
      </c>
      <c r="C149" s="1" t="s">
        <v>17</v>
      </c>
      <c r="D149" s="1" t="s">
        <v>43</v>
      </c>
      <c r="E149" s="2" t="s">
        <v>1919</v>
      </c>
      <c r="F149" s="2" t="s">
        <v>1920</v>
      </c>
      <c r="G149" s="2">
        <v>43.97</v>
      </c>
      <c r="H149">
        <v>1845.8</v>
      </c>
      <c r="I149">
        <v>-1801.83</v>
      </c>
      <c r="J149">
        <v>43.97</v>
      </c>
    </row>
    <row r="150" spans="1:10" x14ac:dyDescent="0.25">
      <c r="A150" s="1" t="s">
        <v>1921</v>
      </c>
      <c r="B150" t="s">
        <v>1922</v>
      </c>
      <c r="C150" s="1" t="s">
        <v>17</v>
      </c>
      <c r="D150" s="1" t="s">
        <v>155</v>
      </c>
      <c r="E150" s="2" t="s">
        <v>1925</v>
      </c>
      <c r="F150" s="2" t="s">
        <v>1926</v>
      </c>
      <c r="G150" s="13">
        <v>6500.08</v>
      </c>
      <c r="H150">
        <v>959.48</v>
      </c>
      <c r="I150">
        <v>5540.6</v>
      </c>
      <c r="J150">
        <v>959.48</v>
      </c>
    </row>
    <row r="151" spans="1:10" x14ac:dyDescent="0.25">
      <c r="A151" s="1" t="s">
        <v>1927</v>
      </c>
      <c r="B151" t="s">
        <v>1928</v>
      </c>
      <c r="C151" s="1" t="s">
        <v>17</v>
      </c>
      <c r="D151" s="1" t="s">
        <v>961</v>
      </c>
      <c r="E151" s="2" t="s">
        <v>1930</v>
      </c>
      <c r="F151" s="2" t="s">
        <v>1931</v>
      </c>
      <c r="G151" s="13">
        <v>1411.47</v>
      </c>
      <c r="H151">
        <v>922.9</v>
      </c>
      <c r="I151">
        <v>488.57000000000005</v>
      </c>
      <c r="J151">
        <v>922.9</v>
      </c>
    </row>
    <row r="152" spans="1:10" x14ac:dyDescent="0.25">
      <c r="A152" s="1" t="s">
        <v>1937</v>
      </c>
      <c r="B152" t="s">
        <v>1938</v>
      </c>
      <c r="C152" s="1" t="s">
        <v>17</v>
      </c>
      <c r="D152" s="1" t="s">
        <v>1941</v>
      </c>
      <c r="E152" s="2" t="s">
        <v>1942</v>
      </c>
      <c r="F152" s="2" t="s">
        <v>1943</v>
      </c>
      <c r="G152" s="2">
        <v>899.82</v>
      </c>
      <c r="H152">
        <v>899.84</v>
      </c>
      <c r="I152">
        <v>-1.999999999998181E-2</v>
      </c>
      <c r="J152">
        <v>899.82</v>
      </c>
    </row>
    <row r="153" spans="1:10" x14ac:dyDescent="0.25">
      <c r="A153" s="1" t="s">
        <v>1944</v>
      </c>
      <c r="B153" t="s">
        <v>1945</v>
      </c>
      <c r="C153" s="1" t="s">
        <v>17</v>
      </c>
      <c r="D153" s="1" t="s">
        <v>1947</v>
      </c>
      <c r="E153" s="2" t="s">
        <v>495</v>
      </c>
      <c r="F153" s="2" t="s">
        <v>496</v>
      </c>
      <c r="G153" s="13">
        <v>1882.91</v>
      </c>
      <c r="H153">
        <v>1845.8</v>
      </c>
      <c r="I153">
        <v>37.110000000000127</v>
      </c>
      <c r="J153">
        <v>1845.8</v>
      </c>
    </row>
    <row r="154" spans="1:10" x14ac:dyDescent="0.25">
      <c r="A154" s="1" t="s">
        <v>1960</v>
      </c>
      <c r="B154" t="s">
        <v>1961</v>
      </c>
      <c r="C154" s="1" t="s">
        <v>17</v>
      </c>
      <c r="D154" s="1" t="s">
        <v>1963</v>
      </c>
      <c r="E154" s="2" t="s">
        <v>1964</v>
      </c>
      <c r="F154" s="2" t="s">
        <v>1965</v>
      </c>
      <c r="G154" s="13">
        <v>1412.69</v>
      </c>
      <c r="H154">
        <v>981.64</v>
      </c>
      <c r="I154">
        <v>431.05000000000007</v>
      </c>
      <c r="J154">
        <v>981.64</v>
      </c>
    </row>
    <row r="155" spans="1:10" x14ac:dyDescent="0.25">
      <c r="A155" s="1" t="s">
        <v>1966</v>
      </c>
      <c r="B155" t="s">
        <v>1967</v>
      </c>
      <c r="C155" s="1" t="s">
        <v>17</v>
      </c>
      <c r="D155" s="1" t="s">
        <v>1158</v>
      </c>
      <c r="E155" s="2" t="s">
        <v>1969</v>
      </c>
      <c r="F155" s="2" t="s">
        <v>1970</v>
      </c>
      <c r="G155" s="2">
        <v>941.47</v>
      </c>
      <c r="H155">
        <v>922.9</v>
      </c>
      <c r="I155">
        <v>18.57000000000005</v>
      </c>
      <c r="J155">
        <v>922.9</v>
      </c>
    </row>
    <row r="156" spans="1:10" x14ac:dyDescent="0.25">
      <c r="A156" s="1" t="s">
        <v>1971</v>
      </c>
      <c r="B156" t="s">
        <v>1972</v>
      </c>
      <c r="C156" s="1" t="s">
        <v>17</v>
      </c>
      <c r="D156" s="1" t="s">
        <v>1272</v>
      </c>
      <c r="E156" s="2" t="s">
        <v>1974</v>
      </c>
      <c r="F156" s="2" t="s">
        <v>1975</v>
      </c>
      <c r="G156" s="13">
        <v>2938.79</v>
      </c>
      <c r="H156">
        <v>1006.8</v>
      </c>
      <c r="I156">
        <v>1931.99</v>
      </c>
      <c r="J156">
        <v>1006.8</v>
      </c>
    </row>
    <row r="157" spans="1:10" x14ac:dyDescent="0.25">
      <c r="A157" s="1" t="s">
        <v>1983</v>
      </c>
      <c r="B157" t="s">
        <v>1984</v>
      </c>
      <c r="C157" s="1" t="s">
        <v>17</v>
      </c>
      <c r="D157" s="1" t="s">
        <v>368</v>
      </c>
      <c r="E157" s="2" t="s">
        <v>1986</v>
      </c>
      <c r="F157" s="2" t="s">
        <v>1987</v>
      </c>
      <c r="G157" s="2">
        <v>98.25</v>
      </c>
      <c r="H157">
        <v>1845.8</v>
      </c>
      <c r="I157">
        <v>-1747.55</v>
      </c>
      <c r="J157">
        <v>98.25</v>
      </c>
    </row>
    <row r="158" spans="1:10" x14ac:dyDescent="0.25">
      <c r="A158" s="1" t="s">
        <v>1997</v>
      </c>
      <c r="B158" t="s">
        <v>1998</v>
      </c>
      <c r="C158" s="1" t="s">
        <v>17</v>
      </c>
      <c r="D158" s="1" t="s">
        <v>2000</v>
      </c>
      <c r="E158" s="2" t="s">
        <v>2001</v>
      </c>
      <c r="F158" s="2" t="s">
        <v>2002</v>
      </c>
      <c r="G158" s="13">
        <v>1011.69</v>
      </c>
      <c r="H158">
        <v>1845.8</v>
      </c>
      <c r="I158">
        <v>-834.1099999999999</v>
      </c>
      <c r="J158">
        <v>1011.69</v>
      </c>
    </row>
    <row r="159" spans="1:10" x14ac:dyDescent="0.25">
      <c r="A159" s="1" t="s">
        <v>2013</v>
      </c>
      <c r="B159" t="s">
        <v>2014</v>
      </c>
      <c r="C159" s="1" t="s">
        <v>17</v>
      </c>
      <c r="D159" s="1" t="s">
        <v>722</v>
      </c>
      <c r="E159" s="2" t="s">
        <v>2016</v>
      </c>
      <c r="F159" s="2" t="s">
        <v>2017</v>
      </c>
      <c r="G159" s="2">
        <v>765.72</v>
      </c>
      <c r="H159">
        <v>1845.8</v>
      </c>
      <c r="I159">
        <v>-1080.08</v>
      </c>
      <c r="J159">
        <v>765.72</v>
      </c>
    </row>
    <row r="160" spans="1:10" x14ac:dyDescent="0.25">
      <c r="A160" s="1" t="s">
        <v>2018</v>
      </c>
      <c r="B160" t="s">
        <v>2019</v>
      </c>
      <c r="C160" s="1" t="s">
        <v>17</v>
      </c>
      <c r="D160" s="1" t="s">
        <v>1712</v>
      </c>
      <c r="E160" s="2" t="s">
        <v>2021</v>
      </c>
      <c r="F160" s="2" t="s">
        <v>2022</v>
      </c>
      <c r="G160" s="13">
        <v>2066.21</v>
      </c>
      <c r="H160">
        <v>1944.38</v>
      </c>
      <c r="I160">
        <v>121.82999999999993</v>
      </c>
      <c r="J160">
        <v>1944.38</v>
      </c>
    </row>
    <row r="161" spans="1:10" x14ac:dyDescent="0.25">
      <c r="A161" s="1" t="s">
        <v>2028</v>
      </c>
      <c r="B161" t="s">
        <v>2029</v>
      </c>
      <c r="C161" s="1" t="s">
        <v>17</v>
      </c>
      <c r="D161" s="1" t="s">
        <v>863</v>
      </c>
      <c r="E161" s="2" t="s">
        <v>2031</v>
      </c>
      <c r="F161" s="2" t="s">
        <v>2032</v>
      </c>
      <c r="G161" s="13">
        <v>1907.33</v>
      </c>
      <c r="H161">
        <v>1845.8</v>
      </c>
      <c r="I161">
        <v>61.529999999999973</v>
      </c>
      <c r="J161">
        <v>1845.8</v>
      </c>
    </row>
    <row r="162" spans="1:10" x14ac:dyDescent="0.25">
      <c r="A162" s="1" t="s">
        <v>2033</v>
      </c>
      <c r="B162" t="s">
        <v>2034</v>
      </c>
      <c r="C162" s="1" t="s">
        <v>17</v>
      </c>
      <c r="D162" s="1" t="s">
        <v>633</v>
      </c>
      <c r="E162" s="2" t="s">
        <v>2040</v>
      </c>
      <c r="F162" s="2" t="s">
        <v>2041</v>
      </c>
      <c r="G162" s="13">
        <v>1907.47</v>
      </c>
      <c r="H162">
        <v>1845.8</v>
      </c>
      <c r="I162">
        <v>61.670000000000073</v>
      </c>
      <c r="J162">
        <v>1845.8</v>
      </c>
    </row>
    <row r="163" spans="1:10" x14ac:dyDescent="0.25">
      <c r="A163" s="1" t="s">
        <v>2042</v>
      </c>
      <c r="B163" t="s">
        <v>2043</v>
      </c>
      <c r="C163" s="1" t="s">
        <v>17</v>
      </c>
      <c r="D163" s="1" t="s">
        <v>2045</v>
      </c>
      <c r="E163" s="2" t="s">
        <v>2046</v>
      </c>
      <c r="F163" s="2" t="s">
        <v>2047</v>
      </c>
      <c r="G163" s="13">
        <v>2133.84</v>
      </c>
      <c r="H163">
        <v>1861.86</v>
      </c>
      <c r="I163">
        <v>271.98000000000025</v>
      </c>
      <c r="J163">
        <v>1861.86</v>
      </c>
    </row>
    <row r="164" spans="1:10" x14ac:dyDescent="0.25">
      <c r="A164" s="1" t="s">
        <v>2048</v>
      </c>
      <c r="B164" t="s">
        <v>2049</v>
      </c>
      <c r="C164" s="1" t="s">
        <v>17</v>
      </c>
      <c r="D164" s="1" t="s">
        <v>823</v>
      </c>
      <c r="E164" s="2" t="s">
        <v>2051</v>
      </c>
      <c r="F164" s="2" t="s">
        <v>2052</v>
      </c>
      <c r="G164" s="13">
        <v>1391.29</v>
      </c>
      <c r="H164">
        <v>899.84</v>
      </c>
      <c r="I164">
        <v>491.44999999999993</v>
      </c>
      <c r="J164">
        <v>899.84</v>
      </c>
    </row>
    <row r="165" spans="1:10" x14ac:dyDescent="0.25">
      <c r="A165" s="1" t="s">
        <v>2053</v>
      </c>
      <c r="B165" t="s">
        <v>2054</v>
      </c>
      <c r="C165" s="1" t="s">
        <v>17</v>
      </c>
      <c r="D165" s="1" t="s">
        <v>2056</v>
      </c>
      <c r="E165" s="2" t="s">
        <v>746</v>
      </c>
      <c r="F165" s="2" t="s">
        <v>747</v>
      </c>
      <c r="G165" s="13">
        <v>1437.08</v>
      </c>
      <c r="H165">
        <v>922.9</v>
      </c>
      <c r="I165">
        <v>514.17999999999995</v>
      </c>
      <c r="J165">
        <v>922.9</v>
      </c>
    </row>
    <row r="166" spans="1:10" x14ac:dyDescent="0.25">
      <c r="A166" s="1" t="s">
        <v>2061</v>
      </c>
      <c r="B166" t="s">
        <v>2062</v>
      </c>
      <c r="C166" s="1" t="s">
        <v>17</v>
      </c>
      <c r="D166" s="1" t="s">
        <v>573</v>
      </c>
      <c r="E166" s="2" t="s">
        <v>108</v>
      </c>
      <c r="F166" s="2" t="s">
        <v>109</v>
      </c>
      <c r="G166" s="2">
        <v>941.45</v>
      </c>
      <c r="H166">
        <v>922.9</v>
      </c>
      <c r="I166">
        <v>18.550000000000068</v>
      </c>
      <c r="J166">
        <v>922.9</v>
      </c>
    </row>
    <row r="167" spans="1:10" x14ac:dyDescent="0.25">
      <c r="A167" s="1" t="s">
        <v>2064</v>
      </c>
      <c r="B167" t="s">
        <v>2065</v>
      </c>
      <c r="C167" s="1" t="s">
        <v>17</v>
      </c>
      <c r="D167" s="1" t="s">
        <v>2067</v>
      </c>
      <c r="E167" s="2" t="s">
        <v>1578</v>
      </c>
      <c r="F167" s="2" t="s">
        <v>109</v>
      </c>
      <c r="G167" s="2">
        <v>941.45</v>
      </c>
      <c r="H167">
        <v>922.9</v>
      </c>
      <c r="I167">
        <v>18.550000000000068</v>
      </c>
      <c r="J167">
        <v>922.9</v>
      </c>
    </row>
    <row r="168" spans="1:10" x14ac:dyDescent="0.25">
      <c r="A168" s="1" t="s">
        <v>2073</v>
      </c>
      <c r="B168" t="s">
        <v>2074</v>
      </c>
      <c r="C168" s="1" t="s">
        <v>17</v>
      </c>
      <c r="D168" s="1" t="s">
        <v>2076</v>
      </c>
      <c r="E168" s="2" t="s">
        <v>2077</v>
      </c>
      <c r="F168" s="2" t="s">
        <v>2078</v>
      </c>
      <c r="G168" s="13">
        <v>1584.89</v>
      </c>
      <c r="H168">
        <v>1707.36</v>
      </c>
      <c r="I168">
        <v>-122.4699999999998</v>
      </c>
      <c r="J168">
        <v>1584.89</v>
      </c>
    </row>
    <row r="169" spans="1:10" x14ac:dyDescent="0.25">
      <c r="A169" s="1" t="s">
        <v>2079</v>
      </c>
      <c r="B169" t="s">
        <v>2080</v>
      </c>
      <c r="C169" s="1" t="s">
        <v>17</v>
      </c>
      <c r="D169" s="1" t="s">
        <v>2083</v>
      </c>
      <c r="E169" s="2" t="s">
        <v>2084</v>
      </c>
      <c r="F169" s="2" t="s">
        <v>2085</v>
      </c>
      <c r="G169" s="13">
        <v>3372.69</v>
      </c>
      <c r="H169">
        <v>1568.94</v>
      </c>
      <c r="I169">
        <v>1803.75</v>
      </c>
      <c r="J169">
        <v>1568.94</v>
      </c>
    </row>
    <row r="170" spans="1:10" x14ac:dyDescent="0.25">
      <c r="A170" s="1" t="s">
        <v>2086</v>
      </c>
      <c r="B170" t="s">
        <v>2087</v>
      </c>
      <c r="C170" s="1" t="s">
        <v>17</v>
      </c>
      <c r="D170" s="1" t="s">
        <v>2090</v>
      </c>
      <c r="E170" s="2" t="s">
        <v>2091</v>
      </c>
      <c r="F170" s="2" t="s">
        <v>2092</v>
      </c>
      <c r="G170" s="13">
        <v>1293.3</v>
      </c>
      <c r="H170">
        <v>830.62</v>
      </c>
      <c r="I170">
        <v>462.67999999999995</v>
      </c>
      <c r="J170">
        <v>830.62</v>
      </c>
    </row>
    <row r="171" spans="1:10" x14ac:dyDescent="0.25">
      <c r="A171" s="1" t="s">
        <v>2100</v>
      </c>
      <c r="B171" t="s">
        <v>2101</v>
      </c>
      <c r="C171" s="1" t="s">
        <v>17</v>
      </c>
      <c r="D171" s="1" t="s">
        <v>2104</v>
      </c>
      <c r="E171" s="2" t="s">
        <v>2105</v>
      </c>
      <c r="F171" s="2" t="s">
        <v>2106</v>
      </c>
      <c r="G171" s="13">
        <v>1939.73</v>
      </c>
      <c r="H171">
        <v>1845.8</v>
      </c>
      <c r="I171">
        <v>93.930000000000064</v>
      </c>
      <c r="J171">
        <v>1845.8</v>
      </c>
    </row>
    <row r="172" spans="1:10" x14ac:dyDescent="0.25">
      <c r="A172" s="1" t="s">
        <v>2113</v>
      </c>
      <c r="B172" t="s">
        <v>2114</v>
      </c>
      <c r="C172" s="1" t="s">
        <v>17</v>
      </c>
      <c r="D172" s="1" t="s">
        <v>2116</v>
      </c>
      <c r="E172" s="2" t="s">
        <v>2117</v>
      </c>
      <c r="F172" s="2" t="s">
        <v>2118</v>
      </c>
      <c r="G172" s="2">
        <v>639.80999999999995</v>
      </c>
      <c r="H172">
        <v>890.8</v>
      </c>
      <c r="I172">
        <v>-250.99</v>
      </c>
      <c r="J172">
        <v>639.80999999999995</v>
      </c>
    </row>
    <row r="173" spans="1:10" x14ac:dyDescent="0.25">
      <c r="A173" s="1" t="s">
        <v>2119</v>
      </c>
      <c r="B173" t="s">
        <v>2120</v>
      </c>
      <c r="C173" s="1" t="s">
        <v>17</v>
      </c>
      <c r="D173" s="1" t="s">
        <v>2123</v>
      </c>
      <c r="E173" s="2" t="s">
        <v>2124</v>
      </c>
      <c r="F173" s="2" t="s">
        <v>2125</v>
      </c>
      <c r="G173" s="13">
        <v>7573.78</v>
      </c>
      <c r="H173">
        <v>1997.04</v>
      </c>
      <c r="I173">
        <v>5576.74</v>
      </c>
      <c r="J173">
        <v>1997.04</v>
      </c>
    </row>
    <row r="174" spans="1:10" x14ac:dyDescent="0.25">
      <c r="A174" s="1" t="s">
        <v>2131</v>
      </c>
      <c r="B174" t="s">
        <v>2132</v>
      </c>
      <c r="C174" s="1" t="s">
        <v>17</v>
      </c>
      <c r="D174" s="1" t="s">
        <v>2137</v>
      </c>
      <c r="E174" s="2" t="s">
        <v>2138</v>
      </c>
      <c r="F174" s="2" t="s">
        <v>2139</v>
      </c>
      <c r="G174" s="13">
        <v>1882.97</v>
      </c>
      <c r="H174">
        <v>1845.8</v>
      </c>
      <c r="I174">
        <v>37.170000000000073</v>
      </c>
      <c r="J174">
        <v>1845.8</v>
      </c>
    </row>
    <row r="175" spans="1:10" x14ac:dyDescent="0.25">
      <c r="A175" s="1" t="s">
        <v>2143</v>
      </c>
      <c r="B175" t="s">
        <v>2144</v>
      </c>
      <c r="C175" s="1" t="s">
        <v>17</v>
      </c>
      <c r="D175" s="1" t="s">
        <v>1166</v>
      </c>
      <c r="E175" s="2" t="s">
        <v>2149</v>
      </c>
      <c r="F175" s="2" t="s">
        <v>2150</v>
      </c>
      <c r="G175" s="2">
        <v>723.3</v>
      </c>
      <c r="H175">
        <v>1799.66</v>
      </c>
      <c r="I175">
        <v>-1076.3600000000001</v>
      </c>
      <c r="J175">
        <v>723.3</v>
      </c>
    </row>
    <row r="176" spans="1:10" x14ac:dyDescent="0.25">
      <c r="A176" s="1" t="s">
        <v>2156</v>
      </c>
      <c r="B176" t="s">
        <v>2157</v>
      </c>
      <c r="C176" s="1" t="s">
        <v>17</v>
      </c>
      <c r="D176" s="1" t="s">
        <v>2160</v>
      </c>
      <c r="E176" s="2" t="s">
        <v>1084</v>
      </c>
      <c r="F176" s="2" t="s">
        <v>1085</v>
      </c>
      <c r="G176" s="13">
        <v>1907.14</v>
      </c>
      <c r="H176">
        <v>1845.8</v>
      </c>
      <c r="I176">
        <v>61.340000000000146</v>
      </c>
      <c r="J176">
        <v>1845.8</v>
      </c>
    </row>
    <row r="177" spans="1:10" x14ac:dyDescent="0.25">
      <c r="A177" s="1" t="s">
        <v>2164</v>
      </c>
      <c r="B177" t="s">
        <v>2165</v>
      </c>
      <c r="C177" s="1" t="s">
        <v>17</v>
      </c>
      <c r="D177" s="1" t="s">
        <v>1589</v>
      </c>
      <c r="E177" s="2" t="s">
        <v>2167</v>
      </c>
      <c r="F177" s="2" t="s">
        <v>2168</v>
      </c>
      <c r="G177" s="13">
        <v>6633.38</v>
      </c>
      <c r="H177">
        <v>1863.82</v>
      </c>
      <c r="I177">
        <v>4769.5600000000004</v>
      </c>
      <c r="J177">
        <v>1863.82</v>
      </c>
    </row>
    <row r="178" spans="1:10" x14ac:dyDescent="0.25">
      <c r="A178" s="1" t="s">
        <v>2197</v>
      </c>
      <c r="B178" t="s">
        <v>2198</v>
      </c>
      <c r="C178" s="1" t="s">
        <v>17</v>
      </c>
      <c r="D178" s="1" t="s">
        <v>2201</v>
      </c>
      <c r="E178" s="2" t="s">
        <v>2202</v>
      </c>
      <c r="F178" s="2" t="s">
        <v>2203</v>
      </c>
      <c r="G178" s="13">
        <v>1532.69</v>
      </c>
      <c r="H178">
        <v>1707.36</v>
      </c>
      <c r="I178">
        <v>-174.66999999999985</v>
      </c>
      <c r="J178">
        <v>1532.69</v>
      </c>
    </row>
    <row r="179" spans="1:10" x14ac:dyDescent="0.25">
      <c r="A179" s="1" t="s">
        <v>2231</v>
      </c>
      <c r="B179" t="s">
        <v>2232</v>
      </c>
      <c r="C179" s="1" t="s">
        <v>17</v>
      </c>
      <c r="D179" s="1" t="s">
        <v>2234</v>
      </c>
      <c r="E179" s="2" t="s">
        <v>2235</v>
      </c>
      <c r="F179" s="2" t="s">
        <v>2236</v>
      </c>
      <c r="G179" s="2">
        <v>494.58</v>
      </c>
      <c r="H179">
        <v>2339.7600000000002</v>
      </c>
      <c r="I179">
        <v>-1845.1800000000003</v>
      </c>
      <c r="J179">
        <v>494.58</v>
      </c>
    </row>
    <row r="180" spans="1:10" x14ac:dyDescent="0.25">
      <c r="A180" s="1" t="s">
        <v>2237</v>
      </c>
      <c r="B180" t="s">
        <v>2238</v>
      </c>
      <c r="C180" s="1" t="s">
        <v>17</v>
      </c>
      <c r="D180" s="1" t="s">
        <v>2240</v>
      </c>
      <c r="E180" s="2" t="s">
        <v>2241</v>
      </c>
      <c r="F180" s="2" t="s">
        <v>2242</v>
      </c>
      <c r="G180" s="13">
        <v>3285.58</v>
      </c>
      <c r="H180">
        <v>1861.86</v>
      </c>
      <c r="I180">
        <v>1423.72</v>
      </c>
      <c r="J180">
        <v>1861.86</v>
      </c>
    </row>
    <row r="181" spans="1:10" x14ac:dyDescent="0.25">
      <c r="A181" s="1" t="s">
        <v>2243</v>
      </c>
      <c r="B181" t="s">
        <v>2244</v>
      </c>
      <c r="C181" s="1" t="s">
        <v>17</v>
      </c>
      <c r="D181" s="1" t="s">
        <v>2246</v>
      </c>
      <c r="E181" s="2" t="s">
        <v>2247</v>
      </c>
      <c r="F181" s="2" t="s">
        <v>2248</v>
      </c>
      <c r="G181" s="2">
        <v>112.21</v>
      </c>
      <c r="H181">
        <v>1145.7</v>
      </c>
      <c r="I181">
        <v>-1033.49</v>
      </c>
      <c r="J181">
        <v>112.21</v>
      </c>
    </row>
    <row r="182" spans="1:10" x14ac:dyDescent="0.25">
      <c r="A182" s="1" t="s">
        <v>2254</v>
      </c>
      <c r="B182" t="s">
        <v>2255</v>
      </c>
      <c r="C182" s="1" t="s">
        <v>17</v>
      </c>
      <c r="D182" s="1" t="s">
        <v>2257</v>
      </c>
      <c r="E182" s="2" t="s">
        <v>2258</v>
      </c>
      <c r="F182" s="2" t="s">
        <v>2259</v>
      </c>
      <c r="G182" s="2">
        <v>997.71</v>
      </c>
      <c r="H182">
        <v>922.9</v>
      </c>
      <c r="I182">
        <v>74.810000000000059</v>
      </c>
      <c r="J182">
        <v>922.9</v>
      </c>
    </row>
    <row r="183" spans="1:10" x14ac:dyDescent="0.25">
      <c r="A183" s="1" t="s">
        <v>2346</v>
      </c>
      <c r="B183" t="s">
        <v>2347</v>
      </c>
      <c r="C183" s="1" t="s">
        <v>17</v>
      </c>
      <c r="D183" s="1" t="s">
        <v>2349</v>
      </c>
      <c r="E183" s="2" t="s">
        <v>2350</v>
      </c>
      <c r="F183" s="2" t="s">
        <v>2351</v>
      </c>
      <c r="G183" s="2">
        <v>12.78</v>
      </c>
      <c r="H183">
        <v>1799.47</v>
      </c>
      <c r="I183">
        <v>-1786.69</v>
      </c>
      <c r="J183">
        <v>12.78</v>
      </c>
    </row>
    <row r="184" spans="1:10" x14ac:dyDescent="0.25">
      <c r="A184" s="1" t="s">
        <v>2352</v>
      </c>
      <c r="B184" t="s">
        <v>2353</v>
      </c>
      <c r="C184" s="1" t="s">
        <v>17</v>
      </c>
      <c r="D184" s="1" t="s">
        <v>2355</v>
      </c>
      <c r="E184" s="2" t="s">
        <v>2356</v>
      </c>
      <c r="F184" s="2" t="s">
        <v>2357</v>
      </c>
      <c r="G184" s="2">
        <v>444.11</v>
      </c>
      <c r="H184">
        <v>2002.44</v>
      </c>
      <c r="I184">
        <v>-1558.33</v>
      </c>
      <c r="J184">
        <v>444.11</v>
      </c>
    </row>
    <row r="185" spans="1:10" x14ac:dyDescent="0.25">
      <c r="A185" s="1" t="s">
        <v>2496</v>
      </c>
      <c r="B185" t="s">
        <v>2497</v>
      </c>
      <c r="C185" s="1" t="s">
        <v>17</v>
      </c>
      <c r="D185" s="1" t="s">
        <v>1289</v>
      </c>
      <c r="E185" s="2" t="s">
        <v>2502</v>
      </c>
      <c r="F185" s="2" t="s">
        <v>2503</v>
      </c>
      <c r="G185" s="13">
        <v>10477.280000000001</v>
      </c>
      <c r="H185">
        <v>2664.92</v>
      </c>
      <c r="I185">
        <v>7812.3600000000006</v>
      </c>
      <c r="J185">
        <v>2664.92</v>
      </c>
    </row>
    <row r="186" spans="1:10" x14ac:dyDescent="0.25">
      <c r="A186" s="1" t="s">
        <v>2552</v>
      </c>
      <c r="B186" t="s">
        <v>2553</v>
      </c>
      <c r="C186" s="1" t="s">
        <v>17</v>
      </c>
      <c r="D186" s="1" t="s">
        <v>2555</v>
      </c>
      <c r="E186" s="2" t="s">
        <v>2556</v>
      </c>
      <c r="F186" s="2" t="s">
        <v>2557</v>
      </c>
      <c r="G186" s="2">
        <v>216.03</v>
      </c>
      <c r="H186">
        <v>1685.3</v>
      </c>
      <c r="I186">
        <v>-1469.27</v>
      </c>
      <c r="J186">
        <v>216.03</v>
      </c>
    </row>
    <row r="187" spans="1:10" x14ac:dyDescent="0.25">
      <c r="A187" s="1" t="s">
        <v>2096</v>
      </c>
      <c r="B187" t="s">
        <v>2097</v>
      </c>
      <c r="C187" s="1" t="s">
        <v>17</v>
      </c>
      <c r="D187" s="1" t="s">
        <v>2717</v>
      </c>
      <c r="E187" s="2" t="s">
        <v>2718</v>
      </c>
      <c r="F187" s="2" t="s">
        <v>2719</v>
      </c>
      <c r="G187" s="13">
        <v>17937.46</v>
      </c>
      <c r="H187">
        <v>1753.52</v>
      </c>
      <c r="I187">
        <v>16183.939999999999</v>
      </c>
      <c r="J187">
        <v>1753.52</v>
      </c>
    </row>
    <row r="188" spans="1:10" x14ac:dyDescent="0.25">
      <c r="A188" s="1" t="s">
        <v>2107</v>
      </c>
      <c r="B188" t="s">
        <v>2108</v>
      </c>
      <c r="C188" s="1" t="s">
        <v>17</v>
      </c>
      <c r="D188" s="1" t="s">
        <v>2739</v>
      </c>
      <c r="E188" s="2" t="s">
        <v>2740</v>
      </c>
      <c r="F188" s="2" t="s">
        <v>2740</v>
      </c>
      <c r="G188" s="13">
        <v>52098.98</v>
      </c>
      <c r="H188">
        <v>3000</v>
      </c>
      <c r="I188">
        <v>49098.98</v>
      </c>
      <c r="J188">
        <v>3000</v>
      </c>
    </row>
    <row r="189" spans="1:10" x14ac:dyDescent="0.25">
      <c r="A189" s="1" t="s">
        <v>2928</v>
      </c>
      <c r="B189" t="s">
        <v>2929</v>
      </c>
      <c r="C189" s="1" t="s">
        <v>17</v>
      </c>
      <c r="D189" s="1" t="s">
        <v>2931</v>
      </c>
      <c r="E189" s="2" t="s">
        <v>2932</v>
      </c>
      <c r="F189" s="2" t="s">
        <v>2932</v>
      </c>
      <c r="G189" s="13">
        <v>50921.04</v>
      </c>
      <c r="H189">
        <v>1794.62</v>
      </c>
      <c r="I189">
        <v>49126.42</v>
      </c>
      <c r="J189">
        <v>1794.62</v>
      </c>
    </row>
    <row r="190" spans="1:10" x14ac:dyDescent="0.25">
      <c r="A190" s="1" t="s">
        <v>2965</v>
      </c>
      <c r="B190" t="s">
        <v>2966</v>
      </c>
      <c r="C190" s="1" t="s">
        <v>17</v>
      </c>
      <c r="D190" s="1" t="s">
        <v>202</v>
      </c>
      <c r="E190" s="2" t="s">
        <v>2968</v>
      </c>
      <c r="F190" s="2" t="s">
        <v>2969</v>
      </c>
      <c r="G190" s="2">
        <v>728.01</v>
      </c>
      <c r="H190">
        <v>510.2</v>
      </c>
      <c r="I190">
        <v>217.81</v>
      </c>
      <c r="J190">
        <v>510.2</v>
      </c>
    </row>
    <row r="191" spans="1:10" x14ac:dyDescent="0.25">
      <c r="A191" s="1" t="s">
        <v>2975</v>
      </c>
      <c r="B191" t="s">
        <v>2976</v>
      </c>
      <c r="C191" s="1" t="s">
        <v>17</v>
      </c>
      <c r="D191" s="1" t="s">
        <v>2978</v>
      </c>
      <c r="E191" s="2" t="s">
        <v>2979</v>
      </c>
      <c r="F191" s="2" t="s">
        <v>2979</v>
      </c>
      <c r="G191" s="13">
        <v>13509.99</v>
      </c>
      <c r="H191">
        <v>1750</v>
      </c>
      <c r="I191">
        <v>11759.99</v>
      </c>
      <c r="J191">
        <v>1750</v>
      </c>
    </row>
    <row r="192" spans="1:10" x14ac:dyDescent="0.25">
      <c r="A192" s="1" t="s">
        <v>2992</v>
      </c>
      <c r="B192" t="s">
        <v>2993</v>
      </c>
      <c r="C192" s="1" t="s">
        <v>17</v>
      </c>
      <c r="D192" s="1" t="s">
        <v>2995</v>
      </c>
      <c r="E192" s="2" t="s">
        <v>2996</v>
      </c>
      <c r="F192" s="2" t="s">
        <v>2997</v>
      </c>
      <c r="G192" s="13">
        <v>11807.82</v>
      </c>
      <c r="H192">
        <v>1667.08</v>
      </c>
      <c r="I192">
        <v>10140.74</v>
      </c>
      <c r="J192">
        <v>1667.08</v>
      </c>
    </row>
    <row r="193" spans="1:10" x14ac:dyDescent="0.25">
      <c r="A193" s="1" t="s">
        <v>3013</v>
      </c>
      <c r="B193" t="s">
        <v>3014</v>
      </c>
      <c r="C193" s="1" t="s">
        <v>17</v>
      </c>
      <c r="D193" s="1" t="s">
        <v>3019</v>
      </c>
      <c r="E193" s="2" t="s">
        <v>3020</v>
      </c>
      <c r="F193" s="2" t="s">
        <v>3020</v>
      </c>
      <c r="G193" s="13">
        <v>1693.81</v>
      </c>
      <c r="H193">
        <v>772.3</v>
      </c>
      <c r="I193">
        <v>921.51</v>
      </c>
      <c r="J193">
        <v>772.3</v>
      </c>
    </row>
    <row r="194" spans="1:10" x14ac:dyDescent="0.25">
      <c r="A194" s="1" t="s">
        <v>3212</v>
      </c>
      <c r="B194" t="s">
        <v>3213</v>
      </c>
      <c r="C194" s="1" t="s">
        <v>17</v>
      </c>
      <c r="D194" s="1" t="s">
        <v>450</v>
      </c>
      <c r="E194" s="2" t="s">
        <v>3215</v>
      </c>
      <c r="F194" s="2" t="s">
        <v>3216</v>
      </c>
      <c r="G194" s="13">
        <v>6023.37</v>
      </c>
      <c r="H194">
        <v>977.12</v>
      </c>
      <c r="I194">
        <v>5046.25</v>
      </c>
      <c r="J194">
        <v>977.12</v>
      </c>
    </row>
    <row r="195" spans="1:10" x14ac:dyDescent="0.25">
      <c r="A195" s="1" t="s">
        <v>1812</v>
      </c>
      <c r="B195" t="s">
        <v>1813</v>
      </c>
      <c r="C195" s="1" t="s">
        <v>17</v>
      </c>
      <c r="D195" s="1" t="s">
        <v>840</v>
      </c>
      <c r="E195" s="2" t="s">
        <v>3267</v>
      </c>
      <c r="F195" s="2" t="s">
        <v>3268</v>
      </c>
      <c r="G195" s="13">
        <v>2383.65</v>
      </c>
      <c r="H195">
        <v>1338.2</v>
      </c>
      <c r="I195">
        <v>1045.45</v>
      </c>
      <c r="J195">
        <v>1338.2</v>
      </c>
    </row>
    <row r="196" spans="1:10" x14ac:dyDescent="0.25">
      <c r="A196" s="1" t="s">
        <v>1830</v>
      </c>
      <c r="B196" t="s">
        <v>1831</v>
      </c>
      <c r="C196" s="1" t="s">
        <v>17</v>
      </c>
      <c r="D196" s="1" t="s">
        <v>3303</v>
      </c>
      <c r="E196" s="2" t="s">
        <v>3304</v>
      </c>
      <c r="F196" s="2" t="s">
        <v>3304</v>
      </c>
      <c r="G196" s="13">
        <v>9637.09</v>
      </c>
      <c r="H196">
        <v>1800</v>
      </c>
      <c r="I196">
        <v>7837.09</v>
      </c>
      <c r="J196">
        <v>1800</v>
      </c>
    </row>
    <row r="197" spans="1:10" x14ac:dyDescent="0.25">
      <c r="A197" s="1" t="s">
        <v>3355</v>
      </c>
      <c r="B197" t="s">
        <v>3356</v>
      </c>
      <c r="C197" s="1" t="s">
        <v>17</v>
      </c>
      <c r="D197" s="1" t="s">
        <v>3358</v>
      </c>
      <c r="E197" s="2" t="s">
        <v>3359</v>
      </c>
      <c r="F197" s="2" t="s">
        <v>3360</v>
      </c>
      <c r="G197" s="13">
        <v>1963.23</v>
      </c>
      <c r="H197">
        <v>398.84</v>
      </c>
      <c r="I197">
        <v>1564.39</v>
      </c>
      <c r="J197">
        <v>398.84</v>
      </c>
    </row>
    <row r="198" spans="1:10" x14ac:dyDescent="0.25">
      <c r="A198" s="1" t="s">
        <v>3556</v>
      </c>
      <c r="B198" t="s">
        <v>3557</v>
      </c>
      <c r="C198" s="1" t="s">
        <v>17</v>
      </c>
      <c r="D198" s="1" t="s">
        <v>3562</v>
      </c>
      <c r="E198" s="2" t="s">
        <v>3563</v>
      </c>
      <c r="F198" s="2" t="s">
        <v>3563</v>
      </c>
      <c r="G198" s="13">
        <v>6596.53</v>
      </c>
      <c r="H198">
        <v>1274.82</v>
      </c>
      <c r="I198">
        <v>5321.71</v>
      </c>
      <c r="J198">
        <v>1274.82</v>
      </c>
    </row>
    <row r="199" spans="1:10" x14ac:dyDescent="0.25">
      <c r="A199" s="1" t="s">
        <v>1553</v>
      </c>
      <c r="B199" t="s">
        <v>1554</v>
      </c>
      <c r="C199" s="1" t="s">
        <v>17</v>
      </c>
      <c r="D199" s="1" t="s">
        <v>129</v>
      </c>
      <c r="E199" s="2" t="s">
        <v>3616</v>
      </c>
      <c r="F199" s="2" t="s">
        <v>3617</v>
      </c>
      <c r="G199" s="13">
        <v>4049.17</v>
      </c>
      <c r="H199">
        <v>830.62</v>
      </c>
      <c r="I199">
        <v>3218.55</v>
      </c>
      <c r="J199">
        <v>830.62</v>
      </c>
    </row>
    <row r="200" spans="1:10" x14ac:dyDescent="0.25">
      <c r="A200" s="1" t="s">
        <v>3630</v>
      </c>
      <c r="B200" t="s">
        <v>3631</v>
      </c>
      <c r="C200" s="1" t="s">
        <v>17</v>
      </c>
      <c r="D200" s="1" t="s">
        <v>1219</v>
      </c>
      <c r="E200" s="2" t="s">
        <v>3633</v>
      </c>
      <c r="F200" s="2" t="s">
        <v>3634</v>
      </c>
      <c r="G200" s="13">
        <v>1159.74</v>
      </c>
      <c r="H200">
        <v>715.26</v>
      </c>
      <c r="I200">
        <v>444.48</v>
      </c>
      <c r="J200">
        <v>715.26</v>
      </c>
    </row>
    <row r="201" spans="1:10" x14ac:dyDescent="0.25">
      <c r="A201" s="1" t="s">
        <v>3640</v>
      </c>
      <c r="B201" t="s">
        <v>3641</v>
      </c>
      <c r="C201" s="1" t="s">
        <v>17</v>
      </c>
      <c r="D201" s="1" t="s">
        <v>3643</v>
      </c>
      <c r="E201" s="2" t="s">
        <v>3644</v>
      </c>
      <c r="F201" s="2" t="s">
        <v>3645</v>
      </c>
      <c r="G201" s="2">
        <v>51.9</v>
      </c>
      <c r="H201">
        <v>800</v>
      </c>
      <c r="I201">
        <v>-748.1</v>
      </c>
      <c r="J201">
        <v>51.9</v>
      </c>
    </row>
    <row r="202" spans="1:10" x14ac:dyDescent="0.25">
      <c r="A202" s="1" t="s">
        <v>3680</v>
      </c>
      <c r="B202" t="s">
        <v>3681</v>
      </c>
      <c r="C202" s="1" t="s">
        <v>17</v>
      </c>
      <c r="D202" s="1" t="s">
        <v>334</v>
      </c>
      <c r="E202" s="2" t="s">
        <v>3683</v>
      </c>
      <c r="F202" s="2" t="s">
        <v>3684</v>
      </c>
      <c r="G202" s="13">
        <v>1329.3</v>
      </c>
      <c r="H202">
        <v>853.68</v>
      </c>
      <c r="I202">
        <v>475.62</v>
      </c>
      <c r="J202">
        <v>853.68</v>
      </c>
    </row>
    <row r="203" spans="1:10" x14ac:dyDescent="0.25">
      <c r="A203" s="1" t="s">
        <v>1605</v>
      </c>
      <c r="B203" t="s">
        <v>1606</v>
      </c>
      <c r="C203" s="1" t="s">
        <v>17</v>
      </c>
      <c r="D203" s="1" t="s">
        <v>1896</v>
      </c>
      <c r="E203" s="2" t="s">
        <v>3686</v>
      </c>
      <c r="F203" s="2" t="s">
        <v>3687</v>
      </c>
      <c r="G203" s="13">
        <v>3927.21</v>
      </c>
      <c r="H203">
        <v>899.84</v>
      </c>
      <c r="I203">
        <v>3027.37</v>
      </c>
      <c r="J203">
        <v>899.84</v>
      </c>
    </row>
    <row r="204" spans="1:10" x14ac:dyDescent="0.25">
      <c r="A204" s="1" t="s">
        <v>3693</v>
      </c>
      <c r="B204" t="s">
        <v>3694</v>
      </c>
      <c r="C204" s="1" t="s">
        <v>17</v>
      </c>
      <c r="D204" s="1" t="s">
        <v>3697</v>
      </c>
      <c r="E204" s="2" t="s">
        <v>3698</v>
      </c>
      <c r="F204" s="2" t="s">
        <v>3699</v>
      </c>
      <c r="G204" s="13">
        <v>3217.63</v>
      </c>
      <c r="H204">
        <v>859.7</v>
      </c>
      <c r="I204">
        <v>2357.9300000000003</v>
      </c>
      <c r="J204">
        <v>859.7</v>
      </c>
    </row>
    <row r="205" spans="1:10" x14ac:dyDescent="0.25">
      <c r="A205" s="1" t="s">
        <v>3724</v>
      </c>
      <c r="B205" t="s">
        <v>3725</v>
      </c>
      <c r="C205" s="1" t="s">
        <v>17</v>
      </c>
      <c r="D205" s="1" t="s">
        <v>3727</v>
      </c>
      <c r="E205" s="2" t="s">
        <v>3728</v>
      </c>
      <c r="F205" s="2" t="s">
        <v>3728</v>
      </c>
      <c r="G205" s="13">
        <v>17274</v>
      </c>
      <c r="H205">
        <v>1616.38</v>
      </c>
      <c r="I205">
        <v>15657.619999999999</v>
      </c>
      <c r="J205">
        <v>1616.38</v>
      </c>
    </row>
    <row r="206" spans="1:10" x14ac:dyDescent="0.25">
      <c r="A206" s="1" t="s">
        <v>3740</v>
      </c>
      <c r="B206" t="s">
        <v>3741</v>
      </c>
      <c r="C206" s="1" t="s">
        <v>17</v>
      </c>
      <c r="D206" s="1" t="s">
        <v>740</v>
      </c>
      <c r="E206" s="2" t="s">
        <v>3743</v>
      </c>
      <c r="F206" s="2" t="s">
        <v>3744</v>
      </c>
      <c r="G206" s="13">
        <v>5764.61</v>
      </c>
      <c r="H206">
        <v>874.18</v>
      </c>
      <c r="I206">
        <v>4890.4299999999994</v>
      </c>
      <c r="J206">
        <v>874.18</v>
      </c>
    </row>
    <row r="207" spans="1:10" x14ac:dyDescent="0.25">
      <c r="A207" s="1" t="s">
        <v>3779</v>
      </c>
      <c r="B207" t="s">
        <v>3780</v>
      </c>
      <c r="C207" s="1" t="s">
        <v>17</v>
      </c>
      <c r="D207" s="1" t="s">
        <v>3785</v>
      </c>
      <c r="E207" s="2" t="s">
        <v>3786</v>
      </c>
      <c r="F207" s="2" t="s">
        <v>3786</v>
      </c>
      <c r="G207" s="13">
        <v>24778.74</v>
      </c>
      <c r="H207">
        <v>996.62</v>
      </c>
      <c r="I207">
        <v>23782.120000000003</v>
      </c>
      <c r="J207">
        <v>996.62</v>
      </c>
    </row>
    <row r="208" spans="1:10" x14ac:dyDescent="0.25">
      <c r="A208" s="1" t="s">
        <v>4474</v>
      </c>
      <c r="B208" t="s">
        <v>4475</v>
      </c>
      <c r="C208" s="1" t="s">
        <v>17</v>
      </c>
      <c r="D208" s="1" t="s">
        <v>4477</v>
      </c>
      <c r="E208" s="2" t="s">
        <v>4478</v>
      </c>
      <c r="F208" s="2" t="s">
        <v>4478</v>
      </c>
      <c r="G208" s="13">
        <v>20914.55</v>
      </c>
      <c r="H208">
        <v>2911.04</v>
      </c>
      <c r="I208">
        <v>18003.509999999998</v>
      </c>
      <c r="J208">
        <v>2911.04</v>
      </c>
    </row>
    <row r="209" spans="1:10" x14ac:dyDescent="0.25">
      <c r="A209" s="1" t="s">
        <v>4531</v>
      </c>
      <c r="B209" t="s">
        <v>4532</v>
      </c>
      <c r="C209" s="1" t="s">
        <v>17</v>
      </c>
      <c r="D209" s="1" t="s">
        <v>1896</v>
      </c>
      <c r="E209" s="2" t="s">
        <v>4534</v>
      </c>
      <c r="F209" s="2" t="s">
        <v>4535</v>
      </c>
      <c r="G209" s="2">
        <v>802.5</v>
      </c>
      <c r="H209">
        <v>1433.12</v>
      </c>
      <c r="I209">
        <v>-630.61999999999989</v>
      </c>
      <c r="J209">
        <v>802.5</v>
      </c>
    </row>
    <row r="210" spans="1:10" x14ac:dyDescent="0.25">
      <c r="A210" s="1" t="s">
        <v>4551</v>
      </c>
      <c r="B210" t="s">
        <v>4552</v>
      </c>
      <c r="C210" s="1" t="s">
        <v>17</v>
      </c>
      <c r="D210" s="1" t="s">
        <v>603</v>
      </c>
      <c r="E210" s="2" t="s">
        <v>4554</v>
      </c>
      <c r="F210" s="2" t="s">
        <v>4555</v>
      </c>
      <c r="G210" s="13">
        <v>13417.59</v>
      </c>
      <c r="H210">
        <v>2275.54</v>
      </c>
      <c r="I210">
        <v>11142.05</v>
      </c>
      <c r="J210">
        <v>2275.54</v>
      </c>
    </row>
    <row r="211" spans="1:10" x14ac:dyDescent="0.25">
      <c r="A211" s="1" t="s">
        <v>4561</v>
      </c>
      <c r="B211" t="s">
        <v>4562</v>
      </c>
      <c r="C211" s="1" t="s">
        <v>17</v>
      </c>
      <c r="D211" s="1" t="s">
        <v>4567</v>
      </c>
      <c r="E211" s="2" t="s">
        <v>4568</v>
      </c>
      <c r="F211" s="2" t="s">
        <v>4568</v>
      </c>
      <c r="G211" s="13">
        <v>38012.74</v>
      </c>
      <c r="H211">
        <v>1919.7</v>
      </c>
      <c r="I211">
        <v>36093.040000000001</v>
      </c>
      <c r="J211">
        <v>1919.7</v>
      </c>
    </row>
    <row r="212" spans="1:10" x14ac:dyDescent="0.25">
      <c r="A212" s="1" t="s">
        <v>4716</v>
      </c>
      <c r="B212" t="s">
        <v>4717</v>
      </c>
      <c r="C212" s="1" t="s">
        <v>17</v>
      </c>
      <c r="D212" s="1" t="s">
        <v>840</v>
      </c>
      <c r="E212" s="2" t="s">
        <v>4719</v>
      </c>
      <c r="F212" s="2" t="s">
        <v>4720</v>
      </c>
      <c r="G212" s="2">
        <v>416.86</v>
      </c>
      <c r="H212">
        <v>891.29</v>
      </c>
      <c r="I212">
        <v>-474.42999999999995</v>
      </c>
      <c r="J212">
        <v>416.86</v>
      </c>
    </row>
    <row r="213" spans="1:10" x14ac:dyDescent="0.25">
      <c r="A213" s="1" t="s">
        <v>4721</v>
      </c>
      <c r="B213" t="s">
        <v>4722</v>
      </c>
      <c r="C213" s="1" t="s">
        <v>17</v>
      </c>
      <c r="D213" s="1" t="s">
        <v>4724</v>
      </c>
      <c r="E213" s="2" t="s">
        <v>4725</v>
      </c>
      <c r="F213" s="2" t="s">
        <v>4726</v>
      </c>
      <c r="G213" s="2">
        <v>134.97999999999999</v>
      </c>
      <c r="H213">
        <v>962.86</v>
      </c>
      <c r="I213">
        <v>-827.88</v>
      </c>
      <c r="J213">
        <v>134.97999999999999</v>
      </c>
    </row>
    <row r="214" spans="1:10" x14ac:dyDescent="0.25">
      <c r="A214" s="1" t="s">
        <v>897</v>
      </c>
      <c r="B214" t="s">
        <v>898</v>
      </c>
      <c r="C214" s="1" t="s">
        <v>17</v>
      </c>
      <c r="D214" s="1" t="s">
        <v>4792</v>
      </c>
      <c r="E214" s="2" t="s">
        <v>4793</v>
      </c>
      <c r="F214" s="2" t="s">
        <v>4793</v>
      </c>
      <c r="G214" s="13">
        <v>21549.33</v>
      </c>
      <c r="H214">
        <v>2278.84</v>
      </c>
      <c r="I214">
        <v>19270.490000000002</v>
      </c>
      <c r="J214">
        <v>2278.84</v>
      </c>
    </row>
    <row r="215" spans="1:10" x14ac:dyDescent="0.25">
      <c r="A215" s="1" t="s">
        <v>4870</v>
      </c>
      <c r="B215" t="s">
        <v>4871</v>
      </c>
      <c r="C215" s="1" t="s">
        <v>17</v>
      </c>
      <c r="D215" s="1" t="s">
        <v>3326</v>
      </c>
      <c r="E215" s="2" t="s">
        <v>4876</v>
      </c>
      <c r="F215" s="2" t="s">
        <v>4876</v>
      </c>
      <c r="G215" s="13">
        <v>6516.13</v>
      </c>
      <c r="H215">
        <v>1503.82</v>
      </c>
      <c r="I215">
        <v>5012.3100000000004</v>
      </c>
      <c r="J215">
        <v>1503.82</v>
      </c>
    </row>
    <row r="216" spans="1:10" x14ac:dyDescent="0.25">
      <c r="A216" s="1" t="s">
        <v>4906</v>
      </c>
      <c r="B216" t="s">
        <v>4907</v>
      </c>
      <c r="C216" s="1" t="s">
        <v>17</v>
      </c>
      <c r="D216" s="1" t="s">
        <v>591</v>
      </c>
      <c r="E216" s="2" t="s">
        <v>4909</v>
      </c>
      <c r="F216" s="2" t="s">
        <v>4910</v>
      </c>
      <c r="G216" s="13">
        <v>25550.73</v>
      </c>
      <c r="H216">
        <v>3599.3</v>
      </c>
      <c r="I216">
        <v>21951.43</v>
      </c>
      <c r="J216">
        <v>3599.3</v>
      </c>
    </row>
    <row r="217" spans="1:10" x14ac:dyDescent="0.25">
      <c r="A217" s="1" t="s">
        <v>4951</v>
      </c>
      <c r="B217" t="s">
        <v>4952</v>
      </c>
      <c r="C217" s="1" t="s">
        <v>17</v>
      </c>
      <c r="D217" s="1" t="s">
        <v>4957</v>
      </c>
      <c r="E217" s="2" t="s">
        <v>4958</v>
      </c>
      <c r="F217" s="2" t="s">
        <v>4959</v>
      </c>
      <c r="G217" s="13">
        <v>17567.28</v>
      </c>
      <c r="H217">
        <v>4192.6000000000004</v>
      </c>
      <c r="I217">
        <v>13374.679999999998</v>
      </c>
      <c r="J217">
        <v>4192.6000000000004</v>
      </c>
    </row>
    <row r="218" spans="1:10" x14ac:dyDescent="0.25">
      <c r="A218" s="1" t="s">
        <v>5123</v>
      </c>
      <c r="B218" t="s">
        <v>5124</v>
      </c>
      <c r="C218" s="1" t="s">
        <v>17</v>
      </c>
      <c r="D218" s="1" t="s">
        <v>1589</v>
      </c>
      <c r="E218" s="2" t="s">
        <v>5126</v>
      </c>
      <c r="F218" s="2" t="s">
        <v>5127</v>
      </c>
      <c r="G218" s="13">
        <v>3270.62</v>
      </c>
      <c r="H218">
        <v>1409.52</v>
      </c>
      <c r="I218">
        <v>1861.1</v>
      </c>
      <c r="J218">
        <v>1409.52</v>
      </c>
    </row>
    <row r="219" spans="1:10" x14ac:dyDescent="0.25">
      <c r="A219" s="1" t="s">
        <v>5359</v>
      </c>
      <c r="B219" t="s">
        <v>5360</v>
      </c>
      <c r="C219" s="1" t="s">
        <v>17</v>
      </c>
      <c r="D219" s="1" t="s">
        <v>403</v>
      </c>
      <c r="E219" s="2" t="s">
        <v>5362</v>
      </c>
      <c r="F219" s="2" t="s">
        <v>5363</v>
      </c>
      <c r="G219" s="2">
        <v>59.85</v>
      </c>
      <c r="H219">
        <v>1011.86</v>
      </c>
      <c r="I219">
        <v>-952.01</v>
      </c>
      <c r="J219">
        <v>59.85</v>
      </c>
    </row>
    <row r="220" spans="1:10" x14ac:dyDescent="0.25">
      <c r="A220" s="1" t="s">
        <v>5379</v>
      </c>
      <c r="B220" t="s">
        <v>5380</v>
      </c>
      <c r="C220" s="1" t="s">
        <v>17</v>
      </c>
      <c r="D220" s="1" t="s">
        <v>5382</v>
      </c>
      <c r="E220" s="2" t="s">
        <v>5383</v>
      </c>
      <c r="F220" s="2" t="s">
        <v>5383</v>
      </c>
      <c r="G220" s="13">
        <v>27711.29</v>
      </c>
      <c r="H220">
        <v>2309.52</v>
      </c>
      <c r="I220">
        <v>25401.77</v>
      </c>
      <c r="J220">
        <v>2309.52</v>
      </c>
    </row>
    <row r="221" spans="1:10" x14ac:dyDescent="0.25">
      <c r="A221" s="1" t="s">
        <v>5437</v>
      </c>
      <c r="B221" t="s">
        <v>5438</v>
      </c>
      <c r="C221" s="1" t="s">
        <v>17</v>
      </c>
      <c r="D221" s="1" t="s">
        <v>5440</v>
      </c>
      <c r="E221" s="2" t="s">
        <v>5441</v>
      </c>
      <c r="F221" s="2" t="s">
        <v>5441</v>
      </c>
      <c r="G221" s="13">
        <v>13395.68</v>
      </c>
      <c r="H221">
        <v>1079.24</v>
      </c>
      <c r="I221">
        <v>12316.44</v>
      </c>
      <c r="J221">
        <v>1079.24</v>
      </c>
    </row>
    <row r="222" spans="1:10" x14ac:dyDescent="0.25">
      <c r="A222" s="1" t="s">
        <v>5468</v>
      </c>
      <c r="B222" t="s">
        <v>5469</v>
      </c>
      <c r="C222" s="1" t="s">
        <v>17</v>
      </c>
      <c r="D222" s="1" t="s">
        <v>3326</v>
      </c>
      <c r="E222" s="2" t="s">
        <v>5471</v>
      </c>
      <c r="F222" s="2" t="s">
        <v>5471</v>
      </c>
      <c r="G222" s="13">
        <v>1758.43</v>
      </c>
      <c r="H222">
        <v>686.68</v>
      </c>
      <c r="I222">
        <v>1071.75</v>
      </c>
      <c r="J222">
        <v>686.68</v>
      </c>
    </row>
    <row r="223" spans="1:10" x14ac:dyDescent="0.25">
      <c r="A223" s="1" t="s">
        <v>533</v>
      </c>
      <c r="B223" t="s">
        <v>534</v>
      </c>
      <c r="C223" s="1" t="s">
        <v>17</v>
      </c>
      <c r="D223" s="1" t="s">
        <v>4767</v>
      </c>
      <c r="E223" s="2" t="s">
        <v>5500</v>
      </c>
      <c r="F223" s="2" t="s">
        <v>5500</v>
      </c>
      <c r="G223" s="13">
        <v>13406.04</v>
      </c>
      <c r="H223">
        <v>692.18</v>
      </c>
      <c r="I223">
        <v>12713.86</v>
      </c>
      <c r="J223">
        <v>692.18</v>
      </c>
    </row>
    <row r="224" spans="1:10" x14ac:dyDescent="0.25">
      <c r="A224" s="1" t="s">
        <v>5511</v>
      </c>
      <c r="B224" t="s">
        <v>5512</v>
      </c>
      <c r="C224" s="1" t="s">
        <v>17</v>
      </c>
      <c r="D224" s="1" t="s">
        <v>1624</v>
      </c>
      <c r="E224" s="2" t="s">
        <v>5514</v>
      </c>
      <c r="F224" s="2" t="s">
        <v>5515</v>
      </c>
      <c r="G224" s="13">
        <v>1622.15</v>
      </c>
      <c r="H224">
        <v>890.8</v>
      </c>
      <c r="I224">
        <v>731.35000000000014</v>
      </c>
      <c r="J224">
        <v>890.8</v>
      </c>
    </row>
    <row r="225" spans="1:10" x14ac:dyDescent="0.25">
      <c r="A225" s="1" t="s">
        <v>559</v>
      </c>
      <c r="B225" t="s">
        <v>560</v>
      </c>
      <c r="C225" s="1" t="s">
        <v>17</v>
      </c>
      <c r="D225" s="1" t="s">
        <v>5557</v>
      </c>
      <c r="E225" s="2" t="s">
        <v>5558</v>
      </c>
      <c r="F225" s="2" t="s">
        <v>5559</v>
      </c>
      <c r="G225" s="13">
        <v>1382.36</v>
      </c>
      <c r="H225">
        <v>520.84</v>
      </c>
      <c r="I225">
        <v>861.51999999999987</v>
      </c>
      <c r="J225">
        <v>520.84</v>
      </c>
    </row>
    <row r="226" spans="1:10" x14ac:dyDescent="0.25">
      <c r="A226" s="1" t="s">
        <v>5566</v>
      </c>
      <c r="B226" t="s">
        <v>5567</v>
      </c>
      <c r="C226" s="1" t="s">
        <v>17</v>
      </c>
      <c r="D226" s="1" t="s">
        <v>5569</v>
      </c>
      <c r="E226" s="2" t="s">
        <v>5570</v>
      </c>
      <c r="F226" s="2" t="s">
        <v>5571</v>
      </c>
      <c r="G226" s="13">
        <v>9381.98</v>
      </c>
      <c r="H226">
        <v>2766.82</v>
      </c>
      <c r="I226">
        <v>6615.16</v>
      </c>
      <c r="J226">
        <v>2766.82</v>
      </c>
    </row>
    <row r="227" spans="1:10" x14ac:dyDescent="0.25">
      <c r="A227" s="1" t="s">
        <v>182</v>
      </c>
      <c r="B227" t="s">
        <v>183</v>
      </c>
      <c r="C227" s="1" t="s">
        <v>17</v>
      </c>
      <c r="D227" s="1" t="s">
        <v>5802</v>
      </c>
      <c r="E227" s="2" t="s">
        <v>5803</v>
      </c>
      <c r="F227" s="2" t="s">
        <v>5804</v>
      </c>
      <c r="G227" s="13">
        <v>21041.55</v>
      </c>
      <c r="H227">
        <v>3164.22</v>
      </c>
      <c r="I227">
        <v>17877.329999999998</v>
      </c>
      <c r="J227">
        <v>3164.22</v>
      </c>
    </row>
    <row r="228" spans="1:10" x14ac:dyDescent="0.25">
      <c r="A228" s="1" t="s">
        <v>5887</v>
      </c>
      <c r="B228" t="s">
        <v>5888</v>
      </c>
      <c r="C228" s="1" t="s">
        <v>17</v>
      </c>
      <c r="D228" s="1" t="s">
        <v>5893</v>
      </c>
      <c r="E228" s="2" t="s">
        <v>5894</v>
      </c>
      <c r="F228" s="2" t="s">
        <v>5895</v>
      </c>
      <c r="G228" s="13">
        <v>1665.68</v>
      </c>
      <c r="H228">
        <v>960.24</v>
      </c>
      <c r="I228">
        <v>705.44</v>
      </c>
      <c r="J228">
        <v>960.24</v>
      </c>
    </row>
    <row r="229" spans="1:10" x14ac:dyDescent="0.25">
      <c r="A229" s="1" t="s">
        <v>5941</v>
      </c>
      <c r="B229" t="s">
        <v>5942</v>
      </c>
      <c r="C229" s="1" t="s">
        <v>17</v>
      </c>
      <c r="D229" s="1" t="s">
        <v>5944</v>
      </c>
      <c r="E229" s="2" t="s">
        <v>5945</v>
      </c>
      <c r="F229" s="2" t="s">
        <v>5945</v>
      </c>
      <c r="G229" s="13">
        <v>5966.67</v>
      </c>
      <c r="H229">
        <v>2167.84</v>
      </c>
      <c r="I229">
        <v>3798.83</v>
      </c>
      <c r="J229">
        <v>2167.84</v>
      </c>
    </row>
    <row r="230" spans="1:10" x14ac:dyDescent="0.25">
      <c r="A230" s="1" t="s">
        <v>6077</v>
      </c>
      <c r="B230" t="s">
        <v>6078</v>
      </c>
      <c r="C230" s="1" t="s">
        <v>17</v>
      </c>
      <c r="D230" s="1" t="s">
        <v>3339</v>
      </c>
      <c r="E230" s="2" t="s">
        <v>6080</v>
      </c>
      <c r="F230" s="2" t="s">
        <v>6080</v>
      </c>
      <c r="G230" s="13">
        <v>12426.85</v>
      </c>
      <c r="H230">
        <v>2348.52</v>
      </c>
      <c r="I230">
        <v>10078.33</v>
      </c>
      <c r="J230">
        <v>2348.52</v>
      </c>
    </row>
    <row r="231" spans="1:10" x14ac:dyDescent="0.25">
      <c r="A231" s="1" t="s">
        <v>6081</v>
      </c>
      <c r="B231" t="s">
        <v>6082</v>
      </c>
      <c r="C231" s="1" t="s">
        <v>17</v>
      </c>
      <c r="D231" s="1" t="s">
        <v>2477</v>
      </c>
      <c r="E231" s="2" t="s">
        <v>6087</v>
      </c>
      <c r="F231" s="2" t="s">
        <v>6088</v>
      </c>
      <c r="G231" s="13">
        <v>7780.67</v>
      </c>
      <c r="H231">
        <v>589.72</v>
      </c>
      <c r="I231">
        <v>7190.95</v>
      </c>
      <c r="J231">
        <v>589.72</v>
      </c>
    </row>
    <row r="232" spans="1:10" x14ac:dyDescent="0.25">
      <c r="A232" s="1" t="s">
        <v>6203</v>
      </c>
      <c r="B232" t="s">
        <v>6204</v>
      </c>
      <c r="C232" s="1" t="s">
        <v>17</v>
      </c>
      <c r="D232" s="1" t="s">
        <v>6138</v>
      </c>
      <c r="E232" s="2" t="s">
        <v>6206</v>
      </c>
      <c r="F232" s="2" t="s">
        <v>6207</v>
      </c>
      <c r="G232" s="13">
        <v>4406.08</v>
      </c>
      <c r="H232">
        <v>990.9</v>
      </c>
      <c r="I232">
        <v>3415.18</v>
      </c>
      <c r="J232">
        <v>990.9</v>
      </c>
    </row>
    <row r="233" spans="1:10" x14ac:dyDescent="0.25">
      <c r="A233" s="1" t="s">
        <v>6265</v>
      </c>
      <c r="B233" t="s">
        <v>6266</v>
      </c>
      <c r="C233" s="1" t="s">
        <v>17</v>
      </c>
      <c r="D233" s="1" t="s">
        <v>6268</v>
      </c>
      <c r="E233" s="2" t="s">
        <v>6269</v>
      </c>
      <c r="F233" s="2" t="s">
        <v>6270</v>
      </c>
      <c r="G233" s="13">
        <v>1542.84</v>
      </c>
      <c r="H233">
        <v>837.52</v>
      </c>
      <c r="I233">
        <v>705.31999999999994</v>
      </c>
      <c r="J233">
        <v>837.52</v>
      </c>
    </row>
    <row r="234" spans="1:10" x14ac:dyDescent="0.25">
      <c r="A234" s="1" t="s">
        <v>6293</v>
      </c>
      <c r="B234" t="s">
        <v>6294</v>
      </c>
      <c r="C234" s="1" t="s">
        <v>17</v>
      </c>
      <c r="D234" s="1" t="s">
        <v>5610</v>
      </c>
      <c r="E234" s="2" t="s">
        <v>6296</v>
      </c>
      <c r="F234" s="2" t="s">
        <v>6297</v>
      </c>
      <c r="G234" s="2">
        <v>47.39</v>
      </c>
      <c r="H234">
        <v>995.96</v>
      </c>
      <c r="I234">
        <v>-948.57</v>
      </c>
      <c r="J234">
        <v>47.39</v>
      </c>
    </row>
    <row r="235" spans="1:10" x14ac:dyDescent="0.25">
      <c r="A235" s="1" t="s">
        <v>6313</v>
      </c>
      <c r="B235" t="s">
        <v>6314</v>
      </c>
      <c r="C235" s="1" t="s">
        <v>17</v>
      </c>
      <c r="D235" s="1" t="s">
        <v>871</v>
      </c>
      <c r="E235" s="2" t="s">
        <v>6316</v>
      </c>
      <c r="F235" s="2" t="s">
        <v>6317</v>
      </c>
      <c r="G235" s="13">
        <v>12298.22</v>
      </c>
      <c r="H235">
        <v>2061.58</v>
      </c>
      <c r="I235">
        <v>10236.64</v>
      </c>
      <c r="J235">
        <v>2061.58</v>
      </c>
    </row>
    <row r="236" spans="1:10" x14ac:dyDescent="0.25">
      <c r="A236" s="1" t="s">
        <v>6329</v>
      </c>
      <c r="B236" t="s">
        <v>6330</v>
      </c>
      <c r="C236" s="1" t="s">
        <v>17</v>
      </c>
      <c r="D236" s="1" t="s">
        <v>941</v>
      </c>
      <c r="E236" s="2" t="s">
        <v>6332</v>
      </c>
      <c r="F236" s="2" t="s">
        <v>6333</v>
      </c>
      <c r="G236" s="2">
        <v>94.22</v>
      </c>
      <c r="H236">
        <v>692.18</v>
      </c>
      <c r="I236">
        <v>-597.95999999999992</v>
      </c>
      <c r="J236">
        <v>94.22</v>
      </c>
    </row>
    <row r="237" spans="1:10" x14ac:dyDescent="0.25">
      <c r="A237" s="1" t="s">
        <v>6376</v>
      </c>
      <c r="B237" t="s">
        <v>6377</v>
      </c>
      <c r="C237" s="1" t="s">
        <v>17</v>
      </c>
      <c r="D237" s="1" t="s">
        <v>6357</v>
      </c>
      <c r="E237" s="2" t="s">
        <v>6379</v>
      </c>
      <c r="F237" s="2" t="s">
        <v>6380</v>
      </c>
      <c r="G237" s="13">
        <v>1814.83</v>
      </c>
      <c r="H237">
        <v>1845.8</v>
      </c>
      <c r="I237">
        <v>-30.970000000000027</v>
      </c>
      <c r="J237">
        <v>1814.83</v>
      </c>
    </row>
    <row r="238" spans="1:10" x14ac:dyDescent="0.25">
      <c r="A238" s="1" t="s">
        <v>6392</v>
      </c>
      <c r="B238" t="s">
        <v>6393</v>
      </c>
      <c r="C238" s="1" t="s">
        <v>17</v>
      </c>
      <c r="D238" s="1" t="s">
        <v>6397</v>
      </c>
      <c r="E238" s="2" t="s">
        <v>6398</v>
      </c>
      <c r="F238" s="2" t="s">
        <v>6399</v>
      </c>
      <c r="G238" s="2">
        <v>742.53</v>
      </c>
      <c r="H238">
        <v>102.58</v>
      </c>
      <c r="I238">
        <v>639.94999999999993</v>
      </c>
      <c r="J238">
        <v>102.58</v>
      </c>
    </row>
    <row r="240" spans="1:10" ht="60" x14ac:dyDescent="0.25">
      <c r="A240" s="12" t="s">
        <v>0</v>
      </c>
      <c r="B240" s="12" t="s">
        <v>1</v>
      </c>
      <c r="C240" s="12" t="s">
        <v>2</v>
      </c>
      <c r="D240" s="12" t="s">
        <v>4</v>
      </c>
      <c r="E240" s="15" t="s">
        <v>5</v>
      </c>
      <c r="F240" s="15" t="s">
        <v>6</v>
      </c>
      <c r="G240" s="15" t="s">
        <v>7</v>
      </c>
      <c r="H240" s="15" t="s">
        <v>6562</v>
      </c>
      <c r="I240" s="15" t="s">
        <v>6561</v>
      </c>
      <c r="J240" s="15" t="s">
        <v>6563</v>
      </c>
    </row>
    <row r="241" spans="1:10" x14ac:dyDescent="0.25">
      <c r="A241" s="1" t="s">
        <v>8</v>
      </c>
      <c r="B241" t="s">
        <v>9</v>
      </c>
      <c r="C241" s="1" t="s">
        <v>10</v>
      </c>
      <c r="D241" s="1" t="s">
        <v>12</v>
      </c>
      <c r="E241" s="2" t="s">
        <v>13</v>
      </c>
      <c r="F241" s="2" t="s">
        <v>14</v>
      </c>
      <c r="G241" s="2">
        <v>428.24</v>
      </c>
      <c r="H241">
        <v>842.1</v>
      </c>
      <c r="I241">
        <v>-413.86</v>
      </c>
      <c r="J241">
        <v>428.24</v>
      </c>
    </row>
    <row r="242" spans="1:10" x14ac:dyDescent="0.25">
      <c r="A242" s="1" t="s">
        <v>28</v>
      </c>
      <c r="B242" t="s">
        <v>29</v>
      </c>
      <c r="C242" s="1" t="s">
        <v>10</v>
      </c>
      <c r="D242" s="1" t="s">
        <v>31</v>
      </c>
      <c r="E242" s="2" t="s">
        <v>32</v>
      </c>
      <c r="F242" s="2" t="s">
        <v>33</v>
      </c>
      <c r="G242" s="13">
        <v>4295.54</v>
      </c>
      <c r="H242">
        <v>968.18</v>
      </c>
      <c r="I242">
        <v>3327.36</v>
      </c>
      <c r="J242">
        <v>968.18</v>
      </c>
    </row>
    <row r="243" spans="1:10" x14ac:dyDescent="0.25">
      <c r="A243" s="1" t="s">
        <v>120</v>
      </c>
      <c r="B243" t="s">
        <v>121</v>
      </c>
      <c r="C243" s="1" t="s">
        <v>10</v>
      </c>
      <c r="D243" s="1" t="s">
        <v>123</v>
      </c>
      <c r="E243" s="2" t="s">
        <v>124</v>
      </c>
      <c r="F243" s="2" t="s">
        <v>125</v>
      </c>
      <c r="G243" s="2">
        <v>815.97</v>
      </c>
      <c r="H243">
        <v>797.78</v>
      </c>
      <c r="I243">
        <v>18.190000000000055</v>
      </c>
      <c r="J243">
        <v>797.78</v>
      </c>
    </row>
    <row r="244" spans="1:10" x14ac:dyDescent="0.25">
      <c r="A244" s="1" t="s">
        <v>132</v>
      </c>
      <c r="B244" t="s">
        <v>133</v>
      </c>
      <c r="C244" s="1" t="s">
        <v>10</v>
      </c>
      <c r="D244" s="1" t="s">
        <v>135</v>
      </c>
      <c r="E244" s="2" t="s">
        <v>136</v>
      </c>
      <c r="F244" s="2" t="s">
        <v>137</v>
      </c>
      <c r="G244" s="13">
        <v>2326.19</v>
      </c>
      <c r="H244">
        <v>918.64</v>
      </c>
      <c r="I244">
        <v>1407.5500000000002</v>
      </c>
      <c r="J244">
        <v>918.64</v>
      </c>
    </row>
    <row r="245" spans="1:10" x14ac:dyDescent="0.25">
      <c r="A245" s="1" t="s">
        <v>182</v>
      </c>
      <c r="B245" t="s">
        <v>183</v>
      </c>
      <c r="C245" s="1" t="s">
        <v>10</v>
      </c>
      <c r="D245" s="1" t="s">
        <v>12</v>
      </c>
      <c r="E245" s="2" t="s">
        <v>185</v>
      </c>
      <c r="F245" s="2" t="s">
        <v>186</v>
      </c>
      <c r="G245" s="2">
        <v>28.44</v>
      </c>
      <c r="H245">
        <v>842.1</v>
      </c>
      <c r="I245">
        <v>-813.66</v>
      </c>
      <c r="J245">
        <v>28.44</v>
      </c>
    </row>
    <row r="246" spans="1:10" x14ac:dyDescent="0.25">
      <c r="A246" s="1" t="s">
        <v>205</v>
      </c>
      <c r="B246" t="s">
        <v>206</v>
      </c>
      <c r="C246" s="1" t="s">
        <v>10</v>
      </c>
      <c r="D246" s="1" t="s">
        <v>208</v>
      </c>
      <c r="E246" s="2" t="s">
        <v>209</v>
      </c>
      <c r="F246" s="2" t="s">
        <v>210</v>
      </c>
      <c r="G246" s="13">
        <v>12908.14</v>
      </c>
      <c r="H246">
        <v>2222.66</v>
      </c>
      <c r="I246">
        <v>10685.48</v>
      </c>
      <c r="J246">
        <v>2222.66</v>
      </c>
    </row>
    <row r="247" spans="1:10" x14ac:dyDescent="0.25">
      <c r="A247" s="1" t="s">
        <v>264</v>
      </c>
      <c r="B247" t="s">
        <v>265</v>
      </c>
      <c r="C247" s="1" t="s">
        <v>10</v>
      </c>
      <c r="D247" s="1" t="s">
        <v>267</v>
      </c>
      <c r="E247" s="2" t="s">
        <v>268</v>
      </c>
      <c r="F247" s="2" t="s">
        <v>269</v>
      </c>
      <c r="G247" s="13">
        <v>1565.02</v>
      </c>
      <c r="H247">
        <v>963.04</v>
      </c>
      <c r="I247">
        <v>601.98</v>
      </c>
      <c r="J247">
        <v>963.04</v>
      </c>
    </row>
    <row r="248" spans="1:10" x14ac:dyDescent="0.25">
      <c r="A248" s="1" t="s">
        <v>313</v>
      </c>
      <c r="B248" t="s">
        <v>314</v>
      </c>
      <c r="C248" s="1" t="s">
        <v>10</v>
      </c>
      <c r="D248" s="1" t="s">
        <v>316</v>
      </c>
      <c r="E248" s="2" t="s">
        <v>317</v>
      </c>
      <c r="F248" s="2" t="s">
        <v>318</v>
      </c>
      <c r="G248" s="13">
        <v>9704.6200000000008</v>
      </c>
      <c r="H248">
        <v>857.54</v>
      </c>
      <c r="I248">
        <v>8847.0800000000017</v>
      </c>
      <c r="J248">
        <v>857.54</v>
      </c>
    </row>
    <row r="249" spans="1:10" x14ac:dyDescent="0.25">
      <c r="A249" s="1" t="s">
        <v>355</v>
      </c>
      <c r="B249" t="s">
        <v>356</v>
      </c>
      <c r="C249" s="1" t="s">
        <v>10</v>
      </c>
      <c r="D249" s="1" t="s">
        <v>358</v>
      </c>
      <c r="E249" s="2" t="s">
        <v>359</v>
      </c>
      <c r="F249" s="2" t="s">
        <v>360</v>
      </c>
      <c r="G249" s="2">
        <v>922.9</v>
      </c>
      <c r="H249">
        <v>922.9</v>
      </c>
      <c r="I249">
        <v>0</v>
      </c>
      <c r="J249" t="b">
        <v>0</v>
      </c>
    </row>
    <row r="250" spans="1:10" x14ac:dyDescent="0.25">
      <c r="A250" s="1" t="s">
        <v>365</v>
      </c>
      <c r="B250" t="s">
        <v>366</v>
      </c>
      <c r="C250" s="1" t="s">
        <v>10</v>
      </c>
      <c r="D250" s="1" t="s">
        <v>368</v>
      </c>
      <c r="E250" s="2" t="s">
        <v>369</v>
      </c>
      <c r="F250" s="2" t="s">
        <v>370</v>
      </c>
      <c r="G250" s="13">
        <v>1365.67</v>
      </c>
      <c r="H250">
        <v>967</v>
      </c>
      <c r="I250">
        <v>398.67000000000007</v>
      </c>
      <c r="J250">
        <v>967</v>
      </c>
    </row>
    <row r="251" spans="1:10" x14ac:dyDescent="0.25">
      <c r="A251" s="1" t="s">
        <v>406</v>
      </c>
      <c r="B251" t="s">
        <v>407</v>
      </c>
      <c r="C251" s="1" t="s">
        <v>10</v>
      </c>
      <c r="D251" s="1" t="s">
        <v>409</v>
      </c>
      <c r="E251" s="2" t="s">
        <v>410</v>
      </c>
      <c r="F251" s="2" t="s">
        <v>411</v>
      </c>
      <c r="G251" s="13">
        <v>6292.68</v>
      </c>
      <c r="H251">
        <v>1554.62</v>
      </c>
      <c r="I251">
        <v>4738.0600000000004</v>
      </c>
      <c r="J251">
        <v>1554.62</v>
      </c>
    </row>
    <row r="252" spans="1:10" x14ac:dyDescent="0.25">
      <c r="A252" s="1" t="s">
        <v>431</v>
      </c>
      <c r="B252" t="s">
        <v>432</v>
      </c>
      <c r="C252" s="1" t="s">
        <v>10</v>
      </c>
      <c r="D252" s="1" t="s">
        <v>434</v>
      </c>
      <c r="E252" s="2" t="s">
        <v>359</v>
      </c>
      <c r="F252" s="2" t="s">
        <v>360</v>
      </c>
      <c r="G252" s="2">
        <v>922.9</v>
      </c>
      <c r="H252">
        <v>922.9</v>
      </c>
      <c r="I252">
        <v>0</v>
      </c>
      <c r="J252" t="b">
        <v>0</v>
      </c>
    </row>
    <row r="253" spans="1:10" x14ac:dyDescent="0.25">
      <c r="A253" s="1" t="s">
        <v>435</v>
      </c>
      <c r="B253" t="s">
        <v>436</v>
      </c>
      <c r="C253" s="1" t="s">
        <v>10</v>
      </c>
      <c r="D253" s="1" t="s">
        <v>438</v>
      </c>
      <c r="E253" s="2" t="s">
        <v>439</v>
      </c>
      <c r="F253" s="2" t="s">
        <v>440</v>
      </c>
      <c r="G253" s="13">
        <v>12167.75</v>
      </c>
      <c r="H253">
        <v>1980</v>
      </c>
      <c r="I253">
        <v>10187.75</v>
      </c>
      <c r="J253">
        <v>1980</v>
      </c>
    </row>
    <row r="254" spans="1:10" x14ac:dyDescent="0.25">
      <c r="A254" s="1" t="s">
        <v>441</v>
      </c>
      <c r="B254" t="s">
        <v>442</v>
      </c>
      <c r="C254" s="1" t="s">
        <v>10</v>
      </c>
      <c r="D254" s="1" t="s">
        <v>444</v>
      </c>
      <c r="E254" s="2" t="s">
        <v>445</v>
      </c>
      <c r="F254" s="2" t="s">
        <v>446</v>
      </c>
      <c r="G254" s="2">
        <v>504.92</v>
      </c>
      <c r="H254">
        <v>924.96</v>
      </c>
      <c r="I254">
        <v>-420.04</v>
      </c>
      <c r="J254">
        <v>504.92</v>
      </c>
    </row>
    <row r="255" spans="1:10" x14ac:dyDescent="0.25">
      <c r="A255" s="1" t="s">
        <v>447</v>
      </c>
      <c r="B255" t="s">
        <v>448</v>
      </c>
      <c r="C255" s="1" t="s">
        <v>10</v>
      </c>
      <c r="D255" s="1" t="s">
        <v>450</v>
      </c>
      <c r="E255" s="2" t="s">
        <v>68</v>
      </c>
      <c r="F255" s="2" t="s">
        <v>69</v>
      </c>
      <c r="G255" s="2">
        <v>953.6</v>
      </c>
      <c r="H255">
        <v>922.9</v>
      </c>
      <c r="I255">
        <v>30.700000000000045</v>
      </c>
      <c r="J255">
        <v>922.9</v>
      </c>
    </row>
    <row r="256" spans="1:10" x14ac:dyDescent="0.25">
      <c r="A256" s="1" t="s">
        <v>459</v>
      </c>
      <c r="B256" t="s">
        <v>460</v>
      </c>
      <c r="C256" s="1" t="s">
        <v>10</v>
      </c>
      <c r="D256" s="1" t="s">
        <v>462</v>
      </c>
      <c r="E256" s="2" t="s">
        <v>463</v>
      </c>
      <c r="F256" s="2" t="s">
        <v>464</v>
      </c>
      <c r="G256" s="13">
        <v>13518.23</v>
      </c>
      <c r="H256">
        <v>2201.44</v>
      </c>
      <c r="I256">
        <v>11316.789999999999</v>
      </c>
      <c r="J256">
        <v>2201.44</v>
      </c>
    </row>
    <row r="257" spans="1:10" x14ac:dyDescent="0.25">
      <c r="A257" s="1" t="s">
        <v>481</v>
      </c>
      <c r="B257" t="s">
        <v>482</v>
      </c>
      <c r="C257" s="1" t="s">
        <v>10</v>
      </c>
      <c r="D257" s="1" t="s">
        <v>484</v>
      </c>
      <c r="E257" s="2" t="s">
        <v>485</v>
      </c>
      <c r="F257" s="2" t="s">
        <v>486</v>
      </c>
      <c r="G257" s="13">
        <v>3924.54</v>
      </c>
      <c r="H257">
        <v>1063.7</v>
      </c>
      <c r="I257">
        <v>2860.84</v>
      </c>
      <c r="J257">
        <v>1063.7</v>
      </c>
    </row>
    <row r="258" spans="1:10" x14ac:dyDescent="0.25">
      <c r="A258" s="1" t="s">
        <v>522</v>
      </c>
      <c r="B258" t="s">
        <v>523</v>
      </c>
      <c r="C258" s="1" t="s">
        <v>10</v>
      </c>
      <c r="D258" s="1" t="s">
        <v>12</v>
      </c>
      <c r="E258" s="2" t="s">
        <v>525</v>
      </c>
      <c r="F258" s="2" t="s">
        <v>526</v>
      </c>
      <c r="G258" s="2">
        <v>405.71</v>
      </c>
      <c r="H258">
        <v>797.78</v>
      </c>
      <c r="I258">
        <v>-392.07</v>
      </c>
      <c r="J258">
        <v>405.71</v>
      </c>
    </row>
    <row r="259" spans="1:10" x14ac:dyDescent="0.25">
      <c r="A259" s="1" t="s">
        <v>527</v>
      </c>
      <c r="B259" t="s">
        <v>528</v>
      </c>
      <c r="C259" s="1" t="s">
        <v>10</v>
      </c>
      <c r="D259" s="1" t="s">
        <v>530</v>
      </c>
      <c r="E259" s="2" t="s">
        <v>531</v>
      </c>
      <c r="F259" s="2" t="s">
        <v>532</v>
      </c>
      <c r="G259" s="13">
        <v>2413.06</v>
      </c>
      <c r="H259">
        <v>842.1</v>
      </c>
      <c r="I259">
        <v>1570.96</v>
      </c>
      <c r="J259">
        <v>842.1</v>
      </c>
    </row>
    <row r="260" spans="1:10" x14ac:dyDescent="0.25">
      <c r="A260" s="1" t="s">
        <v>547</v>
      </c>
      <c r="B260" t="s">
        <v>548</v>
      </c>
      <c r="C260" s="1" t="s">
        <v>10</v>
      </c>
      <c r="D260" s="1" t="s">
        <v>550</v>
      </c>
      <c r="E260" s="2" t="s">
        <v>551</v>
      </c>
      <c r="F260" s="2" t="s">
        <v>552</v>
      </c>
      <c r="G260" s="13">
        <v>1405.96</v>
      </c>
      <c r="H260">
        <v>967</v>
      </c>
      <c r="I260">
        <v>438.96000000000004</v>
      </c>
      <c r="J260">
        <v>967</v>
      </c>
    </row>
    <row r="261" spans="1:10" x14ac:dyDescent="0.25">
      <c r="A261" s="1" t="s">
        <v>559</v>
      </c>
      <c r="B261" t="s">
        <v>560</v>
      </c>
      <c r="C261" s="1" t="s">
        <v>10</v>
      </c>
      <c r="D261" s="1" t="s">
        <v>139</v>
      </c>
      <c r="E261" s="2" t="s">
        <v>562</v>
      </c>
      <c r="F261" s="2" t="s">
        <v>563</v>
      </c>
      <c r="G261" s="13">
        <v>1012.06</v>
      </c>
      <c r="H261">
        <v>664.82</v>
      </c>
      <c r="I261">
        <v>347.2399999999999</v>
      </c>
      <c r="J261">
        <v>664.82</v>
      </c>
    </row>
    <row r="262" spans="1:10" x14ac:dyDescent="0.25">
      <c r="A262" s="1" t="s">
        <v>617</v>
      </c>
      <c r="B262" t="s">
        <v>618</v>
      </c>
      <c r="C262" s="1" t="s">
        <v>10</v>
      </c>
      <c r="D262" s="1" t="s">
        <v>620</v>
      </c>
      <c r="E262" s="2" t="s">
        <v>359</v>
      </c>
      <c r="F262" s="2" t="s">
        <v>360</v>
      </c>
      <c r="G262" s="2">
        <v>922.9</v>
      </c>
      <c r="H262">
        <v>922.9</v>
      </c>
      <c r="I262">
        <v>0</v>
      </c>
      <c r="J262" t="b">
        <v>0</v>
      </c>
    </row>
    <row r="263" spans="1:10" x14ac:dyDescent="0.25">
      <c r="A263" s="1" t="s">
        <v>697</v>
      </c>
      <c r="B263" t="s">
        <v>698</v>
      </c>
      <c r="C263" s="1" t="s">
        <v>10</v>
      </c>
      <c r="D263" s="1" t="s">
        <v>462</v>
      </c>
      <c r="E263" s="2" t="s">
        <v>700</v>
      </c>
      <c r="F263" s="2" t="s">
        <v>701</v>
      </c>
      <c r="G263" s="13">
        <v>1822.03</v>
      </c>
      <c r="H263">
        <v>842.1</v>
      </c>
      <c r="I263">
        <v>979.93</v>
      </c>
      <c r="J263">
        <v>842.1</v>
      </c>
    </row>
    <row r="264" spans="1:10" x14ac:dyDescent="0.25">
      <c r="A264" s="1" t="s">
        <v>855</v>
      </c>
      <c r="B264" t="s">
        <v>856</v>
      </c>
      <c r="C264" s="1" t="s">
        <v>10</v>
      </c>
      <c r="D264" s="1" t="s">
        <v>829</v>
      </c>
      <c r="E264" s="2" t="s">
        <v>858</v>
      </c>
      <c r="F264" s="2" t="s">
        <v>859</v>
      </c>
      <c r="G264" s="13">
        <v>1122.8499999999999</v>
      </c>
      <c r="H264">
        <v>870.3</v>
      </c>
      <c r="I264">
        <v>252.54999999999995</v>
      </c>
      <c r="J264">
        <v>870.3</v>
      </c>
    </row>
    <row r="265" spans="1:10" x14ac:dyDescent="0.25">
      <c r="A265" s="1" t="s">
        <v>860</v>
      </c>
      <c r="B265" t="s">
        <v>861</v>
      </c>
      <c r="C265" s="1" t="s">
        <v>10</v>
      </c>
      <c r="D265" s="1" t="s">
        <v>863</v>
      </c>
      <c r="E265" s="2" t="s">
        <v>864</v>
      </c>
      <c r="F265" s="2" t="s">
        <v>865</v>
      </c>
      <c r="G265" s="13">
        <v>2169.31</v>
      </c>
      <c r="H265">
        <v>1054.74</v>
      </c>
      <c r="I265">
        <v>1114.57</v>
      </c>
      <c r="J265">
        <v>1054.74</v>
      </c>
    </row>
    <row r="266" spans="1:10" x14ac:dyDescent="0.25">
      <c r="A266" s="1" t="s">
        <v>866</v>
      </c>
      <c r="B266" t="s">
        <v>867</v>
      </c>
      <c r="C266" s="1" t="s">
        <v>10</v>
      </c>
      <c r="D266" s="1" t="s">
        <v>869</v>
      </c>
      <c r="E266" s="2" t="s">
        <v>268</v>
      </c>
      <c r="F266" s="2" t="s">
        <v>269</v>
      </c>
      <c r="G266" s="13">
        <v>1565.02</v>
      </c>
      <c r="H266">
        <v>963.04</v>
      </c>
      <c r="I266">
        <v>601.98</v>
      </c>
      <c r="J266">
        <v>963.04</v>
      </c>
    </row>
    <row r="267" spans="1:10" x14ac:dyDescent="0.25">
      <c r="A267" s="1" t="s">
        <v>877</v>
      </c>
      <c r="B267" t="s">
        <v>878</v>
      </c>
      <c r="C267" s="1" t="s">
        <v>10</v>
      </c>
      <c r="D267" s="1" t="s">
        <v>880</v>
      </c>
      <c r="E267" s="2" t="s">
        <v>881</v>
      </c>
      <c r="F267" s="2" t="s">
        <v>882</v>
      </c>
      <c r="G267" s="13">
        <v>1442.02</v>
      </c>
      <c r="H267">
        <v>886.42</v>
      </c>
      <c r="I267">
        <v>555.6</v>
      </c>
      <c r="J267">
        <v>886.42</v>
      </c>
    </row>
    <row r="268" spans="1:10" x14ac:dyDescent="0.25">
      <c r="A268" s="1" t="s">
        <v>883</v>
      </c>
      <c r="B268" t="s">
        <v>884</v>
      </c>
      <c r="C268" s="1" t="s">
        <v>10</v>
      </c>
      <c r="D268" s="1" t="s">
        <v>886</v>
      </c>
      <c r="E268" s="2" t="s">
        <v>887</v>
      </c>
      <c r="F268" s="2" t="s">
        <v>888</v>
      </c>
      <c r="G268" s="13">
        <v>1185.0999999999999</v>
      </c>
      <c r="H268">
        <v>918.64</v>
      </c>
      <c r="I268">
        <v>266.45999999999992</v>
      </c>
      <c r="J268">
        <v>918.64</v>
      </c>
    </row>
    <row r="269" spans="1:10" x14ac:dyDescent="0.25">
      <c r="A269" s="1" t="s">
        <v>889</v>
      </c>
      <c r="B269" t="s">
        <v>890</v>
      </c>
      <c r="C269" s="1" t="s">
        <v>10</v>
      </c>
      <c r="D269" s="1" t="s">
        <v>31</v>
      </c>
      <c r="E269" s="2" t="s">
        <v>185</v>
      </c>
      <c r="F269" s="2" t="s">
        <v>186</v>
      </c>
      <c r="G269" s="2">
        <v>28.44</v>
      </c>
      <c r="H269">
        <v>842.1</v>
      </c>
      <c r="I269">
        <v>-813.66</v>
      </c>
      <c r="J269">
        <v>28.44</v>
      </c>
    </row>
    <row r="270" spans="1:10" x14ac:dyDescent="0.25">
      <c r="A270" s="1" t="s">
        <v>897</v>
      </c>
      <c r="B270" t="s">
        <v>898</v>
      </c>
      <c r="C270" s="1" t="s">
        <v>10</v>
      </c>
      <c r="D270" s="1" t="s">
        <v>900</v>
      </c>
      <c r="E270" s="2" t="s">
        <v>901</v>
      </c>
      <c r="F270" s="2" t="s">
        <v>902</v>
      </c>
      <c r="G270" s="13">
        <v>14942.25</v>
      </c>
      <c r="H270">
        <v>2346.44</v>
      </c>
      <c r="I270">
        <v>12595.81</v>
      </c>
      <c r="J270">
        <v>2346.44</v>
      </c>
    </row>
    <row r="271" spans="1:10" x14ac:dyDescent="0.25">
      <c r="A271" s="1" t="s">
        <v>903</v>
      </c>
      <c r="B271" t="s">
        <v>904</v>
      </c>
      <c r="C271" s="1" t="s">
        <v>10</v>
      </c>
      <c r="D271" s="1" t="s">
        <v>906</v>
      </c>
      <c r="E271" s="2" t="s">
        <v>723</v>
      </c>
      <c r="F271" s="2" t="s">
        <v>724</v>
      </c>
      <c r="G271" s="2">
        <v>876.74</v>
      </c>
      <c r="H271">
        <v>876.76</v>
      </c>
      <c r="I271">
        <v>-1.999999999998181E-2</v>
      </c>
      <c r="J271">
        <v>876.74</v>
      </c>
    </row>
    <row r="272" spans="1:10" x14ac:dyDescent="0.25">
      <c r="A272" s="1" t="s">
        <v>922</v>
      </c>
      <c r="B272" t="s">
        <v>923</v>
      </c>
      <c r="C272" s="1" t="s">
        <v>10</v>
      </c>
      <c r="D272" s="1" t="s">
        <v>925</v>
      </c>
      <c r="E272" s="2" t="s">
        <v>926</v>
      </c>
      <c r="F272" s="2" t="s">
        <v>927</v>
      </c>
      <c r="G272" s="2">
        <v>11.6</v>
      </c>
      <c r="H272">
        <v>876.76</v>
      </c>
      <c r="I272">
        <v>-865.16</v>
      </c>
      <c r="J272">
        <v>11.6</v>
      </c>
    </row>
    <row r="273" spans="1:10" x14ac:dyDescent="0.25">
      <c r="A273" s="1" t="s">
        <v>994</v>
      </c>
      <c r="B273" t="s">
        <v>995</v>
      </c>
      <c r="C273" s="1" t="s">
        <v>10</v>
      </c>
      <c r="D273" s="1" t="s">
        <v>997</v>
      </c>
      <c r="E273" s="2" t="s">
        <v>998</v>
      </c>
      <c r="F273" s="2" t="s">
        <v>999</v>
      </c>
      <c r="G273" s="13">
        <v>6355.19</v>
      </c>
      <c r="H273">
        <v>1329.62</v>
      </c>
      <c r="I273">
        <v>5025.57</v>
      </c>
      <c r="J273">
        <v>1329.62</v>
      </c>
    </row>
    <row r="274" spans="1:10" x14ac:dyDescent="0.25">
      <c r="A274" s="1" t="s">
        <v>1004</v>
      </c>
      <c r="B274" t="s">
        <v>1005</v>
      </c>
      <c r="C274" s="1" t="s">
        <v>10</v>
      </c>
      <c r="D274" s="1" t="s">
        <v>976</v>
      </c>
      <c r="E274" s="2" t="s">
        <v>1007</v>
      </c>
      <c r="F274" s="2" t="s">
        <v>1008</v>
      </c>
      <c r="G274" s="13">
        <v>4428.2</v>
      </c>
      <c r="H274">
        <v>842.1</v>
      </c>
      <c r="I274">
        <v>3586.1</v>
      </c>
      <c r="J274">
        <v>842.1</v>
      </c>
    </row>
    <row r="275" spans="1:10" x14ac:dyDescent="0.25">
      <c r="A275" s="1" t="s">
        <v>1013</v>
      </c>
      <c r="B275" t="s">
        <v>1014</v>
      </c>
      <c r="C275" s="1" t="s">
        <v>10</v>
      </c>
      <c r="D275" s="1" t="s">
        <v>1016</v>
      </c>
      <c r="E275" s="2" t="s">
        <v>1017</v>
      </c>
      <c r="F275" s="2" t="s">
        <v>1018</v>
      </c>
      <c r="G275" s="13">
        <v>4097.2</v>
      </c>
      <c r="H275">
        <v>1054.74</v>
      </c>
      <c r="I275">
        <v>3042.46</v>
      </c>
      <c r="J275">
        <v>1054.74</v>
      </c>
    </row>
    <row r="276" spans="1:10" x14ac:dyDescent="0.25">
      <c r="A276" s="1" t="s">
        <v>1048</v>
      </c>
      <c r="B276" t="s">
        <v>1049</v>
      </c>
      <c r="C276" s="1" t="s">
        <v>10</v>
      </c>
      <c r="D276" s="1" t="s">
        <v>484</v>
      </c>
      <c r="E276" s="2" t="s">
        <v>1051</v>
      </c>
      <c r="F276" s="2" t="s">
        <v>1052</v>
      </c>
      <c r="G276" s="13">
        <v>9953.35</v>
      </c>
      <c r="H276">
        <v>1205.52</v>
      </c>
      <c r="I276">
        <v>8747.83</v>
      </c>
      <c r="J276">
        <v>1205.52</v>
      </c>
    </row>
    <row r="277" spans="1:10" x14ac:dyDescent="0.25">
      <c r="A277" s="1" t="s">
        <v>1086</v>
      </c>
      <c r="B277" t="s">
        <v>1087</v>
      </c>
      <c r="C277" s="1" t="s">
        <v>10</v>
      </c>
      <c r="D277" s="1" t="s">
        <v>666</v>
      </c>
      <c r="E277" s="2" t="s">
        <v>1089</v>
      </c>
      <c r="F277" s="2" t="s">
        <v>1090</v>
      </c>
      <c r="G277" s="2">
        <v>905.77</v>
      </c>
      <c r="H277">
        <v>876.76</v>
      </c>
      <c r="I277">
        <v>29.009999999999991</v>
      </c>
      <c r="J277">
        <v>876.76</v>
      </c>
    </row>
    <row r="278" spans="1:10" x14ac:dyDescent="0.25">
      <c r="A278" s="1" t="s">
        <v>1120</v>
      </c>
      <c r="B278" t="s">
        <v>1121</v>
      </c>
      <c r="C278" s="1" t="s">
        <v>10</v>
      </c>
      <c r="D278" s="1" t="s">
        <v>620</v>
      </c>
      <c r="E278" s="2" t="s">
        <v>1123</v>
      </c>
      <c r="F278" s="2" t="s">
        <v>1124</v>
      </c>
      <c r="G278" s="13">
        <v>1323.24</v>
      </c>
      <c r="H278">
        <v>876.76</v>
      </c>
      <c r="I278">
        <v>446.48</v>
      </c>
      <c r="J278">
        <v>876.76</v>
      </c>
    </row>
    <row r="279" spans="1:10" x14ac:dyDescent="0.25">
      <c r="A279" s="1" t="s">
        <v>1143</v>
      </c>
      <c r="B279" t="s">
        <v>1144</v>
      </c>
      <c r="C279" s="1" t="s">
        <v>10</v>
      </c>
      <c r="D279" s="1" t="s">
        <v>500</v>
      </c>
      <c r="E279" s="2" t="s">
        <v>1146</v>
      </c>
      <c r="F279" s="2" t="s">
        <v>1147</v>
      </c>
      <c r="G279" s="13">
        <v>11802.93</v>
      </c>
      <c r="H279">
        <v>2208.56</v>
      </c>
      <c r="I279">
        <v>9594.3700000000008</v>
      </c>
      <c r="J279">
        <v>2208.56</v>
      </c>
    </row>
    <row r="280" spans="1:10" x14ac:dyDescent="0.25">
      <c r="A280" s="1" t="s">
        <v>1161</v>
      </c>
      <c r="B280" t="s">
        <v>1162</v>
      </c>
      <c r="C280" s="1" t="s">
        <v>10</v>
      </c>
      <c r="D280" s="1" t="s">
        <v>1164</v>
      </c>
      <c r="E280" s="2" t="s">
        <v>359</v>
      </c>
      <c r="F280" s="2" t="s">
        <v>360</v>
      </c>
      <c r="G280" s="2">
        <v>922.9</v>
      </c>
      <c r="H280">
        <v>922.9</v>
      </c>
      <c r="I280">
        <v>0</v>
      </c>
      <c r="J280" t="b">
        <v>0</v>
      </c>
    </row>
    <row r="281" spans="1:10" x14ac:dyDescent="0.25">
      <c r="A281" s="1" t="s">
        <v>1175</v>
      </c>
      <c r="B281" t="s">
        <v>1176</v>
      </c>
      <c r="C281" s="1" t="s">
        <v>10</v>
      </c>
      <c r="D281" s="1" t="s">
        <v>1178</v>
      </c>
      <c r="E281" s="2" t="s">
        <v>1179</v>
      </c>
      <c r="F281" s="2" t="s">
        <v>1180</v>
      </c>
      <c r="G281" s="13">
        <v>10092.6</v>
      </c>
      <c r="H281">
        <v>842.1</v>
      </c>
      <c r="I281">
        <v>9250.5</v>
      </c>
      <c r="J281">
        <v>842.1</v>
      </c>
    </row>
    <row r="282" spans="1:10" x14ac:dyDescent="0.25">
      <c r="A282" s="1" t="s">
        <v>1185</v>
      </c>
      <c r="B282" t="s">
        <v>1186</v>
      </c>
      <c r="C282" s="1" t="s">
        <v>10</v>
      </c>
      <c r="D282" s="1" t="s">
        <v>352</v>
      </c>
      <c r="E282" s="2" t="s">
        <v>1188</v>
      </c>
      <c r="F282" s="2" t="s">
        <v>1189</v>
      </c>
      <c r="G282" s="13">
        <v>2149.08</v>
      </c>
      <c r="H282">
        <v>842.1</v>
      </c>
      <c r="I282">
        <v>1306.98</v>
      </c>
      <c r="J282">
        <v>842.1</v>
      </c>
    </row>
    <row r="283" spans="1:10" x14ac:dyDescent="0.25">
      <c r="A283" s="1" t="s">
        <v>1210</v>
      </c>
      <c r="B283" t="s">
        <v>1211</v>
      </c>
      <c r="C283" s="1" t="s">
        <v>10</v>
      </c>
      <c r="D283" s="1" t="s">
        <v>1213</v>
      </c>
      <c r="E283" s="2" t="s">
        <v>1214</v>
      </c>
      <c r="F283" s="2" t="s">
        <v>1215</v>
      </c>
      <c r="G283" s="13">
        <v>1996.41</v>
      </c>
      <c r="H283">
        <v>922.9</v>
      </c>
      <c r="I283">
        <v>1073.5100000000002</v>
      </c>
      <c r="J283">
        <v>922.9</v>
      </c>
    </row>
    <row r="284" spans="1:10" x14ac:dyDescent="0.25">
      <c r="A284" s="1" t="s">
        <v>1233</v>
      </c>
      <c r="B284" t="s">
        <v>1234</v>
      </c>
      <c r="C284" s="1" t="s">
        <v>10</v>
      </c>
      <c r="D284" s="1" t="s">
        <v>871</v>
      </c>
      <c r="E284" s="2" t="s">
        <v>1236</v>
      </c>
      <c r="F284" s="2" t="s">
        <v>1237</v>
      </c>
      <c r="G284" s="13">
        <v>1032.25</v>
      </c>
      <c r="H284">
        <v>922.9</v>
      </c>
      <c r="I284">
        <v>109.35000000000002</v>
      </c>
      <c r="J284">
        <v>922.9</v>
      </c>
    </row>
    <row r="285" spans="1:10" x14ac:dyDescent="0.25">
      <c r="A285" s="1" t="s">
        <v>1250</v>
      </c>
      <c r="B285" t="s">
        <v>1251</v>
      </c>
      <c r="C285" s="1" t="s">
        <v>10</v>
      </c>
      <c r="D285" s="1" t="s">
        <v>925</v>
      </c>
      <c r="E285" s="2" t="s">
        <v>1253</v>
      </c>
      <c r="F285" s="2" t="s">
        <v>1254</v>
      </c>
      <c r="G285" s="2">
        <v>29.93</v>
      </c>
      <c r="H285">
        <v>886.42</v>
      </c>
      <c r="I285">
        <v>-856.49</v>
      </c>
      <c r="J285">
        <v>29.93</v>
      </c>
    </row>
    <row r="286" spans="1:10" x14ac:dyDescent="0.25">
      <c r="A286" s="1" t="s">
        <v>1275</v>
      </c>
      <c r="B286" t="s">
        <v>1276</v>
      </c>
      <c r="C286" s="1" t="s">
        <v>10</v>
      </c>
      <c r="D286" s="1" t="s">
        <v>1278</v>
      </c>
      <c r="E286" s="2" t="s">
        <v>1279</v>
      </c>
      <c r="F286" s="2" t="s">
        <v>1280</v>
      </c>
      <c r="G286" s="13">
        <v>7618.6</v>
      </c>
      <c r="H286">
        <v>701.86</v>
      </c>
      <c r="I286">
        <v>6916.7400000000007</v>
      </c>
      <c r="J286">
        <v>701.86</v>
      </c>
    </row>
    <row r="287" spans="1:10" x14ac:dyDescent="0.25">
      <c r="A287" s="1" t="s">
        <v>1286</v>
      </c>
      <c r="B287" t="s">
        <v>1287</v>
      </c>
      <c r="C287" s="1" t="s">
        <v>10</v>
      </c>
      <c r="D287" s="1" t="s">
        <v>1289</v>
      </c>
      <c r="E287" s="2" t="s">
        <v>1290</v>
      </c>
      <c r="F287" s="2" t="s">
        <v>1291</v>
      </c>
      <c r="G287" s="2">
        <v>860.43</v>
      </c>
      <c r="H287">
        <v>842.1</v>
      </c>
      <c r="I287">
        <v>18.329999999999927</v>
      </c>
      <c r="J287">
        <v>842.1</v>
      </c>
    </row>
    <row r="288" spans="1:10" x14ac:dyDescent="0.25">
      <c r="A288" s="1" t="s">
        <v>1331</v>
      </c>
      <c r="B288" t="s">
        <v>1332</v>
      </c>
      <c r="C288" s="1" t="s">
        <v>10</v>
      </c>
      <c r="D288" s="1" t="s">
        <v>976</v>
      </c>
      <c r="E288" s="2" t="s">
        <v>185</v>
      </c>
      <c r="F288" s="2" t="s">
        <v>186</v>
      </c>
      <c r="G288" s="2">
        <v>28.44</v>
      </c>
      <c r="H288">
        <v>842.1</v>
      </c>
      <c r="I288">
        <v>-813.66</v>
      </c>
      <c r="J288">
        <v>28.44</v>
      </c>
    </row>
    <row r="289" spans="1:10" x14ac:dyDescent="0.25">
      <c r="A289" s="1" t="s">
        <v>1383</v>
      </c>
      <c r="B289" t="s">
        <v>1384</v>
      </c>
      <c r="C289" s="1" t="s">
        <v>10</v>
      </c>
      <c r="D289" s="1" t="s">
        <v>970</v>
      </c>
      <c r="E289" s="2" t="s">
        <v>1386</v>
      </c>
      <c r="F289" s="2" t="s">
        <v>1387</v>
      </c>
      <c r="G289" s="13">
        <v>3589.97</v>
      </c>
      <c r="H289">
        <v>886.42</v>
      </c>
      <c r="I289">
        <v>2703.5499999999997</v>
      </c>
      <c r="J289">
        <v>886.42</v>
      </c>
    </row>
    <row r="290" spans="1:10" x14ac:dyDescent="0.25">
      <c r="A290" s="1" t="s">
        <v>1388</v>
      </c>
      <c r="B290" t="s">
        <v>1389</v>
      </c>
      <c r="C290" s="1" t="s">
        <v>10</v>
      </c>
      <c r="D290" s="1" t="s">
        <v>829</v>
      </c>
      <c r="E290" s="2" t="s">
        <v>1391</v>
      </c>
      <c r="F290" s="2" t="s">
        <v>1392</v>
      </c>
      <c r="G290" s="13">
        <v>2066.2800000000002</v>
      </c>
      <c r="H290">
        <v>957.32</v>
      </c>
      <c r="I290">
        <v>1108.96</v>
      </c>
      <c r="J290">
        <v>957.32</v>
      </c>
    </row>
    <row r="291" spans="1:10" x14ac:dyDescent="0.25">
      <c r="A291" s="1" t="s">
        <v>1408</v>
      </c>
      <c r="B291" t="s">
        <v>1409</v>
      </c>
      <c r="C291" s="1" t="s">
        <v>10</v>
      </c>
      <c r="D291" s="1" t="s">
        <v>639</v>
      </c>
      <c r="E291" s="2" t="s">
        <v>1123</v>
      </c>
      <c r="F291" s="2" t="s">
        <v>1124</v>
      </c>
      <c r="G291" s="13">
        <v>1323.24</v>
      </c>
      <c r="H291">
        <v>876.76</v>
      </c>
      <c r="I291">
        <v>446.48</v>
      </c>
      <c r="J291">
        <v>876.76</v>
      </c>
    </row>
    <row r="292" spans="1:10" x14ac:dyDescent="0.25">
      <c r="A292" s="1" t="s">
        <v>1411</v>
      </c>
      <c r="B292" t="s">
        <v>1412</v>
      </c>
      <c r="C292" s="1" t="s">
        <v>10</v>
      </c>
      <c r="D292" s="1" t="s">
        <v>639</v>
      </c>
      <c r="E292" s="2" t="s">
        <v>1414</v>
      </c>
      <c r="F292" s="2" t="s">
        <v>1415</v>
      </c>
      <c r="G292" s="2">
        <v>744.37</v>
      </c>
      <c r="H292">
        <v>366.19</v>
      </c>
      <c r="I292">
        <v>378.18</v>
      </c>
      <c r="J292">
        <v>366.19</v>
      </c>
    </row>
    <row r="293" spans="1:10" x14ac:dyDescent="0.25">
      <c r="A293" s="1" t="s">
        <v>1420</v>
      </c>
      <c r="B293" t="s">
        <v>1421</v>
      </c>
      <c r="C293" s="1" t="s">
        <v>10</v>
      </c>
      <c r="D293" s="1" t="s">
        <v>544</v>
      </c>
      <c r="E293" s="2" t="s">
        <v>1423</v>
      </c>
      <c r="F293" s="2" t="s">
        <v>1424</v>
      </c>
      <c r="G293" s="2">
        <v>401.88</v>
      </c>
      <c r="H293">
        <v>842.1</v>
      </c>
      <c r="I293">
        <v>-440.22</v>
      </c>
      <c r="J293">
        <v>401.88</v>
      </c>
    </row>
    <row r="294" spans="1:10" x14ac:dyDescent="0.25">
      <c r="A294" s="1" t="s">
        <v>1425</v>
      </c>
      <c r="B294" t="s">
        <v>1426</v>
      </c>
      <c r="C294" s="1" t="s">
        <v>10</v>
      </c>
      <c r="D294" s="1" t="s">
        <v>380</v>
      </c>
      <c r="E294" s="2" t="s">
        <v>359</v>
      </c>
      <c r="F294" s="2" t="s">
        <v>360</v>
      </c>
      <c r="G294" s="2">
        <v>922.9</v>
      </c>
      <c r="H294">
        <v>922.9</v>
      </c>
      <c r="I294">
        <v>0</v>
      </c>
      <c r="J294" t="b">
        <v>0</v>
      </c>
    </row>
    <row r="295" spans="1:10" x14ac:dyDescent="0.25">
      <c r="A295" s="1" t="s">
        <v>1466</v>
      </c>
      <c r="B295" t="s">
        <v>1467</v>
      </c>
      <c r="C295" s="1" t="s">
        <v>10</v>
      </c>
      <c r="D295" s="1" t="s">
        <v>639</v>
      </c>
      <c r="E295" s="2" t="s">
        <v>359</v>
      </c>
      <c r="F295" s="2" t="s">
        <v>360</v>
      </c>
      <c r="G295" s="2">
        <v>922.9</v>
      </c>
      <c r="H295">
        <v>922.9</v>
      </c>
      <c r="I295">
        <v>0</v>
      </c>
      <c r="J295" t="b">
        <v>0</v>
      </c>
    </row>
    <row r="296" spans="1:10" x14ac:dyDescent="0.25">
      <c r="A296" s="1" t="s">
        <v>1480</v>
      </c>
      <c r="B296" t="s">
        <v>1481</v>
      </c>
      <c r="C296" s="1" t="s">
        <v>10</v>
      </c>
      <c r="D296" s="1" t="s">
        <v>1483</v>
      </c>
      <c r="E296" s="2" t="s">
        <v>1484</v>
      </c>
      <c r="F296" s="2" t="s">
        <v>1485</v>
      </c>
      <c r="G296" s="2">
        <v>143.52000000000001</v>
      </c>
      <c r="H296">
        <v>876.76</v>
      </c>
      <c r="I296">
        <v>-733.24</v>
      </c>
      <c r="J296">
        <v>143.52000000000001</v>
      </c>
    </row>
    <row r="297" spans="1:10" x14ac:dyDescent="0.25">
      <c r="A297" s="1" t="s">
        <v>1512</v>
      </c>
      <c r="B297" t="s">
        <v>1513</v>
      </c>
      <c r="C297" s="1" t="s">
        <v>10</v>
      </c>
      <c r="D297" s="1" t="s">
        <v>1515</v>
      </c>
      <c r="E297" s="2" t="s">
        <v>1516</v>
      </c>
      <c r="F297" s="2" t="s">
        <v>1517</v>
      </c>
      <c r="G297" s="13">
        <v>7009.7</v>
      </c>
      <c r="H297">
        <v>842.1</v>
      </c>
      <c r="I297">
        <v>6167.5999999999995</v>
      </c>
      <c r="J297">
        <v>842.1</v>
      </c>
    </row>
    <row r="298" spans="1:10" x14ac:dyDescent="0.25">
      <c r="A298" s="1" t="s">
        <v>1518</v>
      </c>
      <c r="B298" t="s">
        <v>1519</v>
      </c>
      <c r="C298" s="1" t="s">
        <v>10</v>
      </c>
      <c r="D298" s="1" t="s">
        <v>358</v>
      </c>
      <c r="E298" s="2" t="s">
        <v>1123</v>
      </c>
      <c r="F298" s="2" t="s">
        <v>1124</v>
      </c>
      <c r="G298" s="13">
        <v>1323.24</v>
      </c>
      <c r="H298">
        <v>876.76</v>
      </c>
      <c r="I298">
        <v>446.48</v>
      </c>
      <c r="J298">
        <v>876.76</v>
      </c>
    </row>
    <row r="299" spans="1:10" x14ac:dyDescent="0.25">
      <c r="A299" s="1" t="s">
        <v>1521</v>
      </c>
      <c r="B299" t="s">
        <v>1522</v>
      </c>
      <c r="C299" s="1" t="s">
        <v>10</v>
      </c>
      <c r="D299" s="1" t="s">
        <v>1524</v>
      </c>
      <c r="E299" s="2" t="s">
        <v>1525</v>
      </c>
      <c r="F299" s="2" t="s">
        <v>1526</v>
      </c>
      <c r="G299" s="13">
        <v>2932.16</v>
      </c>
      <c r="H299">
        <v>842.1</v>
      </c>
      <c r="I299">
        <v>2090.06</v>
      </c>
      <c r="J299">
        <v>842.1</v>
      </c>
    </row>
    <row r="300" spans="1:10" x14ac:dyDescent="0.25">
      <c r="A300" s="1" t="s">
        <v>1531</v>
      </c>
      <c r="B300" t="s">
        <v>1532</v>
      </c>
      <c r="C300" s="1" t="s">
        <v>10</v>
      </c>
      <c r="D300" s="1" t="s">
        <v>1001</v>
      </c>
      <c r="E300" s="2" t="s">
        <v>1534</v>
      </c>
      <c r="F300" s="2" t="s">
        <v>1535</v>
      </c>
      <c r="G300" s="13">
        <v>13671.09</v>
      </c>
      <c r="H300">
        <v>1263.58</v>
      </c>
      <c r="I300">
        <v>12407.51</v>
      </c>
      <c r="J300">
        <v>1263.58</v>
      </c>
    </row>
    <row r="301" spans="1:10" x14ac:dyDescent="0.25">
      <c r="A301" s="1" t="s">
        <v>1553</v>
      </c>
      <c r="B301" t="s">
        <v>1554</v>
      </c>
      <c r="C301" s="1" t="s">
        <v>10</v>
      </c>
      <c r="D301" s="1" t="s">
        <v>380</v>
      </c>
      <c r="E301" s="2" t="s">
        <v>359</v>
      </c>
      <c r="F301" s="2" t="s">
        <v>360</v>
      </c>
      <c r="G301" s="2">
        <v>922.9</v>
      </c>
      <c r="H301">
        <v>922.9</v>
      </c>
      <c r="I301">
        <v>0</v>
      </c>
      <c r="J301" t="b">
        <v>0</v>
      </c>
    </row>
    <row r="302" spans="1:10" x14ac:dyDescent="0.25">
      <c r="A302" s="1" t="s">
        <v>1563</v>
      </c>
      <c r="B302" t="s">
        <v>1564</v>
      </c>
      <c r="C302" s="1" t="s">
        <v>10</v>
      </c>
      <c r="D302" s="1" t="s">
        <v>434</v>
      </c>
      <c r="E302" s="2" t="s">
        <v>1566</v>
      </c>
      <c r="F302" s="2" t="s">
        <v>1567</v>
      </c>
      <c r="G302" s="2">
        <v>857.8</v>
      </c>
      <c r="H302">
        <v>922.9</v>
      </c>
      <c r="I302">
        <v>-65.100000000000023</v>
      </c>
      <c r="J302">
        <v>857.8</v>
      </c>
    </row>
    <row r="303" spans="1:10" x14ac:dyDescent="0.25">
      <c r="A303" s="1" t="s">
        <v>1568</v>
      </c>
      <c r="B303" t="s">
        <v>1569</v>
      </c>
      <c r="C303" s="1" t="s">
        <v>10</v>
      </c>
      <c r="D303" s="1" t="s">
        <v>1483</v>
      </c>
      <c r="E303" s="2" t="s">
        <v>359</v>
      </c>
      <c r="F303" s="2" t="s">
        <v>360</v>
      </c>
      <c r="G303" s="2">
        <v>922.9</v>
      </c>
      <c r="H303">
        <v>922.9</v>
      </c>
      <c r="I303">
        <v>0</v>
      </c>
      <c r="J303" t="b">
        <v>0</v>
      </c>
    </row>
    <row r="304" spans="1:10" x14ac:dyDescent="0.25">
      <c r="A304" s="1" t="s">
        <v>1573</v>
      </c>
      <c r="B304" t="s">
        <v>1574</v>
      </c>
      <c r="C304" s="1" t="s">
        <v>10</v>
      </c>
      <c r="D304" s="1" t="s">
        <v>1483</v>
      </c>
      <c r="E304" s="2" t="s">
        <v>359</v>
      </c>
      <c r="F304" s="2" t="s">
        <v>360</v>
      </c>
      <c r="G304" s="2">
        <v>922.9</v>
      </c>
      <c r="H304">
        <v>922.9</v>
      </c>
      <c r="I304">
        <v>0</v>
      </c>
      <c r="J304" t="b">
        <v>0</v>
      </c>
    </row>
    <row r="305" spans="1:10" x14ac:dyDescent="0.25">
      <c r="A305" s="1" t="s">
        <v>1601</v>
      </c>
      <c r="B305" t="s">
        <v>1602</v>
      </c>
      <c r="C305" s="1" t="s">
        <v>10</v>
      </c>
      <c r="D305" s="1" t="s">
        <v>1604</v>
      </c>
      <c r="E305" s="2" t="s">
        <v>1585</v>
      </c>
      <c r="F305" s="2" t="s">
        <v>360</v>
      </c>
      <c r="G305" s="2">
        <v>922.9</v>
      </c>
      <c r="H305">
        <v>922.9</v>
      </c>
      <c r="I305">
        <v>0</v>
      </c>
      <c r="J305" t="b">
        <v>0</v>
      </c>
    </row>
    <row r="306" spans="1:10" x14ac:dyDescent="0.25">
      <c r="A306" s="1" t="s">
        <v>1618</v>
      </c>
      <c r="B306" t="s">
        <v>1619</v>
      </c>
      <c r="C306" s="1" t="s">
        <v>10</v>
      </c>
      <c r="D306" s="1" t="s">
        <v>1595</v>
      </c>
      <c r="E306" s="2" t="s">
        <v>359</v>
      </c>
      <c r="F306" s="2" t="s">
        <v>360</v>
      </c>
      <c r="G306" s="2">
        <v>922.9</v>
      </c>
      <c r="H306">
        <v>922.9</v>
      </c>
      <c r="I306">
        <v>0</v>
      </c>
      <c r="J306" t="b">
        <v>0</v>
      </c>
    </row>
    <row r="307" spans="1:10" x14ac:dyDescent="0.25">
      <c r="A307" s="1" t="s">
        <v>1683</v>
      </c>
      <c r="B307" t="s">
        <v>1684</v>
      </c>
      <c r="C307" s="1" t="s">
        <v>10</v>
      </c>
      <c r="D307" s="1" t="s">
        <v>1686</v>
      </c>
      <c r="E307" s="2" t="s">
        <v>1687</v>
      </c>
      <c r="F307" s="2" t="s">
        <v>1688</v>
      </c>
      <c r="G307" s="2">
        <v>599.88</v>
      </c>
      <c r="H307">
        <v>299.94</v>
      </c>
      <c r="I307">
        <v>299.94</v>
      </c>
      <c r="J307">
        <v>299.94</v>
      </c>
    </row>
    <row r="308" spans="1:10" x14ac:dyDescent="0.25">
      <c r="A308" s="1" t="s">
        <v>1723</v>
      </c>
      <c r="B308" t="s">
        <v>1724</v>
      </c>
      <c r="C308" s="1" t="s">
        <v>10</v>
      </c>
      <c r="D308" s="1" t="s">
        <v>434</v>
      </c>
      <c r="E308" s="2" t="s">
        <v>1123</v>
      </c>
      <c r="F308" s="2" t="s">
        <v>1124</v>
      </c>
      <c r="G308" s="13">
        <v>1323.24</v>
      </c>
      <c r="H308">
        <v>876.76</v>
      </c>
      <c r="I308">
        <v>446.48</v>
      </c>
      <c r="J308">
        <v>876.76</v>
      </c>
    </row>
    <row r="309" spans="1:10" x14ac:dyDescent="0.25">
      <c r="A309" s="1" t="s">
        <v>1736</v>
      </c>
      <c r="B309" t="s">
        <v>1737</v>
      </c>
      <c r="C309" s="1" t="s">
        <v>10</v>
      </c>
      <c r="D309" s="1" t="s">
        <v>380</v>
      </c>
      <c r="E309" s="2" t="s">
        <v>359</v>
      </c>
      <c r="F309" s="2" t="s">
        <v>360</v>
      </c>
      <c r="G309" s="2">
        <v>922.9</v>
      </c>
      <c r="H309">
        <v>922.9</v>
      </c>
      <c r="I309">
        <v>0</v>
      </c>
      <c r="J309" t="b">
        <v>0</v>
      </c>
    </row>
    <row r="310" spans="1:10" x14ac:dyDescent="0.25">
      <c r="A310" s="1" t="s">
        <v>1748</v>
      </c>
      <c r="B310" t="s">
        <v>1749</v>
      </c>
      <c r="C310" s="1" t="s">
        <v>10</v>
      </c>
      <c r="D310" s="1" t="s">
        <v>639</v>
      </c>
      <c r="E310" s="2" t="s">
        <v>359</v>
      </c>
      <c r="F310" s="2" t="s">
        <v>360</v>
      </c>
      <c r="G310" s="2">
        <v>922.9</v>
      </c>
      <c r="H310">
        <v>922.9</v>
      </c>
      <c r="I310">
        <v>0</v>
      </c>
      <c r="J310" t="b">
        <v>0</v>
      </c>
    </row>
    <row r="311" spans="1:10" x14ac:dyDescent="0.25">
      <c r="A311" s="1" t="s">
        <v>1755</v>
      </c>
      <c r="B311" t="s">
        <v>1756</v>
      </c>
      <c r="C311" s="1" t="s">
        <v>10</v>
      </c>
      <c r="D311" s="1" t="s">
        <v>1758</v>
      </c>
      <c r="E311" s="2" t="s">
        <v>1759</v>
      </c>
      <c r="F311" s="2" t="s">
        <v>1760</v>
      </c>
      <c r="G311" s="2">
        <v>80.8</v>
      </c>
      <c r="H311">
        <v>842.1</v>
      </c>
      <c r="I311">
        <v>-761.30000000000007</v>
      </c>
      <c r="J311">
        <v>80.8</v>
      </c>
    </row>
    <row r="312" spans="1:10" x14ac:dyDescent="0.25">
      <c r="A312" s="1" t="s">
        <v>1765</v>
      </c>
      <c r="B312" t="s">
        <v>1766</v>
      </c>
      <c r="C312" s="1" t="s">
        <v>10</v>
      </c>
      <c r="D312" s="1" t="s">
        <v>1515</v>
      </c>
      <c r="E312" s="2" t="s">
        <v>1768</v>
      </c>
      <c r="F312" s="2" t="s">
        <v>1769</v>
      </c>
      <c r="G312" s="13">
        <v>1865.45</v>
      </c>
      <c r="H312">
        <v>842.1</v>
      </c>
      <c r="I312">
        <v>1023.35</v>
      </c>
      <c r="J312">
        <v>842.1</v>
      </c>
    </row>
    <row r="313" spans="1:10" x14ac:dyDescent="0.25">
      <c r="A313" s="1" t="s">
        <v>1770</v>
      </c>
      <c r="B313" t="s">
        <v>1771</v>
      </c>
      <c r="C313" s="1" t="s">
        <v>10</v>
      </c>
      <c r="D313" s="1" t="s">
        <v>906</v>
      </c>
      <c r="E313" s="2" t="s">
        <v>1773</v>
      </c>
      <c r="F313" s="2" t="s">
        <v>1774</v>
      </c>
      <c r="G313" s="2">
        <v>692.16</v>
      </c>
      <c r="H313">
        <v>692.18</v>
      </c>
      <c r="I313">
        <v>-1.999999999998181E-2</v>
      </c>
      <c r="J313">
        <v>692.16</v>
      </c>
    </row>
    <row r="314" spans="1:10" x14ac:dyDescent="0.25">
      <c r="A314" s="1" t="s">
        <v>1788</v>
      </c>
      <c r="B314" t="s">
        <v>1789</v>
      </c>
      <c r="C314" s="1" t="s">
        <v>10</v>
      </c>
      <c r="D314" s="1" t="s">
        <v>380</v>
      </c>
      <c r="E314" s="2" t="s">
        <v>1791</v>
      </c>
      <c r="F314" s="2" t="s">
        <v>1792</v>
      </c>
      <c r="G314" s="2">
        <v>830.6</v>
      </c>
      <c r="H314">
        <v>415.31</v>
      </c>
      <c r="I314">
        <v>415.29</v>
      </c>
      <c r="J314">
        <v>415.31</v>
      </c>
    </row>
    <row r="315" spans="1:10" x14ac:dyDescent="0.25">
      <c r="A315" s="1" t="s">
        <v>1793</v>
      </c>
      <c r="B315" t="s">
        <v>1794</v>
      </c>
      <c r="C315" s="1" t="s">
        <v>10</v>
      </c>
      <c r="D315" s="1" t="s">
        <v>55</v>
      </c>
      <c r="E315" s="2" t="s">
        <v>1796</v>
      </c>
      <c r="F315" s="2" t="s">
        <v>1797</v>
      </c>
      <c r="G315" s="13">
        <v>2958.49</v>
      </c>
      <c r="H315">
        <v>842.1</v>
      </c>
      <c r="I315">
        <v>2116.39</v>
      </c>
      <c r="J315">
        <v>842.1</v>
      </c>
    </row>
    <row r="316" spans="1:10" x14ac:dyDescent="0.25">
      <c r="A316" s="1" t="s">
        <v>1809</v>
      </c>
      <c r="B316" t="s">
        <v>1810</v>
      </c>
      <c r="C316" s="1" t="s">
        <v>10</v>
      </c>
      <c r="D316" s="1" t="s">
        <v>12</v>
      </c>
      <c r="E316" s="2" t="s">
        <v>185</v>
      </c>
      <c r="F316" s="2" t="s">
        <v>186</v>
      </c>
      <c r="G316" s="2">
        <v>28.44</v>
      </c>
      <c r="H316">
        <v>842.1</v>
      </c>
      <c r="I316">
        <v>-813.66</v>
      </c>
      <c r="J316">
        <v>28.44</v>
      </c>
    </row>
    <row r="317" spans="1:10" x14ac:dyDescent="0.25">
      <c r="A317" s="1" t="s">
        <v>1818</v>
      </c>
      <c r="B317" t="s">
        <v>1819</v>
      </c>
      <c r="C317" s="1" t="s">
        <v>10</v>
      </c>
      <c r="D317" s="1" t="s">
        <v>639</v>
      </c>
      <c r="E317" s="2" t="s">
        <v>359</v>
      </c>
      <c r="F317" s="2" t="s">
        <v>360</v>
      </c>
      <c r="G317" s="2">
        <v>922.9</v>
      </c>
      <c r="H317">
        <v>922.9</v>
      </c>
      <c r="I317">
        <v>0</v>
      </c>
      <c r="J317" t="b">
        <v>0</v>
      </c>
    </row>
    <row r="318" spans="1:10" x14ac:dyDescent="0.25">
      <c r="A318" s="1" t="s">
        <v>1825</v>
      </c>
      <c r="B318" t="s">
        <v>1826</v>
      </c>
      <c r="C318" s="1" t="s">
        <v>10</v>
      </c>
      <c r="D318" s="1" t="s">
        <v>31</v>
      </c>
      <c r="E318" s="2" t="s">
        <v>1828</v>
      </c>
      <c r="F318" s="2" t="s">
        <v>1829</v>
      </c>
      <c r="G318" s="2">
        <v>367.11</v>
      </c>
      <c r="H318">
        <v>842.1</v>
      </c>
      <c r="I318">
        <v>-474.99</v>
      </c>
      <c r="J318">
        <v>367.11</v>
      </c>
    </row>
    <row r="319" spans="1:10" x14ac:dyDescent="0.25">
      <c r="A319" s="1" t="s">
        <v>1830</v>
      </c>
      <c r="B319" t="s">
        <v>1831</v>
      </c>
      <c r="C319" s="1" t="s">
        <v>10</v>
      </c>
      <c r="D319" s="1" t="s">
        <v>1164</v>
      </c>
      <c r="E319" s="2" t="s">
        <v>1833</v>
      </c>
      <c r="F319" s="2" t="s">
        <v>115</v>
      </c>
      <c r="G319" s="2">
        <v>738.32</v>
      </c>
      <c r="H319">
        <v>738.32</v>
      </c>
      <c r="I319">
        <v>0</v>
      </c>
      <c r="J319" t="b">
        <v>0</v>
      </c>
    </row>
    <row r="320" spans="1:10" x14ac:dyDescent="0.25">
      <c r="A320" s="1" t="s">
        <v>1868</v>
      </c>
      <c r="B320" t="s">
        <v>1869</v>
      </c>
      <c r="C320" s="1" t="s">
        <v>10</v>
      </c>
      <c r="D320" s="1" t="s">
        <v>1729</v>
      </c>
      <c r="E320" s="2" t="s">
        <v>1871</v>
      </c>
      <c r="F320" s="2" t="s">
        <v>1872</v>
      </c>
      <c r="G320" s="2">
        <v>479.69</v>
      </c>
      <c r="H320">
        <v>922.9</v>
      </c>
      <c r="I320">
        <v>-443.21</v>
      </c>
      <c r="J320">
        <v>479.69</v>
      </c>
    </row>
    <row r="321" spans="1:10" x14ac:dyDescent="0.25">
      <c r="A321" s="1" t="s">
        <v>1883</v>
      </c>
      <c r="B321" t="s">
        <v>1884</v>
      </c>
      <c r="C321" s="1" t="s">
        <v>10</v>
      </c>
      <c r="D321" s="1" t="s">
        <v>906</v>
      </c>
      <c r="E321" s="2" t="s">
        <v>359</v>
      </c>
      <c r="F321" s="2" t="s">
        <v>360</v>
      </c>
      <c r="G321" s="2">
        <v>922.9</v>
      </c>
      <c r="H321">
        <v>922.9</v>
      </c>
      <c r="I321">
        <v>0</v>
      </c>
      <c r="J321" t="b">
        <v>0</v>
      </c>
    </row>
    <row r="322" spans="1:10" x14ac:dyDescent="0.25">
      <c r="A322" s="1" t="s">
        <v>1887</v>
      </c>
      <c r="B322" t="s">
        <v>1888</v>
      </c>
      <c r="C322" s="1" t="s">
        <v>10</v>
      </c>
      <c r="D322" s="1" t="s">
        <v>31</v>
      </c>
      <c r="E322" s="2" t="s">
        <v>1890</v>
      </c>
      <c r="F322" s="2" t="s">
        <v>1891</v>
      </c>
      <c r="G322" s="13">
        <v>4513.6899999999996</v>
      </c>
      <c r="H322">
        <v>1079.6600000000001</v>
      </c>
      <c r="I322">
        <v>3434.0299999999997</v>
      </c>
      <c r="J322">
        <v>1079.6600000000001</v>
      </c>
    </row>
    <row r="323" spans="1:10" x14ac:dyDescent="0.25">
      <c r="A323" s="1" t="s">
        <v>1892</v>
      </c>
      <c r="B323" t="s">
        <v>1893</v>
      </c>
      <c r="C323" s="1" t="s">
        <v>10</v>
      </c>
      <c r="D323" s="1" t="s">
        <v>639</v>
      </c>
      <c r="E323" s="2" t="s">
        <v>359</v>
      </c>
      <c r="F323" s="2" t="s">
        <v>360</v>
      </c>
      <c r="G323" s="2">
        <v>922.9</v>
      </c>
      <c r="H323">
        <v>922.9</v>
      </c>
      <c r="I323">
        <v>0</v>
      </c>
      <c r="J323" t="b">
        <v>0</v>
      </c>
    </row>
    <row r="324" spans="1:10" x14ac:dyDescent="0.25">
      <c r="A324" s="1" t="s">
        <v>1911</v>
      </c>
      <c r="B324" t="s">
        <v>1912</v>
      </c>
      <c r="C324" s="1" t="s">
        <v>10</v>
      </c>
      <c r="D324" s="1" t="s">
        <v>167</v>
      </c>
      <c r="E324" s="2" t="s">
        <v>1914</v>
      </c>
      <c r="F324" s="2" t="s">
        <v>1915</v>
      </c>
      <c r="G324" s="2">
        <v>687.24</v>
      </c>
      <c r="H324">
        <v>753.46</v>
      </c>
      <c r="I324">
        <v>-66.220000000000027</v>
      </c>
      <c r="J324">
        <v>687.24</v>
      </c>
    </row>
    <row r="325" spans="1:10" x14ac:dyDescent="0.25">
      <c r="A325" s="1" t="s">
        <v>1921</v>
      </c>
      <c r="B325" t="s">
        <v>1922</v>
      </c>
      <c r="C325" s="1" t="s">
        <v>10</v>
      </c>
      <c r="D325" s="1" t="s">
        <v>380</v>
      </c>
      <c r="E325" s="2" t="s">
        <v>359</v>
      </c>
      <c r="F325" s="2" t="s">
        <v>360</v>
      </c>
      <c r="G325" s="2">
        <v>922.9</v>
      </c>
      <c r="H325">
        <v>922.9</v>
      </c>
      <c r="I325">
        <v>0</v>
      </c>
      <c r="J325" t="b">
        <v>0</v>
      </c>
    </row>
    <row r="326" spans="1:10" x14ac:dyDescent="0.25">
      <c r="A326" s="1" t="s">
        <v>1948</v>
      </c>
      <c r="B326" t="s">
        <v>1949</v>
      </c>
      <c r="C326" s="1" t="s">
        <v>10</v>
      </c>
      <c r="D326" s="1" t="s">
        <v>1951</v>
      </c>
      <c r="E326" s="2" t="s">
        <v>1952</v>
      </c>
      <c r="F326" s="2" t="s">
        <v>1953</v>
      </c>
      <c r="G326" s="2">
        <v>62.73</v>
      </c>
      <c r="H326">
        <v>922.9</v>
      </c>
      <c r="I326">
        <v>-860.17</v>
      </c>
      <c r="J326">
        <v>62.73</v>
      </c>
    </row>
    <row r="327" spans="1:10" x14ac:dyDescent="0.25">
      <c r="A327" s="1" t="s">
        <v>2003</v>
      </c>
      <c r="B327" t="s">
        <v>2004</v>
      </c>
      <c r="C327" s="1" t="s">
        <v>10</v>
      </c>
      <c r="D327" s="1" t="s">
        <v>2006</v>
      </c>
      <c r="E327" s="2" t="s">
        <v>2007</v>
      </c>
      <c r="F327" s="2" t="s">
        <v>2008</v>
      </c>
      <c r="G327" s="13">
        <v>4239.25</v>
      </c>
      <c r="H327">
        <v>922.9</v>
      </c>
      <c r="I327">
        <v>3316.35</v>
      </c>
      <c r="J327">
        <v>922.9</v>
      </c>
    </row>
    <row r="328" spans="1:10" x14ac:dyDescent="0.25">
      <c r="A328" s="1" t="s">
        <v>2033</v>
      </c>
      <c r="B328" t="s">
        <v>2034</v>
      </c>
      <c r="C328" s="1" t="s">
        <v>10</v>
      </c>
      <c r="D328" s="1" t="s">
        <v>2036</v>
      </c>
      <c r="E328" s="2" t="s">
        <v>2037</v>
      </c>
      <c r="F328" s="2" t="s">
        <v>2038</v>
      </c>
      <c r="G328" s="2">
        <v>953.65</v>
      </c>
      <c r="H328">
        <v>922.9</v>
      </c>
      <c r="I328">
        <v>30.75</v>
      </c>
      <c r="J328">
        <v>922.9</v>
      </c>
    </row>
    <row r="329" spans="1:10" x14ac:dyDescent="0.25">
      <c r="A329" s="1" t="s">
        <v>2086</v>
      </c>
      <c r="B329" t="s">
        <v>2087</v>
      </c>
      <c r="C329" s="1" t="s">
        <v>10</v>
      </c>
      <c r="D329" s="1" t="s">
        <v>639</v>
      </c>
      <c r="E329" s="2" t="s">
        <v>359</v>
      </c>
      <c r="F329" s="2" t="s">
        <v>360</v>
      </c>
      <c r="G329" s="2">
        <v>922.9</v>
      </c>
      <c r="H329">
        <v>922.9</v>
      </c>
      <c r="I329">
        <v>0</v>
      </c>
      <c r="J329" t="b">
        <v>0</v>
      </c>
    </row>
    <row r="330" spans="1:10" x14ac:dyDescent="0.25">
      <c r="A330" s="1" t="s">
        <v>2093</v>
      </c>
      <c r="B330" t="s">
        <v>2094</v>
      </c>
      <c r="C330" s="1" t="s">
        <v>10</v>
      </c>
      <c r="D330" s="1" t="s">
        <v>358</v>
      </c>
      <c r="E330" s="2" t="s">
        <v>359</v>
      </c>
      <c r="F330" s="2" t="s">
        <v>360</v>
      </c>
      <c r="G330" s="2">
        <v>922.9</v>
      </c>
      <c r="H330">
        <v>461.45</v>
      </c>
      <c r="I330">
        <v>461.45</v>
      </c>
      <c r="J330">
        <v>461.45</v>
      </c>
    </row>
    <row r="331" spans="1:10" x14ac:dyDescent="0.25">
      <c r="A331" s="1" t="s">
        <v>2096</v>
      </c>
      <c r="B331" t="s">
        <v>2097</v>
      </c>
      <c r="C331" s="1" t="s">
        <v>10</v>
      </c>
      <c r="D331" s="1" t="s">
        <v>2099</v>
      </c>
      <c r="E331" s="2" t="s">
        <v>359</v>
      </c>
      <c r="F331" s="2" t="s">
        <v>360</v>
      </c>
      <c r="G331" s="2">
        <v>922.9</v>
      </c>
      <c r="H331">
        <v>922.9</v>
      </c>
      <c r="I331">
        <v>0</v>
      </c>
      <c r="J331" t="b">
        <v>0</v>
      </c>
    </row>
    <row r="332" spans="1:10" x14ac:dyDescent="0.25">
      <c r="A332" s="1" t="s">
        <v>2100</v>
      </c>
      <c r="B332" t="s">
        <v>2101</v>
      </c>
      <c r="C332" s="1" t="s">
        <v>10</v>
      </c>
      <c r="D332" s="1" t="s">
        <v>1483</v>
      </c>
      <c r="E332" s="2" t="s">
        <v>359</v>
      </c>
      <c r="F332" s="2" t="s">
        <v>360</v>
      </c>
      <c r="G332" s="2">
        <v>922.9</v>
      </c>
      <c r="H332">
        <v>922.9</v>
      </c>
      <c r="I332">
        <v>0</v>
      </c>
      <c r="J332" t="b">
        <v>0</v>
      </c>
    </row>
    <row r="333" spans="1:10" x14ac:dyDescent="0.25">
      <c r="A333" s="1" t="s">
        <v>2107</v>
      </c>
      <c r="B333" t="s">
        <v>2108</v>
      </c>
      <c r="C333" s="1" t="s">
        <v>10</v>
      </c>
      <c r="D333" s="1" t="s">
        <v>2110</v>
      </c>
      <c r="E333" s="2" t="s">
        <v>2111</v>
      </c>
      <c r="F333" s="2" t="s">
        <v>2112</v>
      </c>
      <c r="G333" s="2">
        <v>26.94</v>
      </c>
      <c r="H333">
        <v>797.78</v>
      </c>
      <c r="I333">
        <v>-770.83999999999992</v>
      </c>
      <c r="J333">
        <v>26.94</v>
      </c>
    </row>
    <row r="334" spans="1:10" x14ac:dyDescent="0.25">
      <c r="A334" s="1" t="s">
        <v>2119</v>
      </c>
      <c r="B334" t="s">
        <v>2120</v>
      </c>
      <c r="C334" s="1" t="s">
        <v>10</v>
      </c>
      <c r="D334" s="1" t="s">
        <v>1483</v>
      </c>
      <c r="E334" s="2" t="s">
        <v>359</v>
      </c>
      <c r="F334" s="2" t="s">
        <v>360</v>
      </c>
      <c r="G334" s="2">
        <v>922.9</v>
      </c>
      <c r="H334">
        <v>922.9</v>
      </c>
      <c r="I334">
        <v>0</v>
      </c>
      <c r="J334" t="b">
        <v>0</v>
      </c>
    </row>
    <row r="335" spans="1:10" x14ac:dyDescent="0.25">
      <c r="A335" s="1" t="s">
        <v>2126</v>
      </c>
      <c r="B335" t="s">
        <v>2127</v>
      </c>
      <c r="C335" s="1" t="s">
        <v>10</v>
      </c>
      <c r="D335" s="1" t="s">
        <v>123</v>
      </c>
      <c r="E335" s="2" t="s">
        <v>2129</v>
      </c>
      <c r="F335" s="2" t="s">
        <v>2130</v>
      </c>
      <c r="G335" s="13">
        <v>2802.47</v>
      </c>
      <c r="H335">
        <v>797.78</v>
      </c>
      <c r="I335">
        <v>2004.6899999999998</v>
      </c>
      <c r="J335">
        <v>797.78</v>
      </c>
    </row>
    <row r="336" spans="1:10" x14ac:dyDescent="0.25">
      <c r="A336" s="1" t="s">
        <v>2131</v>
      </c>
      <c r="B336" t="s">
        <v>2132</v>
      </c>
      <c r="C336" s="1" t="s">
        <v>10</v>
      </c>
      <c r="D336" s="1" t="s">
        <v>1483</v>
      </c>
      <c r="E336" s="2" t="s">
        <v>2134</v>
      </c>
      <c r="F336" s="2" t="s">
        <v>2135</v>
      </c>
      <c r="G336" s="2">
        <v>463.24</v>
      </c>
      <c r="H336">
        <v>922.9</v>
      </c>
      <c r="I336">
        <v>-459.65999999999997</v>
      </c>
      <c r="J336">
        <v>463.24</v>
      </c>
    </row>
    <row r="337" spans="1:10" x14ac:dyDescent="0.25">
      <c r="A337" s="1" t="s">
        <v>2143</v>
      </c>
      <c r="B337" t="s">
        <v>2144</v>
      </c>
      <c r="C337" s="1" t="s">
        <v>10</v>
      </c>
      <c r="D337" s="1" t="s">
        <v>1437</v>
      </c>
      <c r="E337" s="2" t="s">
        <v>2146</v>
      </c>
      <c r="F337" s="2" t="s">
        <v>2147</v>
      </c>
      <c r="G337" s="2">
        <v>784.46</v>
      </c>
      <c r="H337">
        <v>784.46</v>
      </c>
      <c r="I337">
        <v>0</v>
      </c>
      <c r="J337" t="b">
        <v>0</v>
      </c>
    </row>
    <row r="338" spans="1:10" x14ac:dyDescent="0.25">
      <c r="A338" s="1" t="s">
        <v>2188</v>
      </c>
      <c r="B338" t="s">
        <v>2189</v>
      </c>
      <c r="C338" s="1" t="s">
        <v>10</v>
      </c>
      <c r="D338" s="1" t="s">
        <v>2191</v>
      </c>
      <c r="E338" s="2" t="s">
        <v>2192</v>
      </c>
      <c r="F338" s="2" t="s">
        <v>2193</v>
      </c>
      <c r="G338" s="13">
        <v>3479.36</v>
      </c>
      <c r="H338">
        <v>842.1</v>
      </c>
      <c r="I338">
        <v>2637.26</v>
      </c>
      <c r="J338">
        <v>842.1</v>
      </c>
    </row>
    <row r="339" spans="1:10" x14ac:dyDescent="0.25">
      <c r="A339" s="1" t="s">
        <v>2249</v>
      </c>
      <c r="B339" t="s">
        <v>2250</v>
      </c>
      <c r="C339" s="1" t="s">
        <v>10</v>
      </c>
      <c r="D339" s="1" t="s">
        <v>1232</v>
      </c>
      <c r="E339" s="2" t="s">
        <v>2252</v>
      </c>
      <c r="F339" s="2" t="s">
        <v>2253</v>
      </c>
      <c r="G339" s="13">
        <v>4127.6499999999996</v>
      </c>
      <c r="H339">
        <v>1430.68</v>
      </c>
      <c r="I339">
        <v>2696.9699999999993</v>
      </c>
      <c r="J339">
        <v>1430.68</v>
      </c>
    </row>
    <row r="340" spans="1:10" x14ac:dyDescent="0.25">
      <c r="A340" s="1" t="s">
        <v>2289</v>
      </c>
      <c r="B340" t="s">
        <v>2290</v>
      </c>
      <c r="C340" s="1" t="s">
        <v>10</v>
      </c>
      <c r="D340" s="1" t="s">
        <v>1225</v>
      </c>
      <c r="E340" s="2" t="s">
        <v>2292</v>
      </c>
      <c r="F340" s="2" t="s">
        <v>2293</v>
      </c>
      <c r="G340" s="2">
        <v>16.399999999999999</v>
      </c>
      <c r="H340">
        <v>886.42</v>
      </c>
      <c r="I340">
        <v>-870.02</v>
      </c>
      <c r="J340">
        <v>16.399999999999999</v>
      </c>
    </row>
    <row r="341" spans="1:10" x14ac:dyDescent="0.25">
      <c r="A341" s="1" t="s">
        <v>2338</v>
      </c>
      <c r="B341" t="s">
        <v>2339</v>
      </c>
      <c r="C341" s="1" t="s">
        <v>10</v>
      </c>
      <c r="D341" s="1" t="s">
        <v>31</v>
      </c>
      <c r="E341" s="2" t="s">
        <v>2341</v>
      </c>
      <c r="F341" s="2" t="s">
        <v>2342</v>
      </c>
      <c r="G341" s="13">
        <v>3313.94</v>
      </c>
      <c r="H341">
        <v>1303.22</v>
      </c>
      <c r="I341">
        <v>2010.72</v>
      </c>
      <c r="J341">
        <v>1303.22</v>
      </c>
    </row>
    <row r="342" spans="1:10" x14ac:dyDescent="0.25">
      <c r="A342" s="1" t="s">
        <v>2496</v>
      </c>
      <c r="B342" t="s">
        <v>2497</v>
      </c>
      <c r="C342" s="1" t="s">
        <v>10</v>
      </c>
      <c r="D342" s="1" t="s">
        <v>970</v>
      </c>
      <c r="E342" s="2" t="s">
        <v>2499</v>
      </c>
      <c r="F342" s="2" t="s">
        <v>2500</v>
      </c>
      <c r="G342" s="13">
        <v>8056.5</v>
      </c>
      <c r="H342">
        <v>1212.24</v>
      </c>
      <c r="I342">
        <v>6844.26</v>
      </c>
      <c r="J342">
        <v>1212.24</v>
      </c>
    </row>
    <row r="343" spans="1:10" x14ac:dyDescent="0.25">
      <c r="A343" s="1" t="s">
        <v>3013</v>
      </c>
      <c r="B343" t="s">
        <v>3014</v>
      </c>
      <c r="C343" s="1" t="s">
        <v>10</v>
      </c>
      <c r="D343" s="1" t="s">
        <v>647</v>
      </c>
      <c r="E343" s="2" t="s">
        <v>3016</v>
      </c>
      <c r="F343" s="2" t="s">
        <v>3017</v>
      </c>
      <c r="G343" s="13">
        <v>1354.04</v>
      </c>
      <c r="H343">
        <v>664.82</v>
      </c>
      <c r="I343">
        <v>689.21999999999991</v>
      </c>
      <c r="J343">
        <v>664.82</v>
      </c>
    </row>
    <row r="344" spans="1:10" x14ac:dyDescent="0.25">
      <c r="A344" s="1" t="s">
        <v>3283</v>
      </c>
      <c r="B344" t="s">
        <v>3284</v>
      </c>
      <c r="C344" s="1" t="s">
        <v>10</v>
      </c>
      <c r="D344" s="1" t="s">
        <v>585</v>
      </c>
      <c r="E344" s="2" t="s">
        <v>3286</v>
      </c>
      <c r="F344" s="2" t="s">
        <v>3287</v>
      </c>
      <c r="G344" s="13">
        <v>5558.87</v>
      </c>
      <c r="H344">
        <v>443.21</v>
      </c>
      <c r="I344">
        <v>5115.66</v>
      </c>
      <c r="J344">
        <v>443.21</v>
      </c>
    </row>
    <row r="345" spans="1:10" x14ac:dyDescent="0.25">
      <c r="A345" s="1" t="s">
        <v>3439</v>
      </c>
      <c r="B345" t="s">
        <v>3440</v>
      </c>
      <c r="C345" s="1" t="s">
        <v>10</v>
      </c>
      <c r="D345" s="1" t="s">
        <v>1012</v>
      </c>
      <c r="E345" s="2" t="s">
        <v>3442</v>
      </c>
      <c r="F345" s="2" t="s">
        <v>3443</v>
      </c>
      <c r="G345" s="2">
        <v>28.68</v>
      </c>
      <c r="H345">
        <v>842.1</v>
      </c>
      <c r="I345">
        <v>-813.42000000000007</v>
      </c>
      <c r="J345">
        <v>28.68</v>
      </c>
    </row>
    <row r="346" spans="1:10" x14ac:dyDescent="0.25">
      <c r="A346" s="1" t="s">
        <v>3463</v>
      </c>
      <c r="B346" t="s">
        <v>3464</v>
      </c>
      <c r="C346" s="1" t="s">
        <v>10</v>
      </c>
      <c r="D346" s="1" t="s">
        <v>1543</v>
      </c>
      <c r="E346" s="2" t="s">
        <v>3466</v>
      </c>
      <c r="F346" s="2" t="s">
        <v>3467</v>
      </c>
      <c r="G346" s="13">
        <v>6282.92</v>
      </c>
      <c r="H346">
        <v>886.42</v>
      </c>
      <c r="I346">
        <v>5396.5</v>
      </c>
      <c r="J346">
        <v>886.42</v>
      </c>
    </row>
    <row r="347" spans="1:10" x14ac:dyDescent="0.25">
      <c r="A347" s="1" t="s">
        <v>3556</v>
      </c>
      <c r="B347" t="s">
        <v>3557</v>
      </c>
      <c r="C347" s="1" t="s">
        <v>10</v>
      </c>
      <c r="D347" s="1" t="s">
        <v>976</v>
      </c>
      <c r="E347" s="2" t="s">
        <v>3559</v>
      </c>
      <c r="F347" s="2" t="s">
        <v>3560</v>
      </c>
      <c r="G347" s="13">
        <v>13081.87</v>
      </c>
      <c r="H347">
        <v>1758.16</v>
      </c>
      <c r="I347">
        <v>11323.710000000001</v>
      </c>
      <c r="J347">
        <v>1758.16</v>
      </c>
    </row>
    <row r="348" spans="1:10" x14ac:dyDescent="0.25">
      <c r="A348" s="1" t="s">
        <v>3570</v>
      </c>
      <c r="B348" t="s">
        <v>3571</v>
      </c>
      <c r="C348" s="1" t="s">
        <v>10</v>
      </c>
      <c r="D348" s="1" t="s">
        <v>976</v>
      </c>
      <c r="E348" s="2" t="s">
        <v>3573</v>
      </c>
      <c r="F348" s="2" t="s">
        <v>3574</v>
      </c>
      <c r="G348" s="13">
        <v>11221.46</v>
      </c>
      <c r="H348">
        <v>842.1</v>
      </c>
      <c r="I348">
        <v>10379.359999999999</v>
      </c>
      <c r="J348">
        <v>842.1</v>
      </c>
    </row>
    <row r="349" spans="1:10" x14ac:dyDescent="0.25">
      <c r="A349" s="1" t="s">
        <v>3635</v>
      </c>
      <c r="B349" t="s">
        <v>3636</v>
      </c>
      <c r="C349" s="1" t="s">
        <v>10</v>
      </c>
      <c r="D349" s="1" t="s">
        <v>478</v>
      </c>
      <c r="E349" s="2" t="s">
        <v>3638</v>
      </c>
      <c r="F349" s="2" t="s">
        <v>3639</v>
      </c>
      <c r="G349" s="13">
        <v>7009.77</v>
      </c>
      <c r="H349">
        <v>1345.54</v>
      </c>
      <c r="I349">
        <v>5664.2300000000005</v>
      </c>
      <c r="J349">
        <v>1345.54</v>
      </c>
    </row>
    <row r="350" spans="1:10" x14ac:dyDescent="0.25">
      <c r="A350" s="1" t="s">
        <v>3653</v>
      </c>
      <c r="B350" t="s">
        <v>3654</v>
      </c>
      <c r="C350" s="1" t="s">
        <v>10</v>
      </c>
      <c r="D350" s="1" t="s">
        <v>3656</v>
      </c>
      <c r="E350" s="2" t="s">
        <v>3657</v>
      </c>
      <c r="F350" s="2" t="s">
        <v>3658</v>
      </c>
      <c r="G350" s="13">
        <v>5475.96</v>
      </c>
      <c r="H350">
        <v>1194.42</v>
      </c>
      <c r="I350">
        <v>4281.54</v>
      </c>
      <c r="J350">
        <v>1194.42</v>
      </c>
    </row>
    <row r="351" spans="1:10" x14ac:dyDescent="0.25">
      <c r="A351" s="1" t="s">
        <v>3693</v>
      </c>
      <c r="B351" t="s">
        <v>3694</v>
      </c>
      <c r="C351" s="1" t="s">
        <v>10</v>
      </c>
      <c r="D351" s="1" t="s">
        <v>639</v>
      </c>
      <c r="E351" s="2" t="s">
        <v>1132</v>
      </c>
      <c r="F351" s="2" t="s">
        <v>1133</v>
      </c>
      <c r="G351" s="13">
        <v>1675.36</v>
      </c>
      <c r="H351">
        <v>830.62</v>
      </c>
      <c r="I351">
        <v>844.7399999999999</v>
      </c>
      <c r="J351">
        <v>830.62</v>
      </c>
    </row>
    <row r="352" spans="1:10" x14ac:dyDescent="0.25">
      <c r="A352" s="1" t="s">
        <v>3772</v>
      </c>
      <c r="B352" t="s">
        <v>3773</v>
      </c>
      <c r="C352" s="1" t="s">
        <v>10</v>
      </c>
      <c r="D352" s="1" t="s">
        <v>352</v>
      </c>
      <c r="E352" s="2" t="s">
        <v>3324</v>
      </c>
      <c r="F352" s="2" t="s">
        <v>916</v>
      </c>
      <c r="G352" s="13">
        <v>16821.78</v>
      </c>
      <c r="H352">
        <v>1895.88</v>
      </c>
      <c r="I352">
        <v>14925.899999999998</v>
      </c>
      <c r="J352">
        <v>1895.88</v>
      </c>
    </row>
    <row r="353" spans="1:11" x14ac:dyDescent="0.25">
      <c r="A353" s="1" t="s">
        <v>3779</v>
      </c>
      <c r="B353" t="s">
        <v>3780</v>
      </c>
      <c r="C353" s="1" t="s">
        <v>10</v>
      </c>
      <c r="D353" s="1" t="s">
        <v>208</v>
      </c>
      <c r="E353" s="2" t="s">
        <v>3782</v>
      </c>
      <c r="F353" s="2" t="s">
        <v>3783</v>
      </c>
      <c r="G353" s="13">
        <v>13624.81</v>
      </c>
      <c r="H353">
        <v>2346.54</v>
      </c>
      <c r="I353">
        <v>11278.27</v>
      </c>
      <c r="J353">
        <v>2346.54</v>
      </c>
    </row>
    <row r="354" spans="1:11" x14ac:dyDescent="0.25">
      <c r="A354" s="1" t="s">
        <v>3819</v>
      </c>
      <c r="B354" t="s">
        <v>3820</v>
      </c>
      <c r="C354" s="1" t="s">
        <v>10</v>
      </c>
      <c r="D354" s="1" t="s">
        <v>1232</v>
      </c>
      <c r="E354" s="2" t="s">
        <v>3822</v>
      </c>
      <c r="F354" s="2" t="s">
        <v>3823</v>
      </c>
      <c r="G354" s="13">
        <v>2811.97</v>
      </c>
      <c r="H354">
        <v>918.78</v>
      </c>
      <c r="I354">
        <v>1893.1899999999998</v>
      </c>
      <c r="J354">
        <v>918.78</v>
      </c>
    </row>
    <row r="355" spans="1:11" x14ac:dyDescent="0.25">
      <c r="A355" s="1" t="s">
        <v>1260</v>
      </c>
      <c r="B355" t="s">
        <v>1261</v>
      </c>
      <c r="C355" s="1" t="s">
        <v>10</v>
      </c>
      <c r="D355" s="1" t="s">
        <v>352</v>
      </c>
      <c r="E355" s="2" t="s">
        <v>4146</v>
      </c>
      <c r="F355" s="2" t="s">
        <v>4147</v>
      </c>
      <c r="G355" s="13">
        <v>1646.72</v>
      </c>
      <c r="H355">
        <v>1063.7</v>
      </c>
      <c r="I355">
        <v>583.02</v>
      </c>
      <c r="J355">
        <v>1063.7</v>
      </c>
    </row>
    <row r="356" spans="1:11" x14ac:dyDescent="0.25">
      <c r="A356" s="1" t="s">
        <v>4493</v>
      </c>
      <c r="B356" t="s">
        <v>4494</v>
      </c>
      <c r="C356" s="1" t="s">
        <v>10</v>
      </c>
      <c r="D356" s="1" t="s">
        <v>1232</v>
      </c>
      <c r="E356" s="2" t="s">
        <v>4496</v>
      </c>
      <c r="F356" s="2" t="s">
        <v>4497</v>
      </c>
      <c r="G356" s="13">
        <v>1250.17</v>
      </c>
      <c r="H356">
        <v>886.42</v>
      </c>
      <c r="I356">
        <v>363.75000000000011</v>
      </c>
      <c r="J356">
        <v>886.42</v>
      </c>
    </row>
    <row r="357" spans="1:11" x14ac:dyDescent="0.25">
      <c r="A357" s="1" t="s">
        <v>4561</v>
      </c>
      <c r="B357" t="s">
        <v>4562</v>
      </c>
      <c r="C357" s="1" t="s">
        <v>10</v>
      </c>
      <c r="D357" s="1" t="s">
        <v>1515</v>
      </c>
      <c r="E357" s="2" t="s">
        <v>4564</v>
      </c>
      <c r="F357" s="2" t="s">
        <v>4565</v>
      </c>
      <c r="G357" s="13">
        <v>1381.71</v>
      </c>
      <c r="H357">
        <v>842.1</v>
      </c>
      <c r="I357">
        <v>539.61</v>
      </c>
      <c r="J357">
        <v>842.1</v>
      </c>
    </row>
    <row r="358" spans="1:11" x14ac:dyDescent="0.25">
      <c r="A358" s="1" t="s">
        <v>4744</v>
      </c>
      <c r="B358" t="s">
        <v>4745</v>
      </c>
      <c r="C358" s="1" t="s">
        <v>10</v>
      </c>
      <c r="D358" s="1" t="s">
        <v>886</v>
      </c>
      <c r="E358" s="2" t="s">
        <v>4747</v>
      </c>
      <c r="F358" s="2" t="s">
        <v>4748</v>
      </c>
      <c r="G358" s="13">
        <v>7020.61</v>
      </c>
      <c r="H358">
        <v>873.68</v>
      </c>
      <c r="I358">
        <v>6146.9299999999994</v>
      </c>
      <c r="J358">
        <v>873.68</v>
      </c>
    </row>
    <row r="359" spans="1:11" x14ac:dyDescent="0.25">
      <c r="A359" s="1" t="s">
        <v>4870</v>
      </c>
      <c r="B359" t="s">
        <v>4871</v>
      </c>
      <c r="C359" s="1" t="s">
        <v>10</v>
      </c>
      <c r="D359" s="1" t="s">
        <v>352</v>
      </c>
      <c r="E359" s="2" t="s">
        <v>4873</v>
      </c>
      <c r="F359" s="2" t="s">
        <v>4874</v>
      </c>
      <c r="G359" s="13">
        <v>1302.6300000000001</v>
      </c>
      <c r="H359">
        <v>853.1</v>
      </c>
      <c r="I359">
        <v>449.53000000000009</v>
      </c>
      <c r="J359">
        <v>853.1</v>
      </c>
    </row>
    <row r="360" spans="1:11" x14ac:dyDescent="0.25">
      <c r="A360" s="1" t="s">
        <v>4974</v>
      </c>
      <c r="B360" t="s">
        <v>4975</v>
      </c>
      <c r="C360" s="1" t="s">
        <v>10</v>
      </c>
      <c r="D360" s="1" t="s">
        <v>544</v>
      </c>
      <c r="E360" s="2" t="s">
        <v>4977</v>
      </c>
      <c r="F360" s="2" t="s">
        <v>4978</v>
      </c>
      <c r="G360" s="13">
        <v>2787.64</v>
      </c>
      <c r="H360">
        <v>1181.8800000000001</v>
      </c>
      <c r="I360">
        <v>1605.7599999999998</v>
      </c>
      <c r="J360">
        <v>1181.8800000000001</v>
      </c>
    </row>
    <row r="361" spans="1:11" x14ac:dyDescent="0.25">
      <c r="A361" s="1" t="s">
        <v>516</v>
      </c>
      <c r="B361" t="s">
        <v>517</v>
      </c>
      <c r="C361" s="1" t="s">
        <v>10</v>
      </c>
      <c r="D361" s="1" t="s">
        <v>2110</v>
      </c>
      <c r="E361" s="2" t="s">
        <v>5466</v>
      </c>
      <c r="F361" s="2" t="s">
        <v>5467</v>
      </c>
      <c r="G361" s="13">
        <v>13310.77</v>
      </c>
      <c r="H361">
        <v>2656.68</v>
      </c>
      <c r="I361">
        <v>10654.09</v>
      </c>
      <c r="J361">
        <v>2656.68</v>
      </c>
    </row>
    <row r="362" spans="1:11" x14ac:dyDescent="0.25">
      <c r="A362" s="1" t="s">
        <v>5676</v>
      </c>
      <c r="B362" t="s">
        <v>5677</v>
      </c>
      <c r="C362" s="1" t="s">
        <v>10</v>
      </c>
      <c r="D362" s="1" t="s">
        <v>145</v>
      </c>
      <c r="E362" s="2" t="s">
        <v>5679</v>
      </c>
      <c r="F362" s="2" t="s">
        <v>5680</v>
      </c>
      <c r="G362" s="13">
        <v>7592.91</v>
      </c>
      <c r="H362">
        <v>1788.72</v>
      </c>
      <c r="I362">
        <v>5804.19</v>
      </c>
      <c r="J362">
        <v>1788.72</v>
      </c>
    </row>
    <row r="363" spans="1:11" x14ac:dyDescent="0.25">
      <c r="A363" s="1" t="s">
        <v>5725</v>
      </c>
      <c r="B363" t="s">
        <v>5726</v>
      </c>
      <c r="C363" s="1" t="s">
        <v>10</v>
      </c>
      <c r="D363" s="1" t="s">
        <v>544</v>
      </c>
      <c r="E363" s="2" t="s">
        <v>5728</v>
      </c>
      <c r="F363" s="2" t="s">
        <v>5729</v>
      </c>
      <c r="G363" s="13">
        <v>1521.13</v>
      </c>
      <c r="H363">
        <v>1119.68</v>
      </c>
      <c r="I363">
        <v>401.45000000000005</v>
      </c>
      <c r="J363">
        <v>1119.68</v>
      </c>
    </row>
    <row r="364" spans="1:11" x14ac:dyDescent="0.25">
      <c r="A364" s="1" t="s">
        <v>6081</v>
      </c>
      <c r="B364" t="s">
        <v>6082</v>
      </c>
      <c r="C364" s="1" t="s">
        <v>10</v>
      </c>
      <c r="D364" s="1" t="s">
        <v>3220</v>
      </c>
      <c r="E364" s="2" t="s">
        <v>6084</v>
      </c>
      <c r="F364" s="2" t="s">
        <v>6085</v>
      </c>
      <c r="G364" s="13">
        <v>6472.61</v>
      </c>
      <c r="H364">
        <v>842.1</v>
      </c>
      <c r="I364">
        <v>5630.5099999999993</v>
      </c>
      <c r="J364">
        <v>842.1</v>
      </c>
    </row>
    <row r="365" spans="1:11" x14ac:dyDescent="0.25">
      <c r="A365" s="1" t="s">
        <v>6192</v>
      </c>
      <c r="B365" t="s">
        <v>6193</v>
      </c>
      <c r="C365" s="1" t="s">
        <v>10</v>
      </c>
      <c r="D365" s="1" t="s">
        <v>1225</v>
      </c>
      <c r="E365" s="2" t="s">
        <v>6195</v>
      </c>
      <c r="F365" s="2" t="s">
        <v>6196</v>
      </c>
      <c r="G365" s="13">
        <v>2512.21</v>
      </c>
      <c r="H365">
        <v>967</v>
      </c>
      <c r="I365">
        <v>1545.21</v>
      </c>
      <c r="J365">
        <v>967</v>
      </c>
    </row>
    <row r="366" spans="1:11" x14ac:dyDescent="0.25">
      <c r="A366" s="1" t="s">
        <v>6298</v>
      </c>
      <c r="B366" t="s">
        <v>6299</v>
      </c>
      <c r="C366" s="1" t="s">
        <v>10</v>
      </c>
      <c r="D366" s="1" t="s">
        <v>970</v>
      </c>
      <c r="E366" s="2" t="s">
        <v>6301</v>
      </c>
      <c r="F366" s="2" t="s">
        <v>6302</v>
      </c>
      <c r="G366" s="13">
        <v>8076.08</v>
      </c>
      <c r="H366">
        <v>1009.52</v>
      </c>
      <c r="I366">
        <v>7066.5599999999995</v>
      </c>
      <c r="J366">
        <v>1009.52</v>
      </c>
    </row>
    <row r="367" spans="1:11" x14ac:dyDescent="0.25">
      <c r="A367" s="1" t="s">
        <v>6392</v>
      </c>
      <c r="B367" t="s">
        <v>6393</v>
      </c>
      <c r="C367" s="1" t="s">
        <v>10</v>
      </c>
      <c r="D367" s="1" t="s">
        <v>6395</v>
      </c>
      <c r="E367" s="2" t="s">
        <v>6352</v>
      </c>
      <c r="F367" s="2" t="s">
        <v>6353</v>
      </c>
      <c r="G367" s="2">
        <v>830.61</v>
      </c>
      <c r="H367">
        <v>797.78</v>
      </c>
      <c r="I367">
        <v>32.830000000000041</v>
      </c>
      <c r="J367">
        <v>797.78</v>
      </c>
      <c r="K367">
        <f>SUM(J2:J367)</f>
        <v>381166.87999999948</v>
      </c>
    </row>
    <row r="369" spans="1:10" x14ac:dyDescent="0.25">
      <c r="A369" s="1" t="s">
        <v>15</v>
      </c>
      <c r="B369" t="s">
        <v>16</v>
      </c>
      <c r="C369" s="1" t="s">
        <v>17</v>
      </c>
      <c r="D369" s="1" t="s">
        <v>19</v>
      </c>
      <c r="E369" s="2" t="s">
        <v>20</v>
      </c>
      <c r="F369" s="2" t="s">
        <v>21</v>
      </c>
      <c r="G369" s="2">
        <v>25.28</v>
      </c>
      <c r="H369">
        <v>0</v>
      </c>
      <c r="I369">
        <v>25.28</v>
      </c>
      <c r="J369">
        <v>0</v>
      </c>
    </row>
    <row r="370" spans="1:10" x14ac:dyDescent="0.25">
      <c r="A370" s="1" t="s">
        <v>40</v>
      </c>
      <c r="B370" t="s">
        <v>41</v>
      </c>
      <c r="C370" s="1" t="s">
        <v>17</v>
      </c>
      <c r="D370" s="1" t="s">
        <v>43</v>
      </c>
      <c r="E370" s="2" t="s">
        <v>44</v>
      </c>
      <c r="F370" s="2" t="s">
        <v>45</v>
      </c>
      <c r="G370" s="13">
        <v>8868.7999999999993</v>
      </c>
      <c r="H370">
        <v>0</v>
      </c>
      <c r="I370">
        <v>8868.7999999999993</v>
      </c>
      <c r="J370">
        <v>0</v>
      </c>
    </row>
    <row r="371" spans="1:10" x14ac:dyDescent="0.25">
      <c r="A371" s="1" t="s">
        <v>58</v>
      </c>
      <c r="B371" t="s">
        <v>59</v>
      </c>
      <c r="C371" s="1" t="s">
        <v>17</v>
      </c>
      <c r="D371" s="1" t="s">
        <v>61</v>
      </c>
      <c r="E371" s="2" t="s">
        <v>62</v>
      </c>
      <c r="F371" s="2" t="s">
        <v>63</v>
      </c>
      <c r="G371" s="2">
        <v>13.76</v>
      </c>
      <c r="H371">
        <v>0</v>
      </c>
      <c r="I371">
        <v>13.76</v>
      </c>
      <c r="J371">
        <v>0</v>
      </c>
    </row>
    <row r="372" spans="1:10" x14ac:dyDescent="0.25">
      <c r="A372" s="1" t="s">
        <v>70</v>
      </c>
      <c r="B372" t="s">
        <v>71</v>
      </c>
      <c r="C372" s="1" t="s">
        <v>17</v>
      </c>
      <c r="D372" s="1" t="s">
        <v>73</v>
      </c>
      <c r="E372" s="2" t="s">
        <v>74</v>
      </c>
      <c r="F372" s="2" t="s">
        <v>75</v>
      </c>
      <c r="G372" s="2">
        <v>706.03</v>
      </c>
      <c r="H372">
        <v>0</v>
      </c>
      <c r="I372">
        <v>706.03</v>
      </c>
      <c r="J372">
        <v>0</v>
      </c>
    </row>
    <row r="373" spans="1:10" x14ac:dyDescent="0.25">
      <c r="A373" s="1" t="s">
        <v>76</v>
      </c>
      <c r="B373" t="s">
        <v>77</v>
      </c>
      <c r="C373" s="1" t="s">
        <v>17</v>
      </c>
      <c r="D373" s="1" t="s">
        <v>79</v>
      </c>
      <c r="E373" s="2" t="s">
        <v>80</v>
      </c>
      <c r="F373" s="2" t="s">
        <v>81</v>
      </c>
      <c r="G373" s="13">
        <v>1050.99</v>
      </c>
      <c r="H373">
        <v>0</v>
      </c>
      <c r="I373">
        <v>1050.99</v>
      </c>
      <c r="J373">
        <v>0</v>
      </c>
    </row>
    <row r="374" spans="1:10" x14ac:dyDescent="0.25">
      <c r="A374" s="1" t="s">
        <v>92</v>
      </c>
      <c r="B374" t="s">
        <v>93</v>
      </c>
      <c r="C374" s="1" t="s">
        <v>17</v>
      </c>
      <c r="D374" s="1" t="s">
        <v>95</v>
      </c>
      <c r="E374" s="2" t="s">
        <v>96</v>
      </c>
      <c r="F374" s="2" t="s">
        <v>97</v>
      </c>
      <c r="G374" s="13">
        <v>1861.52</v>
      </c>
      <c r="H374">
        <v>0</v>
      </c>
      <c r="I374">
        <v>1861.52</v>
      </c>
      <c r="J374">
        <v>0</v>
      </c>
    </row>
    <row r="375" spans="1:10" x14ac:dyDescent="0.25">
      <c r="A375" s="1" t="s">
        <v>110</v>
      </c>
      <c r="B375" t="s">
        <v>111</v>
      </c>
      <c r="C375" s="1" t="s">
        <v>17</v>
      </c>
      <c r="D375" s="1" t="s">
        <v>117</v>
      </c>
      <c r="E375" s="2" t="s">
        <v>118</v>
      </c>
      <c r="F375" s="2" t="s">
        <v>119</v>
      </c>
      <c r="G375" s="2">
        <v>715.25</v>
      </c>
      <c r="H375">
        <v>0</v>
      </c>
      <c r="I375">
        <v>715.25</v>
      </c>
      <c r="J375">
        <v>0</v>
      </c>
    </row>
    <row r="376" spans="1:10" x14ac:dyDescent="0.25">
      <c r="A376" s="1" t="s">
        <v>126</v>
      </c>
      <c r="B376" t="s">
        <v>127</v>
      </c>
      <c r="C376" s="1" t="s">
        <v>17</v>
      </c>
      <c r="D376" s="1" t="s">
        <v>129</v>
      </c>
      <c r="E376" s="2" t="s">
        <v>130</v>
      </c>
      <c r="F376" s="2" t="s">
        <v>131</v>
      </c>
      <c r="G376" s="13">
        <v>33319.42</v>
      </c>
      <c r="H376">
        <v>0</v>
      </c>
      <c r="I376">
        <v>33319.42</v>
      </c>
      <c r="J376">
        <v>0</v>
      </c>
    </row>
    <row r="377" spans="1:10" x14ac:dyDescent="0.25">
      <c r="A377" s="1" t="s">
        <v>142</v>
      </c>
      <c r="B377" t="s">
        <v>143</v>
      </c>
      <c r="C377" s="1" t="s">
        <v>17</v>
      </c>
      <c r="D377" s="1" t="s">
        <v>149</v>
      </c>
      <c r="E377" s="2" t="s">
        <v>150</v>
      </c>
      <c r="F377" s="2" t="s">
        <v>151</v>
      </c>
      <c r="G377" s="13">
        <v>18757.98</v>
      </c>
      <c r="H377">
        <v>0</v>
      </c>
      <c r="I377">
        <v>18757.98</v>
      </c>
      <c r="J377">
        <v>0</v>
      </c>
    </row>
    <row r="378" spans="1:10" x14ac:dyDescent="0.25">
      <c r="A378" s="1" t="s">
        <v>158</v>
      </c>
      <c r="B378" t="s">
        <v>159</v>
      </c>
      <c r="C378" s="1" t="s">
        <v>17</v>
      </c>
      <c r="D378" s="1" t="s">
        <v>161</v>
      </c>
      <c r="E378" s="2" t="s">
        <v>162</v>
      </c>
      <c r="F378" s="2" t="s">
        <v>163</v>
      </c>
      <c r="G378" s="2">
        <v>461.45</v>
      </c>
      <c r="H378">
        <v>0</v>
      </c>
      <c r="I378">
        <v>461.45</v>
      </c>
      <c r="J378">
        <v>0</v>
      </c>
    </row>
    <row r="379" spans="1:10" x14ac:dyDescent="0.25">
      <c r="A379" s="1" t="s">
        <v>176</v>
      </c>
      <c r="B379" t="s">
        <v>177</v>
      </c>
      <c r="C379" s="1" t="s">
        <v>17</v>
      </c>
      <c r="D379" s="1" t="s">
        <v>179</v>
      </c>
      <c r="E379" s="2" t="s">
        <v>180</v>
      </c>
      <c r="F379" s="2" t="s">
        <v>181</v>
      </c>
      <c r="G379" s="2">
        <v>50.68</v>
      </c>
      <c r="H379">
        <v>0</v>
      </c>
      <c r="I379">
        <v>50.68</v>
      </c>
      <c r="J379">
        <v>0</v>
      </c>
    </row>
    <row r="380" spans="1:10" x14ac:dyDescent="0.25">
      <c r="A380" s="1" t="s">
        <v>193</v>
      </c>
      <c r="B380" t="s">
        <v>194</v>
      </c>
      <c r="C380" s="1" t="s">
        <v>17</v>
      </c>
      <c r="D380" s="1" t="s">
        <v>196</v>
      </c>
      <c r="E380" s="2" t="s">
        <v>197</v>
      </c>
      <c r="F380" s="2" t="s">
        <v>198</v>
      </c>
      <c r="G380" s="13">
        <v>1263.92</v>
      </c>
      <c r="H380">
        <v>0</v>
      </c>
      <c r="I380">
        <v>1263.92</v>
      </c>
      <c r="J380">
        <v>0</v>
      </c>
    </row>
    <row r="381" spans="1:10" x14ac:dyDescent="0.25">
      <c r="A381" s="1" t="s">
        <v>216</v>
      </c>
      <c r="B381" t="s">
        <v>217</v>
      </c>
      <c r="C381" s="1" t="s">
        <v>17</v>
      </c>
      <c r="D381" s="1" t="s">
        <v>117</v>
      </c>
      <c r="E381" s="2" t="s">
        <v>219</v>
      </c>
      <c r="F381" s="2" t="s">
        <v>220</v>
      </c>
      <c r="G381" s="2">
        <v>530.66999999999996</v>
      </c>
      <c r="H381">
        <v>0</v>
      </c>
      <c r="I381">
        <v>530.66999999999996</v>
      </c>
      <c r="J381">
        <v>0</v>
      </c>
    </row>
    <row r="382" spans="1:10" x14ac:dyDescent="0.25">
      <c r="A382" s="1" t="s">
        <v>231</v>
      </c>
      <c r="B382" t="s">
        <v>232</v>
      </c>
      <c r="C382" s="1" t="s">
        <v>17</v>
      </c>
      <c r="D382" s="1" t="s">
        <v>234</v>
      </c>
      <c r="E382" s="2" t="s">
        <v>235</v>
      </c>
      <c r="F382" s="2" t="s">
        <v>236</v>
      </c>
      <c r="G382" s="13">
        <v>21923.19</v>
      </c>
      <c r="H382">
        <v>0</v>
      </c>
      <c r="I382">
        <v>21923.19</v>
      </c>
      <c r="J382">
        <v>0</v>
      </c>
    </row>
    <row r="383" spans="1:10" x14ac:dyDescent="0.25">
      <c r="A383" s="1" t="s">
        <v>247</v>
      </c>
      <c r="B383" t="s">
        <v>248</v>
      </c>
      <c r="C383" s="1" t="s">
        <v>17</v>
      </c>
      <c r="D383" s="1" t="s">
        <v>250</v>
      </c>
      <c r="E383" s="2" t="s">
        <v>251</v>
      </c>
      <c r="F383" s="2" t="s">
        <v>252</v>
      </c>
      <c r="G383" s="13">
        <v>2464.48</v>
      </c>
      <c r="H383">
        <v>0</v>
      </c>
      <c r="I383">
        <v>2464.48</v>
      </c>
      <c r="J383">
        <v>0</v>
      </c>
    </row>
    <row r="384" spans="1:10" x14ac:dyDescent="0.25">
      <c r="A384" s="1" t="s">
        <v>355</v>
      </c>
      <c r="B384" t="s">
        <v>356</v>
      </c>
      <c r="C384" s="1" t="s">
        <v>17</v>
      </c>
      <c r="D384" s="1" t="s">
        <v>362</v>
      </c>
      <c r="E384" s="2" t="s">
        <v>363</v>
      </c>
      <c r="F384" s="2" t="s">
        <v>364</v>
      </c>
      <c r="G384" s="13">
        <v>4699.5600000000004</v>
      </c>
      <c r="H384">
        <v>0</v>
      </c>
      <c r="I384">
        <v>4699.5600000000004</v>
      </c>
      <c r="J384">
        <v>0</v>
      </c>
    </row>
    <row r="385" spans="1:10" x14ac:dyDescent="0.25">
      <c r="A385" s="1" t="s">
        <v>377</v>
      </c>
      <c r="B385" t="s">
        <v>378</v>
      </c>
      <c r="C385" s="1" t="s">
        <v>17</v>
      </c>
      <c r="D385" s="1" t="s">
        <v>384</v>
      </c>
      <c r="E385" s="2" t="s">
        <v>385</v>
      </c>
      <c r="F385" s="2" t="s">
        <v>386</v>
      </c>
      <c r="G385" s="13">
        <v>2322.84</v>
      </c>
      <c r="H385">
        <v>0</v>
      </c>
      <c r="I385">
        <v>2322.84</v>
      </c>
      <c r="J385">
        <v>0</v>
      </c>
    </row>
    <row r="386" spans="1:10" x14ac:dyDescent="0.25">
      <c r="A386" s="1" t="s">
        <v>454</v>
      </c>
      <c r="B386" t="s">
        <v>455</v>
      </c>
      <c r="C386" s="1" t="s">
        <v>17</v>
      </c>
      <c r="D386" s="1" t="s">
        <v>95</v>
      </c>
      <c r="E386" s="2" t="s">
        <v>457</v>
      </c>
      <c r="F386" s="2" t="s">
        <v>458</v>
      </c>
      <c r="G386" s="13">
        <v>1283.05</v>
      </c>
      <c r="H386">
        <v>0</v>
      </c>
      <c r="I386">
        <v>1283.05</v>
      </c>
      <c r="J386">
        <v>0</v>
      </c>
    </row>
    <row r="387" spans="1:10" x14ac:dyDescent="0.25">
      <c r="A387" s="1" t="s">
        <v>475</v>
      </c>
      <c r="B387" t="s">
        <v>476</v>
      </c>
      <c r="C387" s="1" t="s">
        <v>17</v>
      </c>
      <c r="D387" s="1" t="s">
        <v>478</v>
      </c>
      <c r="E387" s="2" t="s">
        <v>479</v>
      </c>
      <c r="F387" s="2" t="s">
        <v>480</v>
      </c>
      <c r="G387" s="13">
        <v>34678.28</v>
      </c>
      <c r="H387">
        <v>0</v>
      </c>
      <c r="I387">
        <v>34678.28</v>
      </c>
      <c r="J387">
        <v>0</v>
      </c>
    </row>
    <row r="388" spans="1:10" x14ac:dyDescent="0.25">
      <c r="A388" s="1" t="s">
        <v>553</v>
      </c>
      <c r="B388" t="s">
        <v>554</v>
      </c>
      <c r="C388" s="1" t="s">
        <v>17</v>
      </c>
      <c r="D388" s="1" t="s">
        <v>556</v>
      </c>
      <c r="E388" s="2" t="s">
        <v>557</v>
      </c>
      <c r="F388" s="2" t="s">
        <v>558</v>
      </c>
      <c r="G388" s="13">
        <v>1340.79</v>
      </c>
      <c r="H388">
        <v>0</v>
      </c>
      <c r="I388">
        <v>1340.79</v>
      </c>
      <c r="J388">
        <v>0</v>
      </c>
    </row>
    <row r="389" spans="1:10" x14ac:dyDescent="0.25">
      <c r="A389" s="1" t="s">
        <v>611</v>
      </c>
      <c r="B389" t="s">
        <v>612</v>
      </c>
      <c r="C389" s="1" t="s">
        <v>17</v>
      </c>
      <c r="D389" s="1" t="s">
        <v>614</v>
      </c>
      <c r="E389" s="2" t="s">
        <v>615</v>
      </c>
      <c r="F389" s="2" t="s">
        <v>616</v>
      </c>
      <c r="G389" s="13">
        <v>7873.68</v>
      </c>
      <c r="H389">
        <v>0</v>
      </c>
      <c r="I389">
        <v>7873.68</v>
      </c>
      <c r="J389">
        <v>0</v>
      </c>
    </row>
    <row r="390" spans="1:10" x14ac:dyDescent="0.25">
      <c r="A390" s="1" t="s">
        <v>624</v>
      </c>
      <c r="B390" t="s">
        <v>625</v>
      </c>
      <c r="C390" s="1" t="s">
        <v>17</v>
      </c>
      <c r="D390" s="1" t="s">
        <v>627</v>
      </c>
      <c r="E390" s="2" t="s">
        <v>628</v>
      </c>
      <c r="F390" s="2" t="s">
        <v>629</v>
      </c>
      <c r="G390" s="13">
        <v>26755.74</v>
      </c>
      <c r="H390">
        <v>0</v>
      </c>
      <c r="I390">
        <v>26755.74</v>
      </c>
      <c r="J390">
        <v>0</v>
      </c>
    </row>
    <row r="391" spans="1:10" x14ac:dyDescent="0.25">
      <c r="A391" s="1" t="s">
        <v>630</v>
      </c>
      <c r="B391" t="s">
        <v>631</v>
      </c>
      <c r="C391" s="1" t="s">
        <v>17</v>
      </c>
      <c r="D391" s="1" t="s">
        <v>633</v>
      </c>
      <c r="E391" s="2" t="s">
        <v>634</v>
      </c>
      <c r="F391" s="2" t="s">
        <v>635</v>
      </c>
      <c r="G391" s="13">
        <v>35674.31</v>
      </c>
      <c r="H391">
        <v>0</v>
      </c>
      <c r="I391">
        <v>35674.31</v>
      </c>
      <c r="J391">
        <v>0</v>
      </c>
    </row>
    <row r="392" spans="1:10" x14ac:dyDescent="0.25">
      <c r="A392" s="1" t="s">
        <v>636</v>
      </c>
      <c r="B392" t="s">
        <v>637</v>
      </c>
      <c r="C392" s="1" t="s">
        <v>17</v>
      </c>
      <c r="D392" s="1" t="s">
        <v>641</v>
      </c>
      <c r="E392" s="2" t="s">
        <v>642</v>
      </c>
      <c r="F392" s="2" t="s">
        <v>643</v>
      </c>
      <c r="G392" s="13">
        <v>7233.71</v>
      </c>
      <c r="H392">
        <v>0</v>
      </c>
      <c r="I392">
        <v>7233.71</v>
      </c>
      <c r="J392">
        <v>0</v>
      </c>
    </row>
    <row r="393" spans="1:10" x14ac:dyDescent="0.25">
      <c r="A393" s="1" t="s">
        <v>660</v>
      </c>
      <c r="B393" t="s">
        <v>661</v>
      </c>
      <c r="C393" s="1" t="s">
        <v>17</v>
      </c>
      <c r="D393" s="1" t="s">
        <v>666</v>
      </c>
      <c r="E393" s="2" t="s">
        <v>667</v>
      </c>
      <c r="F393" s="2" t="s">
        <v>668</v>
      </c>
      <c r="G393" s="13">
        <v>11570.45</v>
      </c>
      <c r="H393">
        <v>0</v>
      </c>
      <c r="I393">
        <v>11570.45</v>
      </c>
      <c r="J393">
        <v>0</v>
      </c>
    </row>
    <row r="394" spans="1:10" x14ac:dyDescent="0.25">
      <c r="A394" s="1" t="s">
        <v>719</v>
      </c>
      <c r="B394" t="s">
        <v>720</v>
      </c>
      <c r="C394" s="1" t="s">
        <v>17</v>
      </c>
      <c r="D394" s="1" t="s">
        <v>722</v>
      </c>
      <c r="E394" s="2" t="s">
        <v>723</v>
      </c>
      <c r="F394" s="2" t="s">
        <v>724</v>
      </c>
      <c r="G394" s="2">
        <v>876.74</v>
      </c>
      <c r="H394">
        <v>0</v>
      </c>
      <c r="I394">
        <v>876.74</v>
      </c>
      <c r="J394">
        <v>0</v>
      </c>
    </row>
    <row r="395" spans="1:10" x14ac:dyDescent="0.25">
      <c r="A395" s="1" t="s">
        <v>748</v>
      </c>
      <c r="B395" t="s">
        <v>749</v>
      </c>
      <c r="C395" s="1" t="s">
        <v>17</v>
      </c>
      <c r="D395" s="1" t="s">
        <v>751</v>
      </c>
      <c r="E395" s="2" t="s">
        <v>752</v>
      </c>
      <c r="F395" s="2" t="s">
        <v>753</v>
      </c>
      <c r="G395" s="13">
        <v>18604.87</v>
      </c>
      <c r="H395">
        <v>0</v>
      </c>
      <c r="I395">
        <v>18604.87</v>
      </c>
      <c r="J395">
        <v>0</v>
      </c>
    </row>
    <row r="396" spans="1:10" x14ac:dyDescent="0.25">
      <c r="A396" s="1" t="s">
        <v>760</v>
      </c>
      <c r="B396" t="s">
        <v>761</v>
      </c>
      <c r="C396" s="1" t="s">
        <v>17</v>
      </c>
      <c r="D396" s="1" t="s">
        <v>767</v>
      </c>
      <c r="E396" s="2" t="s">
        <v>768</v>
      </c>
      <c r="F396" s="2" t="s">
        <v>769</v>
      </c>
      <c r="G396" s="13">
        <v>7382.96</v>
      </c>
      <c r="H396">
        <v>0</v>
      </c>
      <c r="I396">
        <v>7382.96</v>
      </c>
      <c r="J396">
        <v>0</v>
      </c>
    </row>
    <row r="397" spans="1:10" x14ac:dyDescent="0.25">
      <c r="A397" s="1" t="s">
        <v>779</v>
      </c>
      <c r="B397" t="s">
        <v>780</v>
      </c>
      <c r="C397" s="1" t="s">
        <v>17</v>
      </c>
      <c r="D397" s="1" t="s">
        <v>782</v>
      </c>
      <c r="E397" s="2" t="s">
        <v>783</v>
      </c>
      <c r="F397" s="2" t="s">
        <v>784</v>
      </c>
      <c r="G397" s="2">
        <v>453.92</v>
      </c>
      <c r="H397">
        <v>0</v>
      </c>
      <c r="I397">
        <v>453.92</v>
      </c>
      <c r="J397">
        <v>0</v>
      </c>
    </row>
    <row r="398" spans="1:10" x14ac:dyDescent="0.25">
      <c r="A398" s="1" t="s">
        <v>797</v>
      </c>
      <c r="B398" t="s">
        <v>798</v>
      </c>
      <c r="C398" s="1" t="s">
        <v>17</v>
      </c>
      <c r="D398" s="1" t="s">
        <v>800</v>
      </c>
      <c r="E398" s="2" t="s">
        <v>801</v>
      </c>
      <c r="F398" s="2" t="s">
        <v>802</v>
      </c>
      <c r="G398" s="13">
        <v>1498.67</v>
      </c>
      <c r="H398">
        <v>0</v>
      </c>
      <c r="I398">
        <v>1498.67</v>
      </c>
      <c r="J398">
        <v>0</v>
      </c>
    </row>
    <row r="399" spans="1:10" x14ac:dyDescent="0.25">
      <c r="A399" s="1" t="s">
        <v>808</v>
      </c>
      <c r="B399" t="s">
        <v>809</v>
      </c>
      <c r="C399" s="1" t="s">
        <v>17</v>
      </c>
      <c r="D399" s="1" t="s">
        <v>811</v>
      </c>
      <c r="E399" s="2" t="s">
        <v>812</v>
      </c>
      <c r="F399" s="2" t="s">
        <v>813</v>
      </c>
      <c r="G399" s="2">
        <v>158.18</v>
      </c>
      <c r="H399">
        <v>0</v>
      </c>
      <c r="I399">
        <v>158.18</v>
      </c>
      <c r="J399">
        <v>0</v>
      </c>
    </row>
    <row r="400" spans="1:10" x14ac:dyDescent="0.25">
      <c r="A400" s="1" t="s">
        <v>843</v>
      </c>
      <c r="B400" t="s">
        <v>844</v>
      </c>
      <c r="C400" s="1" t="s">
        <v>17</v>
      </c>
      <c r="D400" s="1" t="s">
        <v>846</v>
      </c>
      <c r="E400" s="2" t="s">
        <v>847</v>
      </c>
      <c r="F400" s="2" t="s">
        <v>848</v>
      </c>
      <c r="G400" s="13">
        <v>2406.27</v>
      </c>
      <c r="H400">
        <v>0</v>
      </c>
      <c r="I400">
        <v>2406.27</v>
      </c>
      <c r="J400">
        <v>0</v>
      </c>
    </row>
    <row r="401" spans="1:10" x14ac:dyDescent="0.25">
      <c r="A401" s="1" t="s">
        <v>907</v>
      </c>
      <c r="B401" t="s">
        <v>908</v>
      </c>
      <c r="C401" s="1" t="s">
        <v>17</v>
      </c>
      <c r="D401" s="1" t="s">
        <v>651</v>
      </c>
      <c r="E401" s="2" t="s">
        <v>910</v>
      </c>
      <c r="F401" s="2" t="s">
        <v>911</v>
      </c>
      <c r="G401" s="13">
        <v>31422.27</v>
      </c>
      <c r="H401">
        <v>0</v>
      </c>
      <c r="I401">
        <v>31422.27</v>
      </c>
      <c r="J401">
        <v>0</v>
      </c>
    </row>
    <row r="402" spans="1:10" x14ac:dyDescent="0.25">
      <c r="A402" s="1" t="s">
        <v>1013</v>
      </c>
      <c r="B402" t="s">
        <v>1014</v>
      </c>
      <c r="C402" s="1" t="s">
        <v>17</v>
      </c>
      <c r="D402" s="1" t="s">
        <v>863</v>
      </c>
      <c r="E402" s="2" t="s">
        <v>1020</v>
      </c>
      <c r="F402" s="2" t="s">
        <v>1021</v>
      </c>
      <c r="G402" s="13">
        <v>29837.31</v>
      </c>
      <c r="H402">
        <v>0</v>
      </c>
      <c r="I402">
        <v>29837.31</v>
      </c>
      <c r="J402">
        <v>0</v>
      </c>
    </row>
    <row r="403" spans="1:10" x14ac:dyDescent="0.25">
      <c r="A403" s="1" t="s">
        <v>1042</v>
      </c>
      <c r="B403" t="s">
        <v>1043</v>
      </c>
      <c r="C403" s="1" t="s">
        <v>17</v>
      </c>
      <c r="D403" s="1" t="s">
        <v>1045</v>
      </c>
      <c r="E403" s="2" t="s">
        <v>1046</v>
      </c>
      <c r="F403" s="2" t="s">
        <v>1047</v>
      </c>
      <c r="G403" s="2">
        <v>116.07</v>
      </c>
      <c r="H403">
        <v>0</v>
      </c>
      <c r="I403">
        <v>116.07</v>
      </c>
      <c r="J403">
        <v>0</v>
      </c>
    </row>
    <row r="404" spans="1:10" x14ac:dyDescent="0.25">
      <c r="A404" s="1" t="s">
        <v>1065</v>
      </c>
      <c r="B404" t="s">
        <v>1066</v>
      </c>
      <c r="C404" s="1" t="s">
        <v>17</v>
      </c>
      <c r="D404" s="1" t="s">
        <v>846</v>
      </c>
      <c r="E404" s="2" t="s">
        <v>1068</v>
      </c>
      <c r="F404" s="2" t="s">
        <v>1069</v>
      </c>
      <c r="G404" s="2">
        <v>89.03</v>
      </c>
      <c r="H404">
        <v>0</v>
      </c>
      <c r="I404">
        <v>89.03</v>
      </c>
      <c r="J404">
        <v>0</v>
      </c>
    </row>
    <row r="405" spans="1:10" x14ac:dyDescent="0.25">
      <c r="A405" s="1" t="s">
        <v>1099</v>
      </c>
      <c r="B405" t="s">
        <v>1100</v>
      </c>
      <c r="C405" s="1" t="s">
        <v>17</v>
      </c>
      <c r="D405" s="1" t="s">
        <v>1102</v>
      </c>
      <c r="E405" s="2" t="s">
        <v>1103</v>
      </c>
      <c r="F405" s="2" t="s">
        <v>1104</v>
      </c>
      <c r="G405" s="13">
        <v>29154.5</v>
      </c>
      <c r="H405">
        <v>0</v>
      </c>
      <c r="I405">
        <v>29154.5</v>
      </c>
      <c r="J405">
        <v>0</v>
      </c>
    </row>
    <row r="406" spans="1:10" x14ac:dyDescent="0.25">
      <c r="A406" s="1" t="s">
        <v>1120</v>
      </c>
      <c r="B406" t="s">
        <v>1121</v>
      </c>
      <c r="C406" s="1" t="s">
        <v>17</v>
      </c>
      <c r="D406" s="1" t="s">
        <v>1126</v>
      </c>
      <c r="E406" s="2" t="s">
        <v>1127</v>
      </c>
      <c r="F406" s="2" t="s">
        <v>1128</v>
      </c>
      <c r="G406" s="13">
        <v>33648.11</v>
      </c>
      <c r="H406">
        <v>0</v>
      </c>
      <c r="I406">
        <v>33648.11</v>
      </c>
      <c r="J406">
        <v>0</v>
      </c>
    </row>
    <row r="407" spans="1:10" x14ac:dyDescent="0.25">
      <c r="A407" s="1" t="s">
        <v>1148</v>
      </c>
      <c r="B407" t="s">
        <v>1149</v>
      </c>
      <c r="C407" s="1" t="s">
        <v>17</v>
      </c>
      <c r="D407" s="1" t="s">
        <v>1152</v>
      </c>
      <c r="E407" s="2" t="s">
        <v>1153</v>
      </c>
      <c r="F407" s="2" t="s">
        <v>1154</v>
      </c>
      <c r="G407" s="13">
        <v>15552.36</v>
      </c>
      <c r="H407">
        <v>0</v>
      </c>
      <c r="I407">
        <v>15552.36</v>
      </c>
      <c r="J407">
        <v>0</v>
      </c>
    </row>
    <row r="408" spans="1:10" x14ac:dyDescent="0.25">
      <c r="A408" s="1" t="s">
        <v>1169</v>
      </c>
      <c r="B408" t="s">
        <v>1170</v>
      </c>
      <c r="C408" s="1" t="s">
        <v>17</v>
      </c>
      <c r="D408" s="1" t="s">
        <v>1126</v>
      </c>
      <c r="E408" s="2" t="s">
        <v>1173</v>
      </c>
      <c r="F408" s="2" t="s">
        <v>1174</v>
      </c>
      <c r="G408" s="13">
        <v>33735.919999999998</v>
      </c>
      <c r="H408">
        <v>0</v>
      </c>
      <c r="I408">
        <v>33735.919999999998</v>
      </c>
      <c r="J408">
        <v>0</v>
      </c>
    </row>
    <row r="409" spans="1:10" x14ac:dyDescent="0.25">
      <c r="A409" s="1" t="s">
        <v>1199</v>
      </c>
      <c r="B409" t="s">
        <v>1200</v>
      </c>
      <c r="C409" s="1" t="s">
        <v>17</v>
      </c>
      <c r="D409" s="1" t="s">
        <v>1203</v>
      </c>
      <c r="E409" s="2" t="s">
        <v>1204</v>
      </c>
      <c r="F409" s="2" t="s">
        <v>1205</v>
      </c>
      <c r="G409" s="13">
        <v>17777.39</v>
      </c>
      <c r="H409">
        <v>0</v>
      </c>
      <c r="I409">
        <v>17777.39</v>
      </c>
      <c r="J409">
        <v>0</v>
      </c>
    </row>
    <row r="410" spans="1:10" x14ac:dyDescent="0.25">
      <c r="A410" s="1" t="s">
        <v>1281</v>
      </c>
      <c r="B410" t="s">
        <v>1282</v>
      </c>
      <c r="C410" s="1" t="s">
        <v>17</v>
      </c>
      <c r="D410" s="1" t="s">
        <v>1083</v>
      </c>
      <c r="E410" s="2" t="s">
        <v>1284</v>
      </c>
      <c r="F410" s="2" t="s">
        <v>1285</v>
      </c>
      <c r="G410" s="13">
        <v>14992.34</v>
      </c>
      <c r="H410">
        <v>0</v>
      </c>
      <c r="I410">
        <v>14992.34</v>
      </c>
      <c r="J410">
        <v>0</v>
      </c>
    </row>
    <row r="411" spans="1:10" x14ac:dyDescent="0.25">
      <c r="A411" s="1" t="s">
        <v>1307</v>
      </c>
      <c r="B411" t="s">
        <v>1308</v>
      </c>
      <c r="C411" s="1" t="s">
        <v>17</v>
      </c>
      <c r="D411" s="1" t="s">
        <v>1310</v>
      </c>
      <c r="E411" s="2" t="s">
        <v>1311</v>
      </c>
      <c r="F411" s="2" t="s">
        <v>1312</v>
      </c>
      <c r="G411" s="13">
        <v>22404.41</v>
      </c>
      <c r="H411">
        <v>0</v>
      </c>
      <c r="I411">
        <v>22404.41</v>
      </c>
      <c r="J411">
        <v>0</v>
      </c>
    </row>
    <row r="412" spans="1:10" x14ac:dyDescent="0.25">
      <c r="A412" s="1" t="s">
        <v>1331</v>
      </c>
      <c r="B412" t="s">
        <v>1332</v>
      </c>
      <c r="C412" s="1" t="s">
        <v>17</v>
      </c>
      <c r="D412" s="1" t="s">
        <v>1335</v>
      </c>
      <c r="E412" s="2" t="s">
        <v>1336</v>
      </c>
      <c r="F412" s="2" t="s">
        <v>1337</v>
      </c>
      <c r="G412" s="13">
        <v>5098.78</v>
      </c>
      <c r="H412">
        <v>0</v>
      </c>
      <c r="I412">
        <v>5098.78</v>
      </c>
      <c r="J412">
        <v>0</v>
      </c>
    </row>
    <row r="413" spans="1:10" x14ac:dyDescent="0.25">
      <c r="A413" s="1" t="s">
        <v>1338</v>
      </c>
      <c r="B413" t="s">
        <v>1339</v>
      </c>
      <c r="C413" s="1" t="s">
        <v>17</v>
      </c>
      <c r="D413" s="1" t="s">
        <v>811</v>
      </c>
      <c r="E413" s="2" t="s">
        <v>1341</v>
      </c>
      <c r="F413" s="2" t="s">
        <v>1342</v>
      </c>
      <c r="G413" s="13">
        <v>18049.57</v>
      </c>
      <c r="H413">
        <v>0</v>
      </c>
      <c r="I413">
        <v>18049.57</v>
      </c>
      <c r="J413">
        <v>0</v>
      </c>
    </row>
    <row r="414" spans="1:10" x14ac:dyDescent="0.25">
      <c r="A414" s="1" t="s">
        <v>1360</v>
      </c>
      <c r="B414" t="s">
        <v>1361</v>
      </c>
      <c r="C414" s="1" t="s">
        <v>17</v>
      </c>
      <c r="D414" s="1" t="s">
        <v>900</v>
      </c>
      <c r="E414" s="2" t="s">
        <v>1364</v>
      </c>
      <c r="F414" s="2" t="s">
        <v>1365</v>
      </c>
      <c r="G414" s="13">
        <v>16053.45</v>
      </c>
      <c r="H414">
        <v>0</v>
      </c>
      <c r="I414">
        <v>16053.45</v>
      </c>
      <c r="J414">
        <v>0</v>
      </c>
    </row>
    <row r="415" spans="1:10" x14ac:dyDescent="0.25">
      <c r="A415" s="1" t="s">
        <v>1378</v>
      </c>
      <c r="B415" t="s">
        <v>1379</v>
      </c>
      <c r="C415" s="1" t="s">
        <v>17</v>
      </c>
      <c r="D415" s="1" t="s">
        <v>782</v>
      </c>
      <c r="E415" s="2" t="s">
        <v>1381</v>
      </c>
      <c r="F415" s="2" t="s">
        <v>1382</v>
      </c>
      <c r="G415" s="13">
        <v>38701.17</v>
      </c>
      <c r="H415">
        <v>0</v>
      </c>
      <c r="I415">
        <v>38701.17</v>
      </c>
      <c r="J415">
        <v>0</v>
      </c>
    </row>
    <row r="416" spans="1:10" x14ac:dyDescent="0.25">
      <c r="A416" s="1" t="s">
        <v>1403</v>
      </c>
      <c r="B416" t="s">
        <v>1404</v>
      </c>
      <c r="C416" s="1" t="s">
        <v>17</v>
      </c>
      <c r="D416" s="1" t="s">
        <v>1406</v>
      </c>
      <c r="E416" s="2" t="s">
        <v>1407</v>
      </c>
      <c r="F416" s="2" t="s">
        <v>348</v>
      </c>
      <c r="G416" s="13">
        <v>1845.8</v>
      </c>
      <c r="H416">
        <v>0</v>
      </c>
      <c r="I416">
        <v>1845.8</v>
      </c>
      <c r="J416">
        <v>0</v>
      </c>
    </row>
    <row r="417" spans="1:10" x14ac:dyDescent="0.25">
      <c r="A417" s="1" t="s">
        <v>1434</v>
      </c>
      <c r="B417" t="s">
        <v>1435</v>
      </c>
      <c r="C417" s="1" t="s">
        <v>17</v>
      </c>
      <c r="D417" s="1" t="s">
        <v>261</v>
      </c>
      <c r="E417" s="2" t="s">
        <v>1441</v>
      </c>
      <c r="F417" s="2" t="s">
        <v>1442</v>
      </c>
      <c r="G417" s="13">
        <v>13637.41</v>
      </c>
      <c r="H417">
        <v>0</v>
      </c>
      <c r="I417">
        <v>13637.41</v>
      </c>
      <c r="J417">
        <v>0</v>
      </c>
    </row>
    <row r="418" spans="1:10" x14ac:dyDescent="0.25">
      <c r="A418" s="1" t="s">
        <v>1492</v>
      </c>
      <c r="B418" t="s">
        <v>1493</v>
      </c>
      <c r="C418" s="1" t="s">
        <v>17</v>
      </c>
      <c r="D418" s="1" t="s">
        <v>1498</v>
      </c>
      <c r="E418" s="2" t="s">
        <v>1499</v>
      </c>
      <c r="F418" s="2" t="s">
        <v>1500</v>
      </c>
      <c r="G418" s="2">
        <v>196.28</v>
      </c>
      <c r="H418">
        <v>0</v>
      </c>
      <c r="I418">
        <v>196.28</v>
      </c>
      <c r="J418">
        <v>0</v>
      </c>
    </row>
    <row r="419" spans="1:10" x14ac:dyDescent="0.25">
      <c r="A419" s="1" t="s">
        <v>1501</v>
      </c>
      <c r="B419" t="s">
        <v>1502</v>
      </c>
      <c r="C419" s="1" t="s">
        <v>17</v>
      </c>
      <c r="D419" s="1" t="s">
        <v>1504</v>
      </c>
      <c r="E419" s="2" t="s">
        <v>1505</v>
      </c>
      <c r="F419" s="2" t="s">
        <v>1506</v>
      </c>
      <c r="G419" s="13">
        <v>8810.9500000000007</v>
      </c>
      <c r="H419">
        <v>0</v>
      </c>
      <c r="I419">
        <v>8810.9500000000007</v>
      </c>
      <c r="J419">
        <v>0</v>
      </c>
    </row>
    <row r="420" spans="1:10" x14ac:dyDescent="0.25">
      <c r="A420" s="1" t="s">
        <v>1507</v>
      </c>
      <c r="B420" t="s">
        <v>1508</v>
      </c>
      <c r="C420" s="1" t="s">
        <v>17</v>
      </c>
      <c r="D420" s="1" t="s">
        <v>1375</v>
      </c>
      <c r="E420" s="2" t="s">
        <v>1510</v>
      </c>
      <c r="F420" s="2" t="s">
        <v>1511</v>
      </c>
      <c r="G420" s="2">
        <v>23.88</v>
      </c>
      <c r="H420">
        <v>0</v>
      </c>
      <c r="I420">
        <v>23.88</v>
      </c>
      <c r="J420">
        <v>0</v>
      </c>
    </row>
    <row r="421" spans="1:10" x14ac:dyDescent="0.25">
      <c r="A421" s="1" t="s">
        <v>1531</v>
      </c>
      <c r="B421" t="s">
        <v>1532</v>
      </c>
      <c r="C421" s="1" t="s">
        <v>17</v>
      </c>
      <c r="D421" s="1" t="s">
        <v>1537</v>
      </c>
      <c r="E421" s="2" t="s">
        <v>1538</v>
      </c>
      <c r="F421" s="2" t="s">
        <v>1539</v>
      </c>
      <c r="G421" s="2">
        <v>25.32</v>
      </c>
      <c r="H421">
        <v>0</v>
      </c>
      <c r="I421">
        <v>25.32</v>
      </c>
      <c r="J421">
        <v>0</v>
      </c>
    </row>
    <row r="422" spans="1:10" x14ac:dyDescent="0.25">
      <c r="A422" s="1" t="s">
        <v>1546</v>
      </c>
      <c r="B422" t="s">
        <v>1547</v>
      </c>
      <c r="C422" s="1" t="s">
        <v>17</v>
      </c>
      <c r="D422" s="1" t="s">
        <v>1550</v>
      </c>
      <c r="E422" s="2" t="s">
        <v>1551</v>
      </c>
      <c r="F422" s="2" t="s">
        <v>1552</v>
      </c>
      <c r="G422" s="13">
        <v>4323.33</v>
      </c>
      <c r="H422">
        <v>0</v>
      </c>
      <c r="I422">
        <v>4323.33</v>
      </c>
      <c r="J422">
        <v>0</v>
      </c>
    </row>
    <row r="423" spans="1:10" x14ac:dyDescent="0.25">
      <c r="A423" s="1" t="s">
        <v>1579</v>
      </c>
      <c r="B423" t="s">
        <v>1580</v>
      </c>
      <c r="C423" s="1" t="s">
        <v>17</v>
      </c>
      <c r="D423" s="1" t="s">
        <v>906</v>
      </c>
      <c r="E423" s="2" t="s">
        <v>359</v>
      </c>
      <c r="F423" s="2" t="s">
        <v>360</v>
      </c>
      <c r="G423" s="2">
        <v>922.9</v>
      </c>
      <c r="H423">
        <v>0</v>
      </c>
      <c r="I423">
        <v>922.9</v>
      </c>
      <c r="J423">
        <v>0</v>
      </c>
    </row>
    <row r="424" spans="1:10" x14ac:dyDescent="0.25">
      <c r="A424" s="1" t="s">
        <v>1608</v>
      </c>
      <c r="B424" t="s">
        <v>1609</v>
      </c>
      <c r="C424" s="1" t="s">
        <v>17</v>
      </c>
      <c r="D424" s="1" t="s">
        <v>1612</v>
      </c>
      <c r="E424" s="2" t="s">
        <v>1613</v>
      </c>
      <c r="F424" s="2" t="s">
        <v>1614</v>
      </c>
      <c r="G424" s="13">
        <v>5626.79</v>
      </c>
      <c r="H424">
        <v>0</v>
      </c>
      <c r="I424">
        <v>5626.79</v>
      </c>
      <c r="J424">
        <v>0</v>
      </c>
    </row>
    <row r="425" spans="1:10" x14ac:dyDescent="0.25">
      <c r="A425" s="1" t="s">
        <v>1627</v>
      </c>
      <c r="B425" t="s">
        <v>1628</v>
      </c>
      <c r="C425" s="1" t="s">
        <v>17</v>
      </c>
      <c r="D425" s="1" t="s">
        <v>107</v>
      </c>
      <c r="E425" s="2" t="s">
        <v>1632</v>
      </c>
      <c r="F425" s="2" t="s">
        <v>1633</v>
      </c>
      <c r="G425" s="13">
        <v>5338.21</v>
      </c>
      <c r="H425">
        <v>0</v>
      </c>
      <c r="I425">
        <v>5338.21</v>
      </c>
      <c r="J425">
        <v>0</v>
      </c>
    </row>
    <row r="426" spans="1:10" x14ac:dyDescent="0.25">
      <c r="A426" s="1" t="s">
        <v>1634</v>
      </c>
      <c r="B426" t="s">
        <v>1635</v>
      </c>
      <c r="C426" s="1" t="s">
        <v>17</v>
      </c>
      <c r="D426" s="1" t="s">
        <v>1346</v>
      </c>
      <c r="E426" s="2" t="s">
        <v>1637</v>
      </c>
      <c r="F426" s="2" t="s">
        <v>1638</v>
      </c>
      <c r="G426" s="13">
        <v>2982.14</v>
      </c>
      <c r="H426">
        <v>0</v>
      </c>
      <c r="I426">
        <v>2982.14</v>
      </c>
      <c r="J426">
        <v>0</v>
      </c>
    </row>
    <row r="427" spans="1:10" x14ac:dyDescent="0.25">
      <c r="A427" s="1" t="s">
        <v>1645</v>
      </c>
      <c r="B427" t="s">
        <v>1646</v>
      </c>
      <c r="C427" s="1" t="s">
        <v>17</v>
      </c>
      <c r="D427" s="1" t="s">
        <v>1648</v>
      </c>
      <c r="E427" s="2" t="s">
        <v>1649</v>
      </c>
      <c r="F427" s="2" t="s">
        <v>1650</v>
      </c>
      <c r="G427" s="13">
        <v>40624.160000000003</v>
      </c>
      <c r="H427">
        <v>0</v>
      </c>
      <c r="I427">
        <v>40624.160000000003</v>
      </c>
      <c r="J427">
        <v>0</v>
      </c>
    </row>
    <row r="428" spans="1:10" x14ac:dyDescent="0.25">
      <c r="A428" s="1" t="s">
        <v>1651</v>
      </c>
      <c r="B428" t="s">
        <v>1652</v>
      </c>
      <c r="C428" s="1" t="s">
        <v>17</v>
      </c>
      <c r="D428" s="1" t="s">
        <v>368</v>
      </c>
      <c r="E428" s="2" t="s">
        <v>1658</v>
      </c>
      <c r="F428" s="2" t="s">
        <v>1659</v>
      </c>
      <c r="G428" s="13">
        <v>34782.379999999997</v>
      </c>
      <c r="H428">
        <v>0</v>
      </c>
      <c r="I428">
        <v>34782.379999999997</v>
      </c>
      <c r="J428">
        <v>0</v>
      </c>
    </row>
    <row r="429" spans="1:10" x14ac:dyDescent="0.25">
      <c r="A429" s="1" t="s">
        <v>1668</v>
      </c>
      <c r="B429" t="s">
        <v>1669</v>
      </c>
      <c r="C429" s="1" t="s">
        <v>17</v>
      </c>
      <c r="D429" s="1" t="s">
        <v>1671</v>
      </c>
      <c r="E429" s="2" t="s">
        <v>1672</v>
      </c>
      <c r="F429" s="2" t="s">
        <v>1673</v>
      </c>
      <c r="G429" s="13">
        <v>10022.25</v>
      </c>
      <c r="H429">
        <v>0</v>
      </c>
      <c r="I429">
        <v>10022.25</v>
      </c>
      <c r="J429">
        <v>0</v>
      </c>
    </row>
    <row r="430" spans="1:10" x14ac:dyDescent="0.25">
      <c r="A430" s="1" t="s">
        <v>1677</v>
      </c>
      <c r="B430" t="s">
        <v>1678</v>
      </c>
      <c r="C430" s="1" t="s">
        <v>17</v>
      </c>
      <c r="D430" s="1" t="s">
        <v>1680</v>
      </c>
      <c r="E430" s="2" t="s">
        <v>1681</v>
      </c>
      <c r="F430" s="2" t="s">
        <v>1682</v>
      </c>
      <c r="G430" s="13">
        <v>10878.46</v>
      </c>
      <c r="H430">
        <v>0</v>
      </c>
      <c r="I430">
        <v>10878.46</v>
      </c>
      <c r="J430">
        <v>0</v>
      </c>
    </row>
    <row r="431" spans="1:10" x14ac:dyDescent="0.25">
      <c r="A431" s="1" t="s">
        <v>1689</v>
      </c>
      <c r="B431" t="s">
        <v>1690</v>
      </c>
      <c r="C431" s="1" t="s">
        <v>17</v>
      </c>
      <c r="D431" s="1" t="s">
        <v>1648</v>
      </c>
      <c r="E431" s="2" t="s">
        <v>1692</v>
      </c>
      <c r="F431" s="2" t="s">
        <v>1693</v>
      </c>
      <c r="G431" s="13">
        <v>2284.11</v>
      </c>
      <c r="H431">
        <v>0</v>
      </c>
      <c r="I431">
        <v>2284.11</v>
      </c>
      <c r="J431">
        <v>0</v>
      </c>
    </row>
    <row r="432" spans="1:10" x14ac:dyDescent="0.25">
      <c r="A432" s="1" t="s">
        <v>1697</v>
      </c>
      <c r="B432" t="s">
        <v>1698</v>
      </c>
      <c r="C432" s="1" t="s">
        <v>17</v>
      </c>
      <c r="D432" s="1" t="s">
        <v>1701</v>
      </c>
      <c r="E432" s="2" t="s">
        <v>1132</v>
      </c>
      <c r="F432" s="2" t="s">
        <v>1133</v>
      </c>
      <c r="G432" s="13">
        <v>1675.36</v>
      </c>
      <c r="H432">
        <v>0</v>
      </c>
      <c r="I432">
        <v>1675.36</v>
      </c>
      <c r="J432">
        <v>0</v>
      </c>
    </row>
    <row r="433" spans="1:10" x14ac:dyDescent="0.25">
      <c r="A433" s="1" t="s">
        <v>1702</v>
      </c>
      <c r="B433" t="s">
        <v>1703</v>
      </c>
      <c r="C433" s="1" t="s">
        <v>17</v>
      </c>
      <c r="D433" s="1" t="s">
        <v>1708</v>
      </c>
      <c r="E433" s="2" t="s">
        <v>1663</v>
      </c>
      <c r="F433" s="2" t="s">
        <v>1664</v>
      </c>
      <c r="G433" s="13">
        <v>3723.01</v>
      </c>
      <c r="H433">
        <v>0</v>
      </c>
      <c r="I433">
        <v>3723.01</v>
      </c>
      <c r="J433">
        <v>0</v>
      </c>
    </row>
    <row r="434" spans="1:10" x14ac:dyDescent="0.25">
      <c r="A434" s="1" t="s">
        <v>1715</v>
      </c>
      <c r="B434" t="s">
        <v>1716</v>
      </c>
      <c r="C434" s="1" t="s">
        <v>17</v>
      </c>
      <c r="D434" s="1" t="s">
        <v>1720</v>
      </c>
      <c r="E434" s="2" t="s">
        <v>1721</v>
      </c>
      <c r="F434" s="2" t="s">
        <v>1722</v>
      </c>
      <c r="G434" s="13">
        <v>4174.01</v>
      </c>
      <c r="H434">
        <v>0</v>
      </c>
      <c r="I434">
        <v>4174.01</v>
      </c>
      <c r="J434">
        <v>0</v>
      </c>
    </row>
    <row r="435" spans="1:10" x14ac:dyDescent="0.25">
      <c r="A435" s="1" t="s">
        <v>1755</v>
      </c>
      <c r="B435" t="s">
        <v>1756</v>
      </c>
      <c r="C435" s="1" t="s">
        <v>17</v>
      </c>
      <c r="D435" s="1" t="s">
        <v>1762</v>
      </c>
      <c r="E435" s="2" t="s">
        <v>1763</v>
      </c>
      <c r="F435" s="2" t="s">
        <v>1764</v>
      </c>
      <c r="G435" s="13">
        <v>2172.13</v>
      </c>
      <c r="H435">
        <v>0</v>
      </c>
      <c r="I435">
        <v>2172.13</v>
      </c>
      <c r="J435">
        <v>0</v>
      </c>
    </row>
    <row r="436" spans="1:10" x14ac:dyDescent="0.25">
      <c r="A436" s="1" t="s">
        <v>1778</v>
      </c>
      <c r="B436" t="s">
        <v>1779</v>
      </c>
      <c r="C436" s="1" t="s">
        <v>17</v>
      </c>
      <c r="D436" s="1" t="s">
        <v>1781</v>
      </c>
      <c r="E436" s="2" t="s">
        <v>1782</v>
      </c>
      <c r="F436" s="2" t="s">
        <v>1783</v>
      </c>
      <c r="G436" s="13">
        <v>1896.26</v>
      </c>
      <c r="H436">
        <v>0</v>
      </c>
      <c r="I436">
        <v>1896.26</v>
      </c>
      <c r="J436">
        <v>0</v>
      </c>
    </row>
    <row r="437" spans="1:10" x14ac:dyDescent="0.25">
      <c r="A437" s="1" t="s">
        <v>1883</v>
      </c>
      <c r="B437" t="s">
        <v>1884</v>
      </c>
      <c r="C437" s="1" t="s">
        <v>17</v>
      </c>
      <c r="D437" s="1" t="s">
        <v>1701</v>
      </c>
      <c r="E437" s="2" t="s">
        <v>96</v>
      </c>
      <c r="F437" s="2" t="s">
        <v>97</v>
      </c>
      <c r="G437" s="13">
        <v>1861.52</v>
      </c>
      <c r="H437">
        <v>0</v>
      </c>
      <c r="I437">
        <v>1861.52</v>
      </c>
      <c r="J437">
        <v>0</v>
      </c>
    </row>
    <row r="438" spans="1:10" x14ac:dyDescent="0.25">
      <c r="A438" s="1" t="s">
        <v>1932</v>
      </c>
      <c r="B438" t="s">
        <v>1933</v>
      </c>
      <c r="C438" s="1" t="s">
        <v>17</v>
      </c>
      <c r="D438" s="1" t="s">
        <v>1335</v>
      </c>
      <c r="E438" s="2" t="s">
        <v>1935</v>
      </c>
      <c r="F438" s="2" t="s">
        <v>1936</v>
      </c>
      <c r="G438" s="13">
        <v>9911.2099999999991</v>
      </c>
      <c r="H438">
        <v>0</v>
      </c>
      <c r="I438">
        <v>9911.2099999999991</v>
      </c>
      <c r="J438">
        <v>0</v>
      </c>
    </row>
    <row r="439" spans="1:10" x14ac:dyDescent="0.25">
      <c r="A439" s="1" t="s">
        <v>1954</v>
      </c>
      <c r="B439" t="s">
        <v>1955</v>
      </c>
      <c r="C439" s="1" t="s">
        <v>17</v>
      </c>
      <c r="D439" s="1" t="s">
        <v>1957</v>
      </c>
      <c r="E439" s="2" t="s">
        <v>1958</v>
      </c>
      <c r="F439" s="2" t="s">
        <v>1959</v>
      </c>
      <c r="G439" s="2">
        <v>419.26</v>
      </c>
      <c r="H439">
        <v>0</v>
      </c>
      <c r="I439">
        <v>419.26</v>
      </c>
      <c r="J439">
        <v>0</v>
      </c>
    </row>
    <row r="440" spans="1:10" x14ac:dyDescent="0.25">
      <c r="A440" s="1" t="s">
        <v>1976</v>
      </c>
      <c r="B440" t="s">
        <v>1977</v>
      </c>
      <c r="C440" s="1" t="s">
        <v>17</v>
      </c>
      <c r="D440" s="1" t="s">
        <v>1980</v>
      </c>
      <c r="E440" s="2" t="s">
        <v>1981</v>
      </c>
      <c r="F440" s="2" t="s">
        <v>1982</v>
      </c>
      <c r="G440" s="13">
        <v>9552.85</v>
      </c>
      <c r="H440">
        <v>0</v>
      </c>
      <c r="I440">
        <v>9552.85</v>
      </c>
      <c r="J440">
        <v>0</v>
      </c>
    </row>
    <row r="441" spans="1:10" x14ac:dyDescent="0.25">
      <c r="A441" s="1" t="s">
        <v>2003</v>
      </c>
      <c r="B441" t="s">
        <v>2004</v>
      </c>
      <c r="C441" s="1" t="s">
        <v>17</v>
      </c>
      <c r="D441" s="1" t="s">
        <v>2010</v>
      </c>
      <c r="E441" s="2" t="s">
        <v>2011</v>
      </c>
      <c r="F441" s="2" t="s">
        <v>2012</v>
      </c>
      <c r="G441" s="13">
        <v>23323.3</v>
      </c>
      <c r="H441">
        <v>0</v>
      </c>
      <c r="I441">
        <v>23323.3</v>
      </c>
      <c r="J441">
        <v>0</v>
      </c>
    </row>
    <row r="442" spans="1:10" x14ac:dyDescent="0.25">
      <c r="A442" s="1" t="s">
        <v>2023</v>
      </c>
      <c r="B442" t="s">
        <v>2024</v>
      </c>
      <c r="C442" s="1" t="s">
        <v>17</v>
      </c>
      <c r="D442" s="1" t="s">
        <v>863</v>
      </c>
      <c r="E442" s="2" t="s">
        <v>2026</v>
      </c>
      <c r="F442" s="2" t="s">
        <v>2027</v>
      </c>
      <c r="G442" s="13">
        <v>30225.03</v>
      </c>
      <c r="H442">
        <v>0</v>
      </c>
      <c r="I442">
        <v>30225.03</v>
      </c>
      <c r="J442">
        <v>0</v>
      </c>
    </row>
    <row r="443" spans="1:10" x14ac:dyDescent="0.25">
      <c r="A443" s="1" t="s">
        <v>2068</v>
      </c>
      <c r="B443" t="s">
        <v>2069</v>
      </c>
      <c r="C443" s="1" t="s">
        <v>17</v>
      </c>
      <c r="D443" s="1" t="s">
        <v>1524</v>
      </c>
      <c r="E443" s="2" t="s">
        <v>2071</v>
      </c>
      <c r="F443" s="2" t="s">
        <v>2072</v>
      </c>
      <c r="G443" s="2">
        <v>437.33</v>
      </c>
      <c r="H443">
        <v>0</v>
      </c>
      <c r="I443">
        <v>437.33</v>
      </c>
      <c r="J443">
        <v>0</v>
      </c>
    </row>
    <row r="444" spans="1:10" x14ac:dyDescent="0.25">
      <c r="A444" s="1" t="s">
        <v>2151</v>
      </c>
      <c r="B444" t="s">
        <v>2152</v>
      </c>
      <c r="C444" s="1" t="s">
        <v>17</v>
      </c>
      <c r="D444" s="1" t="s">
        <v>79</v>
      </c>
      <c r="E444" s="2" t="s">
        <v>2154</v>
      </c>
      <c r="F444" s="2" t="s">
        <v>2155</v>
      </c>
      <c r="G444" s="13">
        <v>5865.72</v>
      </c>
      <c r="H444">
        <v>0</v>
      </c>
      <c r="I444">
        <v>5865.72</v>
      </c>
      <c r="J444">
        <v>0</v>
      </c>
    </row>
    <row r="445" spans="1:10" x14ac:dyDescent="0.25">
      <c r="A445" s="1" t="s">
        <v>2169</v>
      </c>
      <c r="B445" t="s">
        <v>2170</v>
      </c>
      <c r="C445" s="1" t="s">
        <v>17</v>
      </c>
      <c r="D445" s="1" t="s">
        <v>2172</v>
      </c>
      <c r="E445" s="2" t="s">
        <v>2173</v>
      </c>
      <c r="F445" s="2" t="s">
        <v>2174</v>
      </c>
      <c r="G445" s="13">
        <v>1260.44</v>
      </c>
      <c r="H445">
        <v>0</v>
      </c>
      <c r="I445">
        <v>1260.44</v>
      </c>
      <c r="J445">
        <v>0</v>
      </c>
    </row>
    <row r="446" spans="1:10" x14ac:dyDescent="0.25">
      <c r="A446" s="1" t="s">
        <v>2181</v>
      </c>
      <c r="B446" t="s">
        <v>2182</v>
      </c>
      <c r="C446" s="1" t="s">
        <v>17</v>
      </c>
      <c r="D446" s="1" t="s">
        <v>2185</v>
      </c>
      <c r="E446" s="2" t="s">
        <v>2186</v>
      </c>
      <c r="F446" s="2" t="s">
        <v>2187</v>
      </c>
      <c r="G446" s="13">
        <v>4746</v>
      </c>
      <c r="H446">
        <v>0</v>
      </c>
      <c r="I446">
        <v>4746</v>
      </c>
      <c r="J446">
        <v>0</v>
      </c>
    </row>
    <row r="447" spans="1:10" x14ac:dyDescent="0.25">
      <c r="A447" s="1" t="s">
        <v>2204</v>
      </c>
      <c r="B447" t="s">
        <v>2205</v>
      </c>
      <c r="C447" s="1" t="s">
        <v>17</v>
      </c>
      <c r="D447" s="1" t="s">
        <v>2207</v>
      </c>
      <c r="E447" s="2" t="s">
        <v>2208</v>
      </c>
      <c r="F447" s="2" t="s">
        <v>2209</v>
      </c>
      <c r="G447" s="13">
        <v>40853.75</v>
      </c>
      <c r="H447">
        <v>0</v>
      </c>
      <c r="I447">
        <v>40853.75</v>
      </c>
      <c r="J447">
        <v>0</v>
      </c>
    </row>
    <row r="448" spans="1:10" x14ac:dyDescent="0.25">
      <c r="A448" s="1" t="s">
        <v>2218</v>
      </c>
      <c r="B448" t="s">
        <v>2219</v>
      </c>
      <c r="C448" s="1" t="s">
        <v>17</v>
      </c>
      <c r="D448" s="1" t="s">
        <v>2221</v>
      </c>
      <c r="E448" s="2" t="s">
        <v>2222</v>
      </c>
      <c r="F448" s="2" t="s">
        <v>2222</v>
      </c>
      <c r="G448" s="13">
        <v>54022.43</v>
      </c>
      <c r="H448">
        <v>0</v>
      </c>
      <c r="I448">
        <v>54022.43</v>
      </c>
      <c r="J448">
        <v>0</v>
      </c>
    </row>
    <row r="449" spans="1:10" x14ac:dyDescent="0.25">
      <c r="A449" s="1" t="s">
        <v>2223</v>
      </c>
      <c r="B449" t="s">
        <v>2224</v>
      </c>
      <c r="C449" s="1" t="s">
        <v>17</v>
      </c>
      <c r="D449" s="1" t="s">
        <v>2229</v>
      </c>
      <c r="E449" s="2" t="s">
        <v>2230</v>
      </c>
      <c r="F449" s="2" t="s">
        <v>2230</v>
      </c>
      <c r="G449" s="13">
        <v>38996.519999999997</v>
      </c>
      <c r="H449">
        <v>0</v>
      </c>
      <c r="I449">
        <v>38996.519999999997</v>
      </c>
      <c r="J449">
        <v>0</v>
      </c>
    </row>
    <row r="450" spans="1:10" x14ac:dyDescent="0.25">
      <c r="A450" s="1" t="s">
        <v>2269</v>
      </c>
      <c r="B450" t="s">
        <v>2270</v>
      </c>
      <c r="C450" s="1" t="s">
        <v>17</v>
      </c>
      <c r="D450" s="1" t="s">
        <v>2272</v>
      </c>
      <c r="E450" s="2" t="s">
        <v>2273</v>
      </c>
      <c r="F450" s="2" t="s">
        <v>2273</v>
      </c>
      <c r="G450" s="2">
        <v>2.39</v>
      </c>
      <c r="H450">
        <v>0</v>
      </c>
      <c r="I450">
        <v>2.39</v>
      </c>
      <c r="J450">
        <v>0</v>
      </c>
    </row>
    <row r="451" spans="1:10" x14ac:dyDescent="0.25">
      <c r="A451" s="1" t="s">
        <v>2274</v>
      </c>
      <c r="B451" t="s">
        <v>2275</v>
      </c>
      <c r="C451" s="1" t="s">
        <v>17</v>
      </c>
      <c r="D451" s="1" t="s">
        <v>2277</v>
      </c>
      <c r="E451" s="2" t="s">
        <v>2278</v>
      </c>
      <c r="F451" s="2" t="s">
        <v>2278</v>
      </c>
      <c r="G451" s="13">
        <v>16545.939999999999</v>
      </c>
      <c r="H451">
        <v>0</v>
      </c>
      <c r="I451">
        <v>16545.939999999999</v>
      </c>
      <c r="J451">
        <v>0</v>
      </c>
    </row>
    <row r="452" spans="1:10" x14ac:dyDescent="0.25">
      <c r="A452" s="1" t="s">
        <v>2279</v>
      </c>
      <c r="B452" t="s">
        <v>2280</v>
      </c>
      <c r="C452" s="1" t="s">
        <v>17</v>
      </c>
      <c r="D452" s="1" t="s">
        <v>2282</v>
      </c>
      <c r="E452" s="2" t="s">
        <v>2283</v>
      </c>
      <c r="F452" s="2" t="s">
        <v>2283</v>
      </c>
      <c r="G452" s="2">
        <v>40.47</v>
      </c>
      <c r="H452">
        <v>0</v>
      </c>
      <c r="I452">
        <v>40.47</v>
      </c>
      <c r="J452">
        <v>0</v>
      </c>
    </row>
    <row r="453" spans="1:10" x14ac:dyDescent="0.25">
      <c r="A453" s="1" t="s">
        <v>2284</v>
      </c>
      <c r="B453" t="s">
        <v>2285</v>
      </c>
      <c r="C453" s="1" t="s">
        <v>17</v>
      </c>
      <c r="D453" s="1" t="s">
        <v>179</v>
      </c>
      <c r="E453" s="2" t="s">
        <v>2287</v>
      </c>
      <c r="F453" s="2" t="s">
        <v>2288</v>
      </c>
      <c r="G453" s="13">
        <v>2110.92</v>
      </c>
      <c r="H453">
        <v>0</v>
      </c>
      <c r="I453">
        <v>2110.92</v>
      </c>
      <c r="J453">
        <v>0</v>
      </c>
    </row>
    <row r="454" spans="1:10" x14ac:dyDescent="0.25">
      <c r="A454" s="1" t="s">
        <v>2294</v>
      </c>
      <c r="B454" t="s">
        <v>2295</v>
      </c>
      <c r="C454" s="1" t="s">
        <v>17</v>
      </c>
      <c r="D454" s="1" t="s">
        <v>2297</v>
      </c>
      <c r="E454" s="2" t="s">
        <v>2298</v>
      </c>
      <c r="F454" s="2" t="s">
        <v>2298</v>
      </c>
      <c r="G454" s="13">
        <v>22734.33</v>
      </c>
      <c r="H454">
        <v>0</v>
      </c>
      <c r="I454">
        <v>22734.33</v>
      </c>
      <c r="J454">
        <v>0</v>
      </c>
    </row>
    <row r="455" spans="1:10" x14ac:dyDescent="0.25">
      <c r="A455" s="1" t="s">
        <v>2304</v>
      </c>
      <c r="B455" t="s">
        <v>2305</v>
      </c>
      <c r="C455" s="1" t="s">
        <v>17</v>
      </c>
      <c r="D455" s="1" t="s">
        <v>2310</v>
      </c>
      <c r="E455" s="2" t="s">
        <v>2311</v>
      </c>
      <c r="F455" s="2" t="s">
        <v>2311</v>
      </c>
      <c r="G455" s="13">
        <v>43465.33</v>
      </c>
      <c r="H455">
        <v>0</v>
      </c>
      <c r="I455">
        <v>43465.33</v>
      </c>
      <c r="J455">
        <v>0</v>
      </c>
    </row>
    <row r="456" spans="1:10" x14ac:dyDescent="0.25">
      <c r="A456" s="1" t="s">
        <v>2312</v>
      </c>
      <c r="B456" t="s">
        <v>2313</v>
      </c>
      <c r="C456" s="1" t="s">
        <v>17</v>
      </c>
      <c r="D456" s="1" t="s">
        <v>2318</v>
      </c>
      <c r="E456" s="2" t="s">
        <v>2319</v>
      </c>
      <c r="F456" s="2" t="s">
        <v>2320</v>
      </c>
      <c r="G456" s="13">
        <v>5634.86</v>
      </c>
      <c r="H456">
        <v>0</v>
      </c>
      <c r="I456">
        <v>5634.86</v>
      </c>
      <c r="J456">
        <v>0</v>
      </c>
    </row>
    <row r="457" spans="1:10" x14ac:dyDescent="0.25">
      <c r="A457" s="1" t="s">
        <v>1988</v>
      </c>
      <c r="B457" t="s">
        <v>1989</v>
      </c>
      <c r="C457" s="1" t="s">
        <v>17</v>
      </c>
      <c r="D457" s="1" t="s">
        <v>2322</v>
      </c>
      <c r="E457" s="2" t="s">
        <v>2323</v>
      </c>
      <c r="F457" s="2" t="s">
        <v>2323</v>
      </c>
      <c r="G457" s="13">
        <v>24791.45</v>
      </c>
      <c r="H457">
        <v>0</v>
      </c>
      <c r="I457">
        <v>24791.45</v>
      </c>
      <c r="J457">
        <v>0</v>
      </c>
    </row>
    <row r="458" spans="1:10" x14ac:dyDescent="0.25">
      <c r="A458" s="1" t="s">
        <v>2324</v>
      </c>
      <c r="B458" t="s">
        <v>2325</v>
      </c>
      <c r="C458" s="1" t="s">
        <v>17</v>
      </c>
      <c r="D458" s="1" t="s">
        <v>2327</v>
      </c>
      <c r="E458" s="2" t="s">
        <v>2328</v>
      </c>
      <c r="F458" s="2" t="s">
        <v>2328</v>
      </c>
      <c r="G458" s="13">
        <v>7584.24</v>
      </c>
      <c r="H458">
        <v>0</v>
      </c>
      <c r="I458">
        <v>7584.24</v>
      </c>
      <c r="J458">
        <v>0</v>
      </c>
    </row>
    <row r="459" spans="1:10" x14ac:dyDescent="0.25">
      <c r="A459" s="1" t="s">
        <v>1991</v>
      </c>
      <c r="B459" t="s">
        <v>1992</v>
      </c>
      <c r="C459" s="1" t="s">
        <v>17</v>
      </c>
      <c r="D459" s="1" t="s">
        <v>2336</v>
      </c>
      <c r="E459" s="2" t="s">
        <v>2337</v>
      </c>
      <c r="F459" s="2" t="s">
        <v>2337</v>
      </c>
      <c r="G459" s="13">
        <v>14918.88</v>
      </c>
      <c r="H459">
        <v>0</v>
      </c>
      <c r="I459">
        <v>14918.88</v>
      </c>
      <c r="J459">
        <v>0</v>
      </c>
    </row>
    <row r="460" spans="1:10" x14ac:dyDescent="0.25">
      <c r="A460" s="1" t="s">
        <v>2338</v>
      </c>
      <c r="B460" t="s">
        <v>2339</v>
      </c>
      <c r="C460" s="1" t="s">
        <v>17</v>
      </c>
      <c r="D460" s="1" t="s">
        <v>2344</v>
      </c>
      <c r="E460" s="2" t="s">
        <v>2345</v>
      </c>
      <c r="F460" s="2" t="s">
        <v>2345</v>
      </c>
      <c r="G460" s="13">
        <v>27469.15</v>
      </c>
      <c r="H460">
        <v>0</v>
      </c>
      <c r="I460">
        <v>27469.15</v>
      </c>
      <c r="J460">
        <v>0</v>
      </c>
    </row>
    <row r="461" spans="1:10" x14ac:dyDescent="0.25">
      <c r="A461" s="1" t="s">
        <v>2358</v>
      </c>
      <c r="B461" t="s">
        <v>2359</v>
      </c>
      <c r="C461" s="1" t="s">
        <v>17</v>
      </c>
      <c r="D461" s="1" t="s">
        <v>2361</v>
      </c>
      <c r="E461" s="2" t="s">
        <v>2362</v>
      </c>
      <c r="F461" s="2" t="s">
        <v>2362</v>
      </c>
      <c r="G461" s="13">
        <v>18993.27</v>
      </c>
      <c r="H461">
        <v>0</v>
      </c>
      <c r="I461">
        <v>18993.27</v>
      </c>
      <c r="J461">
        <v>0</v>
      </c>
    </row>
    <row r="462" spans="1:10" x14ac:dyDescent="0.25">
      <c r="A462" s="1" t="s">
        <v>2363</v>
      </c>
      <c r="B462" t="s">
        <v>2364</v>
      </c>
      <c r="C462" s="1" t="s">
        <v>17</v>
      </c>
      <c r="D462" s="1" t="s">
        <v>2366</v>
      </c>
      <c r="E462" s="2" t="s">
        <v>2367</v>
      </c>
      <c r="F462" s="2" t="s">
        <v>2367</v>
      </c>
      <c r="G462" s="2">
        <v>190.36</v>
      </c>
      <c r="H462">
        <v>0</v>
      </c>
      <c r="I462">
        <v>190.36</v>
      </c>
      <c r="J462">
        <v>0</v>
      </c>
    </row>
    <row r="463" spans="1:10" x14ac:dyDescent="0.25">
      <c r="A463" s="1" t="s">
        <v>2368</v>
      </c>
      <c r="B463" t="s">
        <v>2369</v>
      </c>
      <c r="C463" s="1" t="s">
        <v>17</v>
      </c>
      <c r="D463" s="1" t="s">
        <v>2371</v>
      </c>
      <c r="E463" s="2" t="s">
        <v>2372</v>
      </c>
      <c r="F463" s="2" t="s">
        <v>2372</v>
      </c>
      <c r="G463" s="13">
        <v>109855.12</v>
      </c>
      <c r="H463">
        <v>0</v>
      </c>
      <c r="I463">
        <v>109855.12</v>
      </c>
      <c r="J463">
        <v>0</v>
      </c>
    </row>
    <row r="464" spans="1:10" x14ac:dyDescent="0.25">
      <c r="A464" s="1" t="s">
        <v>2373</v>
      </c>
      <c r="B464" t="s">
        <v>2374</v>
      </c>
      <c r="C464" s="1" t="s">
        <v>17</v>
      </c>
      <c r="D464" s="1" t="s">
        <v>2376</v>
      </c>
      <c r="E464" s="2" t="s">
        <v>2377</v>
      </c>
      <c r="F464" s="2" t="s">
        <v>2377</v>
      </c>
      <c r="G464" s="13">
        <v>25088.99</v>
      </c>
      <c r="H464">
        <v>0</v>
      </c>
      <c r="I464">
        <v>25088.99</v>
      </c>
      <c r="J464">
        <v>0</v>
      </c>
    </row>
    <row r="465" spans="1:10" x14ac:dyDescent="0.25">
      <c r="A465" s="1" t="s">
        <v>2378</v>
      </c>
      <c r="B465" t="s">
        <v>2379</v>
      </c>
      <c r="C465" s="1" t="s">
        <v>17</v>
      </c>
      <c r="D465" s="1" t="s">
        <v>2384</v>
      </c>
      <c r="E465" s="2" t="s">
        <v>2385</v>
      </c>
      <c r="F465" s="2" t="s">
        <v>2385</v>
      </c>
      <c r="G465" s="13">
        <v>90209.01</v>
      </c>
      <c r="H465">
        <v>0</v>
      </c>
      <c r="I465">
        <v>90209.01</v>
      </c>
      <c r="J465">
        <v>0</v>
      </c>
    </row>
    <row r="466" spans="1:10" x14ac:dyDescent="0.25">
      <c r="A466" s="1" t="s">
        <v>2390</v>
      </c>
      <c r="B466" t="s">
        <v>2391</v>
      </c>
      <c r="C466" s="1" t="s">
        <v>17</v>
      </c>
      <c r="D466" s="1" t="s">
        <v>2393</v>
      </c>
      <c r="E466" s="2" t="s">
        <v>2394</v>
      </c>
      <c r="F466" s="2" t="s">
        <v>2394</v>
      </c>
      <c r="G466" s="13">
        <v>24031.25</v>
      </c>
      <c r="H466">
        <v>0</v>
      </c>
      <c r="I466">
        <v>24031.25</v>
      </c>
      <c r="J466">
        <v>0</v>
      </c>
    </row>
    <row r="467" spans="1:10" x14ac:dyDescent="0.25">
      <c r="A467" s="1" t="s">
        <v>2395</v>
      </c>
      <c r="B467" t="s">
        <v>2396</v>
      </c>
      <c r="C467" s="1" t="s">
        <v>17</v>
      </c>
      <c r="D467" s="1" t="s">
        <v>2398</v>
      </c>
      <c r="E467" s="2" t="s">
        <v>2399</v>
      </c>
      <c r="F467" s="2" t="s">
        <v>2399</v>
      </c>
      <c r="G467" s="13">
        <v>51811.47</v>
      </c>
      <c r="H467">
        <v>0</v>
      </c>
      <c r="I467">
        <v>51811.47</v>
      </c>
      <c r="J467">
        <v>0</v>
      </c>
    </row>
    <row r="468" spans="1:10" x14ac:dyDescent="0.25">
      <c r="A468" s="1" t="s">
        <v>2400</v>
      </c>
      <c r="B468" t="s">
        <v>2401</v>
      </c>
      <c r="C468" s="1" t="s">
        <v>17</v>
      </c>
      <c r="D468" s="1" t="s">
        <v>2403</v>
      </c>
      <c r="E468" s="2" t="s">
        <v>2404</v>
      </c>
      <c r="F468" s="2" t="s">
        <v>2405</v>
      </c>
      <c r="G468" s="2">
        <v>53.76</v>
      </c>
      <c r="H468">
        <v>0</v>
      </c>
      <c r="I468">
        <v>53.76</v>
      </c>
      <c r="J468">
        <v>0</v>
      </c>
    </row>
    <row r="469" spans="1:10" x14ac:dyDescent="0.25">
      <c r="A469" s="1" t="s">
        <v>2406</v>
      </c>
      <c r="B469" t="s">
        <v>2407</v>
      </c>
      <c r="C469" s="1" t="s">
        <v>17</v>
      </c>
      <c r="D469" s="1" t="s">
        <v>2409</v>
      </c>
      <c r="E469" s="2" t="s">
        <v>2410</v>
      </c>
      <c r="F469" s="2" t="s">
        <v>2410</v>
      </c>
      <c r="G469" s="13">
        <v>56174.3</v>
      </c>
      <c r="H469">
        <v>0</v>
      </c>
      <c r="I469">
        <v>56174.3</v>
      </c>
      <c r="J469">
        <v>0</v>
      </c>
    </row>
    <row r="470" spans="1:10" x14ac:dyDescent="0.25">
      <c r="A470" s="1" t="s">
        <v>2411</v>
      </c>
      <c r="B470" t="s">
        <v>2412</v>
      </c>
      <c r="C470" s="1" t="s">
        <v>17</v>
      </c>
      <c r="D470" s="1" t="s">
        <v>2414</v>
      </c>
      <c r="E470" s="2" t="s">
        <v>2415</v>
      </c>
      <c r="F470" s="2" t="s">
        <v>2415</v>
      </c>
      <c r="G470" s="13">
        <v>12385.26</v>
      </c>
      <c r="H470">
        <v>0</v>
      </c>
      <c r="I470">
        <v>12385.26</v>
      </c>
      <c r="J470">
        <v>0</v>
      </c>
    </row>
    <row r="471" spans="1:10" x14ac:dyDescent="0.25">
      <c r="A471" s="1" t="s">
        <v>1994</v>
      </c>
      <c r="B471" t="s">
        <v>1995</v>
      </c>
      <c r="C471" s="1" t="s">
        <v>17</v>
      </c>
      <c r="D471" s="1" t="s">
        <v>2417</v>
      </c>
      <c r="E471" s="2" t="s">
        <v>2418</v>
      </c>
      <c r="F471" s="2" t="s">
        <v>2418</v>
      </c>
      <c r="G471" s="13">
        <v>35280.04</v>
      </c>
      <c r="H471">
        <v>0</v>
      </c>
      <c r="I471">
        <v>35280.04</v>
      </c>
      <c r="J471">
        <v>0</v>
      </c>
    </row>
    <row r="472" spans="1:10" x14ac:dyDescent="0.25">
      <c r="A472" s="1" t="s">
        <v>2419</v>
      </c>
      <c r="B472" t="s">
        <v>2420</v>
      </c>
      <c r="C472" s="1" t="s">
        <v>17</v>
      </c>
      <c r="D472" s="1" t="s">
        <v>2422</v>
      </c>
      <c r="E472" s="2" t="s">
        <v>2423</v>
      </c>
      <c r="F472" s="2" t="s">
        <v>2423</v>
      </c>
      <c r="G472" s="13">
        <v>51305.89</v>
      </c>
      <c r="H472">
        <v>0</v>
      </c>
      <c r="I472">
        <v>51305.89</v>
      </c>
      <c r="J472">
        <v>0</v>
      </c>
    </row>
    <row r="473" spans="1:10" x14ac:dyDescent="0.25">
      <c r="A473" s="1" t="s">
        <v>2419</v>
      </c>
      <c r="B473" t="s">
        <v>2420</v>
      </c>
      <c r="C473" s="1" t="s">
        <v>17</v>
      </c>
      <c r="D473" s="1" t="s">
        <v>2425</v>
      </c>
      <c r="E473" s="2" t="s">
        <v>2426</v>
      </c>
      <c r="F473" s="2" t="s">
        <v>2427</v>
      </c>
      <c r="G473" s="2">
        <v>771.33</v>
      </c>
      <c r="H473">
        <v>0</v>
      </c>
      <c r="I473">
        <v>771.33</v>
      </c>
      <c r="J473">
        <v>0</v>
      </c>
    </row>
    <row r="474" spans="1:10" x14ac:dyDescent="0.25">
      <c r="A474" s="1" t="s">
        <v>2428</v>
      </c>
      <c r="B474" t="s">
        <v>2429</v>
      </c>
      <c r="C474" s="1" t="s">
        <v>17</v>
      </c>
      <c r="D474" s="1" t="s">
        <v>2433</v>
      </c>
      <c r="E474" s="2" t="s">
        <v>2434</v>
      </c>
      <c r="F474" s="2" t="s">
        <v>2434</v>
      </c>
      <c r="G474" s="13">
        <v>14846.78</v>
      </c>
      <c r="H474">
        <v>0</v>
      </c>
      <c r="I474">
        <v>14846.78</v>
      </c>
      <c r="J474">
        <v>0</v>
      </c>
    </row>
    <row r="475" spans="1:10" x14ac:dyDescent="0.25">
      <c r="A475" s="1" t="s">
        <v>2435</v>
      </c>
      <c r="B475" t="s">
        <v>2436</v>
      </c>
      <c r="C475" s="1" t="s">
        <v>17</v>
      </c>
      <c r="D475" s="1" t="s">
        <v>2438</v>
      </c>
      <c r="E475" s="2" t="s">
        <v>2439</v>
      </c>
      <c r="F475" s="2" t="s">
        <v>2439</v>
      </c>
      <c r="G475" s="13">
        <v>54107.71</v>
      </c>
      <c r="H475">
        <v>0</v>
      </c>
      <c r="I475">
        <v>54107.71</v>
      </c>
      <c r="J475">
        <v>0</v>
      </c>
    </row>
    <row r="476" spans="1:10" x14ac:dyDescent="0.25">
      <c r="A476" s="1" t="s">
        <v>2440</v>
      </c>
      <c r="B476" t="s">
        <v>2441</v>
      </c>
      <c r="C476" s="1" t="s">
        <v>17</v>
      </c>
      <c r="D476" s="1" t="s">
        <v>778</v>
      </c>
      <c r="E476" s="2" t="s">
        <v>2446</v>
      </c>
      <c r="F476" s="2" t="s">
        <v>2447</v>
      </c>
      <c r="G476" s="13">
        <v>5891.9</v>
      </c>
      <c r="H476">
        <v>0</v>
      </c>
      <c r="I476">
        <v>5891.9</v>
      </c>
      <c r="J476">
        <v>0</v>
      </c>
    </row>
    <row r="477" spans="1:10" x14ac:dyDescent="0.25">
      <c r="A477" s="1" t="s">
        <v>2448</v>
      </c>
      <c r="B477" t="s">
        <v>2449</v>
      </c>
      <c r="C477" s="1" t="s">
        <v>17</v>
      </c>
      <c r="D477" s="1" t="s">
        <v>2332</v>
      </c>
      <c r="E477" s="2" t="s">
        <v>2454</v>
      </c>
      <c r="F477" s="2" t="s">
        <v>2455</v>
      </c>
      <c r="G477" s="13">
        <v>10139.51</v>
      </c>
      <c r="H477">
        <v>0</v>
      </c>
      <c r="I477">
        <v>10139.51</v>
      </c>
      <c r="J477">
        <v>0</v>
      </c>
    </row>
    <row r="478" spans="1:10" x14ac:dyDescent="0.25">
      <c r="A478" s="1" t="s">
        <v>2456</v>
      </c>
      <c r="B478" t="s">
        <v>2457</v>
      </c>
      <c r="C478" s="1" t="s">
        <v>17</v>
      </c>
      <c r="D478" s="1" t="s">
        <v>2459</v>
      </c>
      <c r="E478" s="2" t="s">
        <v>2460</v>
      </c>
      <c r="F478" s="2" t="s">
        <v>2460</v>
      </c>
      <c r="G478" s="13">
        <v>68612.84</v>
      </c>
      <c r="H478">
        <v>0</v>
      </c>
      <c r="I478">
        <v>68612.84</v>
      </c>
      <c r="J478">
        <v>0</v>
      </c>
    </row>
    <row r="479" spans="1:10" x14ac:dyDescent="0.25">
      <c r="A479" s="1" t="s">
        <v>2461</v>
      </c>
      <c r="B479" t="s">
        <v>2462</v>
      </c>
      <c r="C479" s="1" t="s">
        <v>17</v>
      </c>
      <c r="D479" s="1" t="s">
        <v>2466</v>
      </c>
      <c r="E479" s="2" t="s">
        <v>2467</v>
      </c>
      <c r="F479" s="2" t="s">
        <v>2467</v>
      </c>
      <c r="G479" s="13">
        <v>47450.11</v>
      </c>
      <c r="H479">
        <v>0</v>
      </c>
      <c r="I479">
        <v>47450.11</v>
      </c>
      <c r="J479">
        <v>0</v>
      </c>
    </row>
    <row r="480" spans="1:10" x14ac:dyDescent="0.25">
      <c r="A480" s="1" t="s">
        <v>2468</v>
      </c>
      <c r="B480" t="s">
        <v>2469</v>
      </c>
      <c r="C480" s="1" t="s">
        <v>17</v>
      </c>
      <c r="D480" s="1" t="s">
        <v>2471</v>
      </c>
      <c r="E480" s="2" t="s">
        <v>2472</v>
      </c>
      <c r="F480" s="2" t="s">
        <v>2472</v>
      </c>
      <c r="G480" s="13">
        <v>31616.18</v>
      </c>
      <c r="H480">
        <v>0</v>
      </c>
      <c r="I480">
        <v>31616.18</v>
      </c>
      <c r="J480">
        <v>0</v>
      </c>
    </row>
    <row r="481" spans="1:10" x14ac:dyDescent="0.25">
      <c r="A481" s="1" t="s">
        <v>2473</v>
      </c>
      <c r="B481" t="s">
        <v>2474</v>
      </c>
      <c r="C481" s="1" t="s">
        <v>17</v>
      </c>
      <c r="D481" s="1" t="s">
        <v>2477</v>
      </c>
      <c r="E481" s="2" t="s">
        <v>2478</v>
      </c>
      <c r="F481" s="2" t="s">
        <v>2479</v>
      </c>
      <c r="G481" s="13">
        <v>35587.69</v>
      </c>
      <c r="H481">
        <v>0</v>
      </c>
      <c r="I481">
        <v>35587.69</v>
      </c>
      <c r="J481">
        <v>0</v>
      </c>
    </row>
    <row r="482" spans="1:10" x14ac:dyDescent="0.25">
      <c r="A482" s="1" t="s">
        <v>2483</v>
      </c>
      <c r="B482" t="s">
        <v>2484</v>
      </c>
      <c r="C482" s="1" t="s">
        <v>17</v>
      </c>
      <c r="D482" s="1" t="s">
        <v>2489</v>
      </c>
      <c r="E482" s="2" t="s">
        <v>2490</v>
      </c>
      <c r="F482" s="2" t="s">
        <v>2490</v>
      </c>
      <c r="G482" s="13">
        <v>9503.9599999999991</v>
      </c>
      <c r="H482">
        <v>0</v>
      </c>
      <c r="I482">
        <v>9503.9599999999991</v>
      </c>
      <c r="J482">
        <v>0</v>
      </c>
    </row>
    <row r="483" spans="1:10" x14ac:dyDescent="0.25">
      <c r="A483" s="1" t="s">
        <v>2491</v>
      </c>
      <c r="B483" t="s">
        <v>2492</v>
      </c>
      <c r="C483" s="1" t="s">
        <v>17</v>
      </c>
      <c r="D483" s="1" t="s">
        <v>757</v>
      </c>
      <c r="E483" s="2" t="s">
        <v>2494</v>
      </c>
      <c r="F483" s="2" t="s">
        <v>2495</v>
      </c>
      <c r="G483" s="13">
        <v>2427.02</v>
      </c>
      <c r="H483">
        <v>0</v>
      </c>
      <c r="I483">
        <v>2427.02</v>
      </c>
      <c r="J483">
        <v>0</v>
      </c>
    </row>
    <row r="484" spans="1:10" x14ac:dyDescent="0.25">
      <c r="A484" s="1" t="s">
        <v>2504</v>
      </c>
      <c r="B484" t="s">
        <v>2505</v>
      </c>
      <c r="C484" s="1" t="s">
        <v>17</v>
      </c>
      <c r="D484" s="1" t="s">
        <v>302</v>
      </c>
      <c r="E484" s="2" t="s">
        <v>2510</v>
      </c>
      <c r="F484" s="2" t="s">
        <v>2511</v>
      </c>
      <c r="G484" s="13">
        <v>6057.19</v>
      </c>
      <c r="H484">
        <v>0</v>
      </c>
      <c r="I484">
        <v>6057.19</v>
      </c>
      <c r="J484">
        <v>0</v>
      </c>
    </row>
    <row r="485" spans="1:10" x14ac:dyDescent="0.25">
      <c r="A485" s="1" t="s">
        <v>2515</v>
      </c>
      <c r="B485" t="s">
        <v>2516</v>
      </c>
      <c r="C485" s="1" t="s">
        <v>17</v>
      </c>
      <c r="D485" s="1" t="s">
        <v>2518</v>
      </c>
      <c r="E485" s="2" t="s">
        <v>2519</v>
      </c>
      <c r="F485" s="2" t="s">
        <v>2519</v>
      </c>
      <c r="G485" s="13">
        <v>20441.080000000002</v>
      </c>
      <c r="H485">
        <v>0</v>
      </c>
      <c r="I485">
        <v>20441.080000000002</v>
      </c>
      <c r="J485">
        <v>0</v>
      </c>
    </row>
    <row r="486" spans="1:10" x14ac:dyDescent="0.25">
      <c r="A486" s="1" t="s">
        <v>2520</v>
      </c>
      <c r="B486" t="s">
        <v>2521</v>
      </c>
      <c r="C486" s="1" t="s">
        <v>17</v>
      </c>
      <c r="D486" s="1" t="s">
        <v>2523</v>
      </c>
      <c r="E486" s="2" t="s">
        <v>2524</v>
      </c>
      <c r="F486" s="2" t="s">
        <v>2524</v>
      </c>
      <c r="G486" s="13">
        <v>28305.119999999999</v>
      </c>
      <c r="H486">
        <v>0</v>
      </c>
      <c r="I486">
        <v>28305.119999999999</v>
      </c>
      <c r="J486">
        <v>0</v>
      </c>
    </row>
    <row r="487" spans="1:10" x14ac:dyDescent="0.25">
      <c r="A487" s="1" t="s">
        <v>2525</v>
      </c>
      <c r="B487" t="s">
        <v>2526</v>
      </c>
      <c r="C487" s="1" t="s">
        <v>17</v>
      </c>
      <c r="D487" s="1" t="s">
        <v>2529</v>
      </c>
      <c r="E487" s="2" t="s">
        <v>2530</v>
      </c>
      <c r="F487" s="2" t="s">
        <v>2531</v>
      </c>
      <c r="G487" s="13">
        <v>11951.46</v>
      </c>
      <c r="H487">
        <v>0</v>
      </c>
      <c r="I487">
        <v>11951.46</v>
      </c>
      <c r="J487">
        <v>0</v>
      </c>
    </row>
    <row r="488" spans="1:10" x14ac:dyDescent="0.25">
      <c r="A488" s="1" t="s">
        <v>2532</v>
      </c>
      <c r="B488" t="s">
        <v>2533</v>
      </c>
      <c r="C488" s="1" t="s">
        <v>17</v>
      </c>
      <c r="D488" s="1" t="s">
        <v>2535</v>
      </c>
      <c r="E488" s="2" t="s">
        <v>2536</v>
      </c>
      <c r="F488" s="2" t="s">
        <v>2537</v>
      </c>
      <c r="G488" s="13">
        <v>3404.33</v>
      </c>
      <c r="H488">
        <v>0</v>
      </c>
      <c r="I488">
        <v>3404.33</v>
      </c>
      <c r="J488">
        <v>0</v>
      </c>
    </row>
    <row r="489" spans="1:10" x14ac:dyDescent="0.25">
      <c r="A489" s="1" t="s">
        <v>2538</v>
      </c>
      <c r="B489" t="s">
        <v>2539</v>
      </c>
      <c r="C489" s="1" t="s">
        <v>17</v>
      </c>
      <c r="D489" s="1" t="s">
        <v>2541</v>
      </c>
      <c r="E489" s="2" t="s">
        <v>2542</v>
      </c>
      <c r="F489" s="2" t="s">
        <v>2543</v>
      </c>
      <c r="G489" s="13">
        <v>2281.54</v>
      </c>
      <c r="H489">
        <v>0</v>
      </c>
      <c r="I489">
        <v>2281.54</v>
      </c>
      <c r="J489">
        <v>0</v>
      </c>
    </row>
    <row r="490" spans="1:10" x14ac:dyDescent="0.25">
      <c r="A490" s="1" t="s">
        <v>2544</v>
      </c>
      <c r="B490" t="s">
        <v>2545</v>
      </c>
      <c r="C490" s="1" t="s">
        <v>17</v>
      </c>
      <c r="D490" s="1" t="s">
        <v>2547</v>
      </c>
      <c r="E490" s="2" t="s">
        <v>2548</v>
      </c>
      <c r="F490" s="2" t="s">
        <v>2548</v>
      </c>
      <c r="G490" s="13">
        <v>23595.35</v>
      </c>
      <c r="H490">
        <v>0</v>
      </c>
      <c r="I490">
        <v>23595.35</v>
      </c>
      <c r="J490">
        <v>0</v>
      </c>
    </row>
    <row r="491" spans="1:10" x14ac:dyDescent="0.25">
      <c r="A491" s="1" t="s">
        <v>2057</v>
      </c>
      <c r="B491" t="s">
        <v>2058</v>
      </c>
      <c r="C491" s="1" t="s">
        <v>17</v>
      </c>
      <c r="D491" s="1" t="s">
        <v>2550</v>
      </c>
      <c r="E491" s="2" t="s">
        <v>2551</v>
      </c>
      <c r="F491" s="2" t="s">
        <v>2551</v>
      </c>
      <c r="G491" s="13">
        <v>21039.4</v>
      </c>
      <c r="H491">
        <v>0</v>
      </c>
      <c r="I491">
        <v>21039.4</v>
      </c>
      <c r="J491">
        <v>0</v>
      </c>
    </row>
    <row r="492" spans="1:10" x14ac:dyDescent="0.25">
      <c r="A492" s="1" t="s">
        <v>2567</v>
      </c>
      <c r="B492" t="s">
        <v>2568</v>
      </c>
      <c r="C492" s="1" t="s">
        <v>17</v>
      </c>
      <c r="D492" s="1" t="s">
        <v>2570</v>
      </c>
      <c r="E492" s="2" t="s">
        <v>2571</v>
      </c>
      <c r="F492" s="2" t="s">
        <v>2571</v>
      </c>
      <c r="G492" s="13">
        <v>41088.620000000003</v>
      </c>
      <c r="H492">
        <v>0</v>
      </c>
      <c r="I492">
        <v>41088.620000000003</v>
      </c>
      <c r="J492">
        <v>0</v>
      </c>
    </row>
    <row r="493" spans="1:10" x14ac:dyDescent="0.25">
      <c r="A493" s="1" t="s">
        <v>2577</v>
      </c>
      <c r="B493" t="s">
        <v>2578</v>
      </c>
      <c r="C493" s="1" t="s">
        <v>17</v>
      </c>
      <c r="D493" s="1" t="s">
        <v>2580</v>
      </c>
      <c r="E493" s="2" t="s">
        <v>2581</v>
      </c>
      <c r="F493" s="2" t="s">
        <v>2581</v>
      </c>
      <c r="G493" s="13">
        <v>68335.41</v>
      </c>
      <c r="H493">
        <v>0</v>
      </c>
      <c r="I493">
        <v>68335.41</v>
      </c>
      <c r="J493">
        <v>0</v>
      </c>
    </row>
    <row r="494" spans="1:10" x14ac:dyDescent="0.25">
      <c r="A494" s="1" t="s">
        <v>2582</v>
      </c>
      <c r="B494" t="s">
        <v>2583</v>
      </c>
      <c r="C494" s="1" t="s">
        <v>17</v>
      </c>
      <c r="D494" s="1" t="s">
        <v>2588</v>
      </c>
      <c r="E494" s="2" t="s">
        <v>2589</v>
      </c>
      <c r="F494" s="2" t="s">
        <v>2589</v>
      </c>
      <c r="G494" s="13">
        <v>1897.19</v>
      </c>
      <c r="H494">
        <v>0</v>
      </c>
      <c r="I494">
        <v>1897.19</v>
      </c>
      <c r="J494">
        <v>0</v>
      </c>
    </row>
    <row r="495" spans="1:10" x14ac:dyDescent="0.25">
      <c r="A495" s="1" t="s">
        <v>2593</v>
      </c>
      <c r="B495" t="s">
        <v>2594</v>
      </c>
      <c r="C495" s="1" t="s">
        <v>17</v>
      </c>
      <c r="D495" s="1" t="s">
        <v>2596</v>
      </c>
      <c r="E495" s="2" t="s">
        <v>2597</v>
      </c>
      <c r="F495" s="2" t="s">
        <v>2597</v>
      </c>
      <c r="G495" s="13">
        <v>92404.73</v>
      </c>
      <c r="H495">
        <v>0</v>
      </c>
      <c r="I495">
        <v>92404.73</v>
      </c>
      <c r="J495">
        <v>0</v>
      </c>
    </row>
    <row r="496" spans="1:10" x14ac:dyDescent="0.25">
      <c r="A496" s="1" t="s">
        <v>2598</v>
      </c>
      <c r="B496" t="s">
        <v>2599</v>
      </c>
      <c r="C496" s="1" t="s">
        <v>17</v>
      </c>
      <c r="D496" s="1" t="s">
        <v>2601</v>
      </c>
      <c r="E496" s="2" t="s">
        <v>2602</v>
      </c>
      <c r="F496" s="2" t="s">
        <v>2602</v>
      </c>
      <c r="G496" s="13">
        <v>98891.18</v>
      </c>
      <c r="H496">
        <v>0</v>
      </c>
      <c r="I496">
        <v>98891.18</v>
      </c>
      <c r="J496">
        <v>0</v>
      </c>
    </row>
    <row r="497" spans="1:10" x14ac:dyDescent="0.25">
      <c r="A497" s="1" t="s">
        <v>2603</v>
      </c>
      <c r="B497" t="s">
        <v>2604</v>
      </c>
      <c r="C497" s="1" t="s">
        <v>17</v>
      </c>
      <c r="D497" s="1" t="s">
        <v>2606</v>
      </c>
      <c r="E497" s="2" t="s">
        <v>2607</v>
      </c>
      <c r="F497" s="2" t="s">
        <v>2608</v>
      </c>
      <c r="G497" s="13">
        <v>35624.47</v>
      </c>
      <c r="H497">
        <v>0</v>
      </c>
      <c r="I497">
        <v>35624.47</v>
      </c>
      <c r="J497">
        <v>0</v>
      </c>
    </row>
    <row r="498" spans="1:10" x14ac:dyDescent="0.25">
      <c r="A498" s="1" t="s">
        <v>2613</v>
      </c>
      <c r="B498" t="s">
        <v>2614</v>
      </c>
      <c r="C498" s="1" t="s">
        <v>17</v>
      </c>
      <c r="D498" s="1" t="s">
        <v>2616</v>
      </c>
      <c r="E498" s="2" t="s">
        <v>2617</v>
      </c>
      <c r="F498" s="2" t="s">
        <v>2617</v>
      </c>
      <c r="G498" s="13">
        <v>34084.769999999997</v>
      </c>
      <c r="H498">
        <v>0</v>
      </c>
      <c r="I498">
        <v>34084.769999999997</v>
      </c>
      <c r="J498">
        <v>0</v>
      </c>
    </row>
    <row r="499" spans="1:10" x14ac:dyDescent="0.25">
      <c r="A499" s="1" t="s">
        <v>2618</v>
      </c>
      <c r="B499" t="s">
        <v>2619</v>
      </c>
      <c r="C499" s="1" t="s">
        <v>17</v>
      </c>
      <c r="D499" s="1" t="s">
        <v>2621</v>
      </c>
      <c r="E499" s="2" t="s">
        <v>2622</v>
      </c>
      <c r="F499" s="2" t="s">
        <v>2622</v>
      </c>
      <c r="G499" s="13">
        <v>7543.43</v>
      </c>
      <c r="H499">
        <v>0</v>
      </c>
      <c r="I499">
        <v>7543.43</v>
      </c>
      <c r="J499">
        <v>0</v>
      </c>
    </row>
    <row r="500" spans="1:10" x14ac:dyDescent="0.25">
      <c r="A500" s="1" t="s">
        <v>2623</v>
      </c>
      <c r="B500" t="s">
        <v>2624</v>
      </c>
      <c r="C500" s="1" t="s">
        <v>17</v>
      </c>
      <c r="D500" s="1" t="s">
        <v>2626</v>
      </c>
      <c r="E500" s="2" t="s">
        <v>2627</v>
      </c>
      <c r="F500" s="2" t="s">
        <v>2627</v>
      </c>
      <c r="G500" s="13">
        <v>62511.45</v>
      </c>
      <c r="H500">
        <v>0</v>
      </c>
      <c r="I500">
        <v>62511.45</v>
      </c>
      <c r="J500">
        <v>0</v>
      </c>
    </row>
    <row r="501" spans="1:10" x14ac:dyDescent="0.25">
      <c r="A501" s="1" t="s">
        <v>2628</v>
      </c>
      <c r="B501" t="s">
        <v>2629</v>
      </c>
      <c r="C501" s="1" t="s">
        <v>17</v>
      </c>
      <c r="D501" s="1" t="s">
        <v>2631</v>
      </c>
      <c r="E501" s="2" t="s">
        <v>2632</v>
      </c>
      <c r="F501" s="2" t="s">
        <v>2632</v>
      </c>
      <c r="G501" s="13">
        <v>29848.87</v>
      </c>
      <c r="H501">
        <v>0</v>
      </c>
      <c r="I501">
        <v>29848.87</v>
      </c>
      <c r="J501">
        <v>0</v>
      </c>
    </row>
    <row r="502" spans="1:10" x14ac:dyDescent="0.25">
      <c r="A502" s="1" t="s">
        <v>2633</v>
      </c>
      <c r="B502" t="s">
        <v>2634</v>
      </c>
      <c r="C502" s="1" t="s">
        <v>17</v>
      </c>
      <c r="D502" s="1" t="s">
        <v>2636</v>
      </c>
      <c r="E502" s="2" t="s">
        <v>2637</v>
      </c>
      <c r="F502" s="2" t="s">
        <v>2637</v>
      </c>
      <c r="G502" s="13">
        <v>84280.07</v>
      </c>
      <c r="H502">
        <v>0</v>
      </c>
      <c r="I502">
        <v>84280.07</v>
      </c>
      <c r="J502">
        <v>0</v>
      </c>
    </row>
    <row r="503" spans="1:10" x14ac:dyDescent="0.25">
      <c r="A503" s="1" t="s">
        <v>2638</v>
      </c>
      <c r="B503" t="s">
        <v>2639</v>
      </c>
      <c r="C503" s="1" t="s">
        <v>17</v>
      </c>
      <c r="D503" s="1" t="s">
        <v>2641</v>
      </c>
      <c r="E503" s="2" t="s">
        <v>2642</v>
      </c>
      <c r="F503" s="2" t="s">
        <v>2642</v>
      </c>
      <c r="G503" s="13">
        <v>117049.54</v>
      </c>
      <c r="H503">
        <v>0</v>
      </c>
      <c r="I503">
        <v>117049.54</v>
      </c>
      <c r="J503">
        <v>0</v>
      </c>
    </row>
    <row r="504" spans="1:10" x14ac:dyDescent="0.25">
      <c r="A504" s="1" t="s">
        <v>2643</v>
      </c>
      <c r="B504" t="s">
        <v>2644</v>
      </c>
      <c r="C504" s="1" t="s">
        <v>17</v>
      </c>
      <c r="D504" s="1" t="s">
        <v>2646</v>
      </c>
      <c r="E504" s="2" t="s">
        <v>2647</v>
      </c>
      <c r="F504" s="2" t="s">
        <v>2647</v>
      </c>
      <c r="G504" s="13">
        <v>38777.25</v>
      </c>
      <c r="H504">
        <v>0</v>
      </c>
      <c r="I504">
        <v>38777.25</v>
      </c>
      <c r="J504">
        <v>0</v>
      </c>
    </row>
    <row r="505" spans="1:10" x14ac:dyDescent="0.25">
      <c r="A505" s="1" t="s">
        <v>2648</v>
      </c>
      <c r="B505" t="s">
        <v>2649</v>
      </c>
      <c r="C505" s="1" t="s">
        <v>17</v>
      </c>
      <c r="D505" s="1" t="s">
        <v>2651</v>
      </c>
      <c r="E505" s="2" t="s">
        <v>2652</v>
      </c>
      <c r="F505" s="2" t="s">
        <v>2652</v>
      </c>
      <c r="G505" s="13">
        <v>48019.43</v>
      </c>
      <c r="H505">
        <v>0</v>
      </c>
      <c r="I505">
        <v>48019.43</v>
      </c>
      <c r="J505">
        <v>0</v>
      </c>
    </row>
    <row r="506" spans="1:10" x14ac:dyDescent="0.25">
      <c r="A506" s="1" t="s">
        <v>2653</v>
      </c>
      <c r="B506" t="s">
        <v>2654</v>
      </c>
      <c r="C506" s="1" t="s">
        <v>17</v>
      </c>
      <c r="D506" s="1" t="s">
        <v>2659</v>
      </c>
      <c r="E506" s="2" t="s">
        <v>2660</v>
      </c>
      <c r="F506" s="2" t="s">
        <v>2661</v>
      </c>
      <c r="G506" s="13">
        <v>17568.57</v>
      </c>
      <c r="H506">
        <v>0</v>
      </c>
      <c r="I506">
        <v>17568.57</v>
      </c>
      <c r="J506">
        <v>0</v>
      </c>
    </row>
    <row r="507" spans="1:10" x14ac:dyDescent="0.25">
      <c r="A507" s="1" t="s">
        <v>2662</v>
      </c>
      <c r="B507" t="s">
        <v>2663</v>
      </c>
      <c r="C507" s="1" t="s">
        <v>17</v>
      </c>
      <c r="D507" s="1" t="s">
        <v>2665</v>
      </c>
      <c r="E507" s="2" t="s">
        <v>2666</v>
      </c>
      <c r="F507" s="2" t="s">
        <v>2666</v>
      </c>
      <c r="G507" s="13">
        <v>71802.37</v>
      </c>
      <c r="H507">
        <v>0</v>
      </c>
      <c r="I507">
        <v>71802.37</v>
      </c>
      <c r="J507">
        <v>0</v>
      </c>
    </row>
    <row r="508" spans="1:10" x14ac:dyDescent="0.25">
      <c r="A508" s="1" t="s">
        <v>2667</v>
      </c>
      <c r="B508" t="s">
        <v>2668</v>
      </c>
      <c r="C508" s="1" t="s">
        <v>17</v>
      </c>
      <c r="D508" s="1" t="s">
        <v>2670</v>
      </c>
      <c r="E508" s="2" t="s">
        <v>2671</v>
      </c>
      <c r="F508" s="2" t="s">
        <v>2671</v>
      </c>
      <c r="G508" s="13">
        <v>16318.68</v>
      </c>
      <c r="H508">
        <v>0</v>
      </c>
      <c r="I508">
        <v>16318.68</v>
      </c>
      <c r="J508">
        <v>0</v>
      </c>
    </row>
    <row r="509" spans="1:10" x14ac:dyDescent="0.25">
      <c r="A509" s="1" t="s">
        <v>2672</v>
      </c>
      <c r="B509" t="s">
        <v>2673</v>
      </c>
      <c r="C509" s="1" t="s">
        <v>17</v>
      </c>
      <c r="D509" s="1" t="s">
        <v>2675</v>
      </c>
      <c r="E509" s="2" t="s">
        <v>2676</v>
      </c>
      <c r="F509" s="2" t="s">
        <v>2676</v>
      </c>
      <c r="G509" s="2">
        <v>357.56</v>
      </c>
      <c r="H509">
        <v>0</v>
      </c>
      <c r="I509">
        <v>357.56</v>
      </c>
      <c r="J509">
        <v>0</v>
      </c>
    </row>
    <row r="510" spans="1:10" x14ac:dyDescent="0.25">
      <c r="A510" s="1" t="s">
        <v>2677</v>
      </c>
      <c r="B510" t="s">
        <v>2678</v>
      </c>
      <c r="C510" s="1" t="s">
        <v>17</v>
      </c>
      <c r="D510" s="1" t="s">
        <v>2588</v>
      </c>
      <c r="E510" s="2" t="s">
        <v>2680</v>
      </c>
      <c r="F510" s="2" t="s">
        <v>2680</v>
      </c>
      <c r="G510" s="13">
        <v>6675.8</v>
      </c>
      <c r="H510">
        <v>0</v>
      </c>
      <c r="I510">
        <v>6675.8</v>
      </c>
      <c r="J510">
        <v>0</v>
      </c>
    </row>
    <row r="511" spans="1:10" x14ac:dyDescent="0.25">
      <c r="A511" s="1" t="s">
        <v>2681</v>
      </c>
      <c r="B511" t="s">
        <v>2682</v>
      </c>
      <c r="C511" s="1" t="s">
        <v>17</v>
      </c>
      <c r="D511" s="1" t="s">
        <v>444</v>
      </c>
      <c r="E511" s="2" t="s">
        <v>2684</v>
      </c>
      <c r="F511" s="2" t="s">
        <v>2685</v>
      </c>
      <c r="G511" s="13">
        <v>32998.58</v>
      </c>
      <c r="H511">
        <v>0</v>
      </c>
      <c r="I511">
        <v>32998.58</v>
      </c>
      <c r="J511">
        <v>0</v>
      </c>
    </row>
    <row r="512" spans="1:10" x14ac:dyDescent="0.25">
      <c r="A512" s="1" t="s">
        <v>2686</v>
      </c>
      <c r="B512" t="s">
        <v>2687</v>
      </c>
      <c r="C512" s="1" t="s">
        <v>17</v>
      </c>
      <c r="D512" s="1" t="s">
        <v>2690</v>
      </c>
      <c r="E512" s="2" t="s">
        <v>2691</v>
      </c>
      <c r="F512" s="2" t="s">
        <v>2691</v>
      </c>
      <c r="G512" s="13">
        <v>34830.449999999997</v>
      </c>
      <c r="H512">
        <v>0</v>
      </c>
      <c r="I512">
        <v>34830.449999999997</v>
      </c>
      <c r="J512">
        <v>0</v>
      </c>
    </row>
    <row r="513" spans="1:10" x14ac:dyDescent="0.25">
      <c r="A513" s="1" t="s">
        <v>2692</v>
      </c>
      <c r="B513" t="s">
        <v>2693</v>
      </c>
      <c r="C513" s="1" t="s">
        <v>17</v>
      </c>
      <c r="D513" s="1" t="s">
        <v>2695</v>
      </c>
      <c r="E513" s="2" t="s">
        <v>2696</v>
      </c>
      <c r="F513" s="2" t="s">
        <v>2696</v>
      </c>
      <c r="G513" s="13">
        <v>21884.32</v>
      </c>
      <c r="H513">
        <v>0</v>
      </c>
      <c r="I513">
        <v>21884.32</v>
      </c>
      <c r="J513">
        <v>0</v>
      </c>
    </row>
    <row r="514" spans="1:10" x14ac:dyDescent="0.25">
      <c r="A514" s="1" t="s">
        <v>2697</v>
      </c>
      <c r="B514" t="s">
        <v>2698</v>
      </c>
      <c r="C514" s="1" t="s">
        <v>17</v>
      </c>
      <c r="D514" s="1" t="s">
        <v>2700</v>
      </c>
      <c r="E514" s="2" t="s">
        <v>2701</v>
      </c>
      <c r="F514" s="2" t="s">
        <v>2701</v>
      </c>
      <c r="G514" s="13">
        <v>38973.56</v>
      </c>
      <c r="H514">
        <v>0</v>
      </c>
      <c r="I514">
        <v>38973.56</v>
      </c>
      <c r="J514">
        <v>0</v>
      </c>
    </row>
    <row r="515" spans="1:10" x14ac:dyDescent="0.25">
      <c r="A515" s="1" t="s">
        <v>2093</v>
      </c>
      <c r="B515" t="s">
        <v>2094</v>
      </c>
      <c r="C515" s="1" t="s">
        <v>17</v>
      </c>
      <c r="D515" s="1" t="s">
        <v>2703</v>
      </c>
      <c r="E515" s="2" t="s">
        <v>2704</v>
      </c>
      <c r="F515" s="2" t="s">
        <v>2704</v>
      </c>
      <c r="G515" s="13">
        <v>21262.67</v>
      </c>
      <c r="H515">
        <v>0</v>
      </c>
      <c r="I515">
        <v>21262.67</v>
      </c>
      <c r="J515">
        <v>0</v>
      </c>
    </row>
    <row r="516" spans="1:10" x14ac:dyDescent="0.25">
      <c r="A516" s="1" t="s">
        <v>2705</v>
      </c>
      <c r="B516" t="s">
        <v>2706</v>
      </c>
      <c r="C516" s="1" t="s">
        <v>17</v>
      </c>
      <c r="D516" s="1" t="s">
        <v>2708</v>
      </c>
      <c r="E516" s="2" t="s">
        <v>2709</v>
      </c>
      <c r="F516" s="2" t="s">
        <v>2709</v>
      </c>
      <c r="G516" s="13">
        <v>47275.64</v>
      </c>
      <c r="H516">
        <v>0</v>
      </c>
      <c r="I516">
        <v>47275.64</v>
      </c>
      <c r="J516">
        <v>0</v>
      </c>
    </row>
    <row r="517" spans="1:10" x14ac:dyDescent="0.25">
      <c r="A517" s="1" t="s">
        <v>2710</v>
      </c>
      <c r="B517" t="s">
        <v>2711</v>
      </c>
      <c r="C517" s="1" t="s">
        <v>17</v>
      </c>
      <c r="D517" s="1" t="s">
        <v>2714</v>
      </c>
      <c r="E517" s="2" t="s">
        <v>2715</v>
      </c>
      <c r="F517" s="2" t="s">
        <v>2715</v>
      </c>
      <c r="G517" s="13">
        <v>42132.51</v>
      </c>
      <c r="H517">
        <v>0</v>
      </c>
      <c r="I517">
        <v>42132.51</v>
      </c>
      <c r="J517">
        <v>0</v>
      </c>
    </row>
    <row r="518" spans="1:10" x14ac:dyDescent="0.25">
      <c r="A518" s="1" t="s">
        <v>2720</v>
      </c>
      <c r="B518" t="s">
        <v>2721</v>
      </c>
      <c r="C518" s="1" t="s">
        <v>17</v>
      </c>
      <c r="D518" s="1" t="s">
        <v>2555</v>
      </c>
      <c r="E518" s="2" t="s">
        <v>2723</v>
      </c>
      <c r="F518" s="2" t="s">
        <v>2724</v>
      </c>
      <c r="G518" s="13">
        <v>6348.14</v>
      </c>
      <c r="H518">
        <v>0</v>
      </c>
      <c r="I518">
        <v>6348.14</v>
      </c>
      <c r="J518">
        <v>0</v>
      </c>
    </row>
    <row r="519" spans="1:10" x14ac:dyDescent="0.25">
      <c r="A519" s="1" t="s">
        <v>2730</v>
      </c>
      <c r="B519" t="s">
        <v>2731</v>
      </c>
      <c r="C519" s="1" t="s">
        <v>17</v>
      </c>
      <c r="D519" s="1" t="s">
        <v>2736</v>
      </c>
      <c r="E519" s="2" t="s">
        <v>2737</v>
      </c>
      <c r="F519" s="2" t="s">
        <v>2737</v>
      </c>
      <c r="G519" s="13">
        <v>30950.35</v>
      </c>
      <c r="H519">
        <v>0</v>
      </c>
      <c r="I519">
        <v>30950.35</v>
      </c>
      <c r="J519">
        <v>0</v>
      </c>
    </row>
    <row r="520" spans="1:10" x14ac:dyDescent="0.25">
      <c r="A520" s="1" t="s">
        <v>2741</v>
      </c>
      <c r="B520" t="s">
        <v>2742</v>
      </c>
      <c r="C520" s="1" t="s">
        <v>17</v>
      </c>
      <c r="D520" s="1" t="s">
        <v>2744</v>
      </c>
      <c r="E520" s="2" t="s">
        <v>2745</v>
      </c>
      <c r="F520" s="2" t="s">
        <v>2745</v>
      </c>
      <c r="G520" s="13">
        <v>31118.05</v>
      </c>
      <c r="H520">
        <v>0</v>
      </c>
      <c r="I520">
        <v>31118.05</v>
      </c>
      <c r="J520">
        <v>0</v>
      </c>
    </row>
    <row r="521" spans="1:10" x14ac:dyDescent="0.25">
      <c r="A521" s="1" t="s">
        <v>2746</v>
      </c>
      <c r="B521" t="s">
        <v>2747</v>
      </c>
      <c r="C521" s="1" t="s">
        <v>17</v>
      </c>
      <c r="D521" s="1" t="s">
        <v>2749</v>
      </c>
      <c r="E521" s="2" t="s">
        <v>2750</v>
      </c>
      <c r="F521" s="2" t="s">
        <v>2750</v>
      </c>
      <c r="G521" s="13">
        <v>8255.76</v>
      </c>
      <c r="H521">
        <v>0</v>
      </c>
      <c r="I521">
        <v>8255.76</v>
      </c>
      <c r="J521">
        <v>0</v>
      </c>
    </row>
    <row r="522" spans="1:10" x14ac:dyDescent="0.25">
      <c r="A522" s="1" t="s">
        <v>2751</v>
      </c>
      <c r="B522" t="s">
        <v>2752</v>
      </c>
      <c r="C522" s="1" t="s">
        <v>17</v>
      </c>
      <c r="D522" s="1" t="s">
        <v>2754</v>
      </c>
      <c r="E522" s="2" t="s">
        <v>2755</v>
      </c>
      <c r="F522" s="2" t="s">
        <v>2755</v>
      </c>
      <c r="G522" s="13">
        <v>67473.47</v>
      </c>
      <c r="H522">
        <v>0</v>
      </c>
      <c r="I522">
        <v>67473.47</v>
      </c>
      <c r="J522">
        <v>0</v>
      </c>
    </row>
    <row r="523" spans="1:10" x14ac:dyDescent="0.25">
      <c r="A523" s="1" t="s">
        <v>2756</v>
      </c>
      <c r="B523" t="s">
        <v>2757</v>
      </c>
      <c r="C523" s="1" t="s">
        <v>17</v>
      </c>
      <c r="D523" s="1" t="s">
        <v>2759</v>
      </c>
      <c r="E523" s="2" t="s">
        <v>2760</v>
      </c>
      <c r="F523" s="2" t="s">
        <v>2760</v>
      </c>
      <c r="G523" s="13">
        <v>27782.87</v>
      </c>
      <c r="H523">
        <v>0</v>
      </c>
      <c r="I523">
        <v>27782.87</v>
      </c>
      <c r="J523">
        <v>0</v>
      </c>
    </row>
    <row r="524" spans="1:10" x14ac:dyDescent="0.25">
      <c r="A524" s="1" t="s">
        <v>2761</v>
      </c>
      <c r="B524" t="s">
        <v>2762</v>
      </c>
      <c r="C524" s="1" t="s">
        <v>17</v>
      </c>
      <c r="D524" s="1" t="s">
        <v>2764</v>
      </c>
      <c r="E524" s="2" t="s">
        <v>2765</v>
      </c>
      <c r="F524" s="2" t="s">
        <v>2765</v>
      </c>
      <c r="G524" s="13">
        <v>20729.59</v>
      </c>
      <c r="H524">
        <v>0</v>
      </c>
      <c r="I524">
        <v>20729.59</v>
      </c>
      <c r="J524">
        <v>0</v>
      </c>
    </row>
    <row r="525" spans="1:10" x14ac:dyDescent="0.25">
      <c r="A525" s="1" t="s">
        <v>2761</v>
      </c>
      <c r="B525" t="s">
        <v>2762</v>
      </c>
      <c r="C525" s="1" t="s">
        <v>17</v>
      </c>
      <c r="D525" s="1" t="s">
        <v>2767</v>
      </c>
      <c r="E525" s="2" t="s">
        <v>2768</v>
      </c>
      <c r="F525" s="2" t="s">
        <v>2768</v>
      </c>
      <c r="G525" s="13">
        <v>46382.95</v>
      </c>
      <c r="H525">
        <v>0</v>
      </c>
      <c r="I525">
        <v>46382.95</v>
      </c>
      <c r="J525">
        <v>0</v>
      </c>
    </row>
    <row r="526" spans="1:10" x14ac:dyDescent="0.25">
      <c r="A526" s="1" t="s">
        <v>2769</v>
      </c>
      <c r="B526" t="s">
        <v>2770</v>
      </c>
      <c r="C526" s="1" t="s">
        <v>17</v>
      </c>
      <c r="D526" s="1" t="s">
        <v>2775</v>
      </c>
      <c r="E526" s="2" t="s">
        <v>2776</v>
      </c>
      <c r="F526" s="2" t="s">
        <v>2776</v>
      </c>
      <c r="G526" s="13">
        <v>31030.46</v>
      </c>
      <c r="H526">
        <v>0</v>
      </c>
      <c r="I526">
        <v>31030.46</v>
      </c>
      <c r="J526">
        <v>0</v>
      </c>
    </row>
    <row r="527" spans="1:10" x14ac:dyDescent="0.25">
      <c r="A527" s="1" t="s">
        <v>2777</v>
      </c>
      <c r="B527" t="s">
        <v>2778</v>
      </c>
      <c r="C527" s="1" t="s">
        <v>17</v>
      </c>
      <c r="D527" s="1" t="s">
        <v>2780</v>
      </c>
      <c r="E527" s="2" t="s">
        <v>2781</v>
      </c>
      <c r="F527" s="2" t="s">
        <v>2782</v>
      </c>
      <c r="G527" s="13">
        <v>43738.79</v>
      </c>
      <c r="H527">
        <v>0</v>
      </c>
      <c r="I527">
        <v>43738.79</v>
      </c>
      <c r="J527">
        <v>0</v>
      </c>
    </row>
    <row r="528" spans="1:10" x14ac:dyDescent="0.25">
      <c r="A528" s="1" t="s">
        <v>2783</v>
      </c>
      <c r="B528" t="s">
        <v>2784</v>
      </c>
      <c r="C528" s="1" t="s">
        <v>17</v>
      </c>
      <c r="D528" s="1" t="s">
        <v>2787</v>
      </c>
      <c r="E528" s="2" t="s">
        <v>2788</v>
      </c>
      <c r="F528" s="2" t="s">
        <v>2788</v>
      </c>
      <c r="G528" s="13">
        <v>58658.27</v>
      </c>
      <c r="H528">
        <v>0</v>
      </c>
      <c r="I528">
        <v>58658.27</v>
      </c>
      <c r="J528">
        <v>0</v>
      </c>
    </row>
    <row r="529" spans="1:10" x14ac:dyDescent="0.25">
      <c r="A529" s="1" t="s">
        <v>2789</v>
      </c>
      <c r="B529" t="s">
        <v>2790</v>
      </c>
      <c r="C529" s="1" t="s">
        <v>17</v>
      </c>
      <c r="D529" s="1" t="s">
        <v>2795</v>
      </c>
      <c r="E529" s="2" t="s">
        <v>2796</v>
      </c>
      <c r="F529" s="2" t="s">
        <v>2796</v>
      </c>
      <c r="G529" s="13">
        <v>56457.84</v>
      </c>
      <c r="H529">
        <v>0</v>
      </c>
      <c r="I529">
        <v>56457.84</v>
      </c>
      <c r="J529">
        <v>0</v>
      </c>
    </row>
    <row r="530" spans="1:10" x14ac:dyDescent="0.25">
      <c r="A530" s="1" t="s">
        <v>2797</v>
      </c>
      <c r="B530" t="s">
        <v>2798</v>
      </c>
      <c r="C530" s="1" t="s">
        <v>17</v>
      </c>
      <c r="D530" s="1" t="s">
        <v>2801</v>
      </c>
      <c r="E530" s="2" t="s">
        <v>2802</v>
      </c>
      <c r="F530" s="2" t="s">
        <v>2802</v>
      </c>
      <c r="G530" s="13">
        <v>41584.31</v>
      </c>
      <c r="H530">
        <v>0</v>
      </c>
      <c r="I530">
        <v>41584.31</v>
      </c>
      <c r="J530">
        <v>0</v>
      </c>
    </row>
    <row r="531" spans="1:10" x14ac:dyDescent="0.25">
      <c r="A531" s="1" t="s">
        <v>2803</v>
      </c>
      <c r="B531" t="s">
        <v>2804</v>
      </c>
      <c r="C531" s="1" t="s">
        <v>17</v>
      </c>
      <c r="D531" s="1" t="s">
        <v>2809</v>
      </c>
      <c r="E531" s="2" t="s">
        <v>2810</v>
      </c>
      <c r="F531" s="2" t="s">
        <v>2810</v>
      </c>
      <c r="G531" s="13">
        <v>24483.599999999999</v>
      </c>
      <c r="H531">
        <v>0</v>
      </c>
      <c r="I531">
        <v>24483.599999999999</v>
      </c>
      <c r="J531">
        <v>0</v>
      </c>
    </row>
    <row r="532" spans="1:10" x14ac:dyDescent="0.25">
      <c r="A532" s="1" t="s">
        <v>2811</v>
      </c>
      <c r="B532" t="s">
        <v>2812</v>
      </c>
      <c r="C532" s="1" t="s">
        <v>17</v>
      </c>
      <c r="D532" s="1" t="s">
        <v>2814</v>
      </c>
      <c r="E532" s="2" t="s">
        <v>2815</v>
      </c>
      <c r="F532" s="2" t="s">
        <v>2815</v>
      </c>
      <c r="G532" s="13">
        <v>43191.96</v>
      </c>
      <c r="H532">
        <v>0</v>
      </c>
      <c r="I532">
        <v>43191.96</v>
      </c>
      <c r="J532">
        <v>0</v>
      </c>
    </row>
    <row r="533" spans="1:10" x14ac:dyDescent="0.25">
      <c r="A533" s="1" t="s">
        <v>2816</v>
      </c>
      <c r="B533" t="s">
        <v>2817</v>
      </c>
      <c r="C533" s="1" t="s">
        <v>17</v>
      </c>
      <c r="D533" s="1" t="s">
        <v>2819</v>
      </c>
      <c r="E533" s="2" t="s">
        <v>2820</v>
      </c>
      <c r="F533" s="2" t="s">
        <v>2820</v>
      </c>
      <c r="G533" s="13">
        <v>19581.25</v>
      </c>
      <c r="H533">
        <v>0</v>
      </c>
      <c r="I533">
        <v>19581.25</v>
      </c>
      <c r="J533">
        <v>0</v>
      </c>
    </row>
    <row r="534" spans="1:10" x14ac:dyDescent="0.25">
      <c r="A534" s="1" t="s">
        <v>2821</v>
      </c>
      <c r="B534" t="s">
        <v>2822</v>
      </c>
      <c r="C534" s="1" t="s">
        <v>17</v>
      </c>
      <c r="D534" s="1" t="s">
        <v>2824</v>
      </c>
      <c r="E534" s="2" t="s">
        <v>2825</v>
      </c>
      <c r="F534" s="2" t="s">
        <v>2825</v>
      </c>
      <c r="G534" s="2">
        <v>55.18</v>
      </c>
      <c r="H534">
        <v>0</v>
      </c>
      <c r="I534">
        <v>55.18</v>
      </c>
      <c r="J534">
        <v>0</v>
      </c>
    </row>
    <row r="535" spans="1:10" x14ac:dyDescent="0.25">
      <c r="A535" s="1" t="s">
        <v>2826</v>
      </c>
      <c r="B535" t="s">
        <v>2827</v>
      </c>
      <c r="C535" s="1" t="s">
        <v>17</v>
      </c>
      <c r="D535" s="1" t="s">
        <v>2829</v>
      </c>
      <c r="E535" s="2" t="s">
        <v>2830</v>
      </c>
      <c r="F535" s="2" t="s">
        <v>2831</v>
      </c>
      <c r="G535" s="13">
        <v>26192.34</v>
      </c>
      <c r="H535">
        <v>0</v>
      </c>
      <c r="I535">
        <v>26192.34</v>
      </c>
      <c r="J535">
        <v>0</v>
      </c>
    </row>
    <row r="536" spans="1:10" x14ac:dyDescent="0.25">
      <c r="A536" s="1" t="s">
        <v>2832</v>
      </c>
      <c r="B536" t="s">
        <v>2833</v>
      </c>
      <c r="C536" s="1" t="s">
        <v>17</v>
      </c>
      <c r="D536" s="1" t="s">
        <v>2838</v>
      </c>
      <c r="E536" s="2" t="s">
        <v>2839</v>
      </c>
      <c r="F536" s="2" t="s">
        <v>2839</v>
      </c>
      <c r="G536" s="13">
        <v>92569.45</v>
      </c>
      <c r="H536">
        <v>0</v>
      </c>
      <c r="I536">
        <v>92569.45</v>
      </c>
      <c r="J536">
        <v>0</v>
      </c>
    </row>
    <row r="537" spans="1:10" x14ac:dyDescent="0.25">
      <c r="A537" s="1" t="s">
        <v>2840</v>
      </c>
      <c r="B537" t="s">
        <v>2841</v>
      </c>
      <c r="C537" s="1" t="s">
        <v>17</v>
      </c>
      <c r="D537" s="1" t="s">
        <v>2845</v>
      </c>
      <c r="E537" s="2" t="s">
        <v>2846</v>
      </c>
      <c r="F537" s="2" t="s">
        <v>2846</v>
      </c>
      <c r="G537" s="13">
        <v>29628.92</v>
      </c>
      <c r="H537">
        <v>0</v>
      </c>
      <c r="I537">
        <v>29628.92</v>
      </c>
      <c r="J537">
        <v>0</v>
      </c>
    </row>
    <row r="538" spans="1:10" x14ac:dyDescent="0.25">
      <c r="A538" s="1" t="s">
        <v>2847</v>
      </c>
      <c r="B538" t="s">
        <v>2848</v>
      </c>
      <c r="C538" s="1" t="s">
        <v>17</v>
      </c>
      <c r="D538" s="1" t="s">
        <v>2850</v>
      </c>
      <c r="E538" s="2" t="s">
        <v>2851</v>
      </c>
      <c r="F538" s="2" t="s">
        <v>2851</v>
      </c>
      <c r="G538" s="13">
        <v>23171.58</v>
      </c>
      <c r="H538">
        <v>0</v>
      </c>
      <c r="I538">
        <v>23171.58</v>
      </c>
      <c r="J538">
        <v>0</v>
      </c>
    </row>
    <row r="539" spans="1:10" x14ac:dyDescent="0.25">
      <c r="A539" s="1" t="s">
        <v>2140</v>
      </c>
      <c r="B539" t="s">
        <v>2141</v>
      </c>
      <c r="C539" s="1" t="s">
        <v>17</v>
      </c>
      <c r="D539" s="1" t="s">
        <v>2853</v>
      </c>
      <c r="E539" s="2" t="s">
        <v>2854</v>
      </c>
      <c r="F539" s="2" t="s">
        <v>2854</v>
      </c>
      <c r="G539" s="13">
        <v>24973.61</v>
      </c>
      <c r="H539">
        <v>0</v>
      </c>
      <c r="I539">
        <v>24973.61</v>
      </c>
      <c r="J539">
        <v>0</v>
      </c>
    </row>
    <row r="540" spans="1:10" x14ac:dyDescent="0.25">
      <c r="A540" s="1" t="s">
        <v>2855</v>
      </c>
      <c r="B540" t="s">
        <v>2856</v>
      </c>
      <c r="C540" s="1" t="s">
        <v>17</v>
      </c>
      <c r="D540" s="1" t="s">
        <v>2858</v>
      </c>
      <c r="E540" s="2" t="s">
        <v>2859</v>
      </c>
      <c r="F540" s="2" t="s">
        <v>2859</v>
      </c>
      <c r="G540" s="13">
        <v>46703.02</v>
      </c>
      <c r="H540">
        <v>0</v>
      </c>
      <c r="I540">
        <v>46703.02</v>
      </c>
      <c r="J540">
        <v>0</v>
      </c>
    </row>
    <row r="541" spans="1:10" x14ac:dyDescent="0.25">
      <c r="A541" s="1" t="s">
        <v>2860</v>
      </c>
      <c r="B541" t="s">
        <v>2861</v>
      </c>
      <c r="C541" s="1" t="s">
        <v>17</v>
      </c>
      <c r="D541" s="1" t="s">
        <v>2863</v>
      </c>
      <c r="E541" s="2" t="s">
        <v>2864</v>
      </c>
      <c r="F541" s="2" t="s">
        <v>2864</v>
      </c>
      <c r="G541" s="13">
        <v>47899.7</v>
      </c>
      <c r="H541">
        <v>0</v>
      </c>
      <c r="I541">
        <v>47899.7</v>
      </c>
      <c r="J541">
        <v>0</v>
      </c>
    </row>
    <row r="542" spans="1:10" x14ac:dyDescent="0.25">
      <c r="A542" s="1" t="s">
        <v>2865</v>
      </c>
      <c r="B542" t="s">
        <v>2866</v>
      </c>
      <c r="C542" s="1" t="s">
        <v>17</v>
      </c>
      <c r="D542" s="1" t="s">
        <v>2868</v>
      </c>
      <c r="E542" s="2" t="s">
        <v>2869</v>
      </c>
      <c r="F542" s="2" t="s">
        <v>2869</v>
      </c>
      <c r="G542" s="13">
        <v>31674.14</v>
      </c>
      <c r="H542">
        <v>0</v>
      </c>
      <c r="I542">
        <v>31674.14</v>
      </c>
      <c r="J542">
        <v>0</v>
      </c>
    </row>
    <row r="543" spans="1:10" x14ac:dyDescent="0.25">
      <c r="A543" s="1" t="s">
        <v>2870</v>
      </c>
      <c r="B543" t="s">
        <v>2871</v>
      </c>
      <c r="C543" s="1" t="s">
        <v>17</v>
      </c>
      <c r="D543" s="1" t="s">
        <v>2873</v>
      </c>
      <c r="E543" s="2" t="s">
        <v>2874</v>
      </c>
      <c r="F543" s="2" t="s">
        <v>2874</v>
      </c>
      <c r="G543" s="13">
        <v>29493.42</v>
      </c>
      <c r="H543">
        <v>0</v>
      </c>
      <c r="I543">
        <v>29493.42</v>
      </c>
      <c r="J543">
        <v>0</v>
      </c>
    </row>
    <row r="544" spans="1:10" x14ac:dyDescent="0.25">
      <c r="A544" s="1" t="s">
        <v>2878</v>
      </c>
      <c r="B544" t="s">
        <v>2879</v>
      </c>
      <c r="C544" s="1" t="s">
        <v>17</v>
      </c>
      <c r="D544" s="1" t="s">
        <v>1624</v>
      </c>
      <c r="E544" s="2" t="s">
        <v>2881</v>
      </c>
      <c r="F544" s="2" t="s">
        <v>2882</v>
      </c>
      <c r="G544" s="2">
        <v>226.78</v>
      </c>
      <c r="H544">
        <v>0</v>
      </c>
      <c r="I544">
        <v>226.78</v>
      </c>
      <c r="J544">
        <v>0</v>
      </c>
    </row>
    <row r="545" spans="1:10" x14ac:dyDescent="0.25">
      <c r="A545" s="1" t="s">
        <v>2883</v>
      </c>
      <c r="B545" t="s">
        <v>2884</v>
      </c>
      <c r="C545" s="1" t="s">
        <v>17</v>
      </c>
      <c r="D545" s="1" t="s">
        <v>2886</v>
      </c>
      <c r="E545" s="2" t="s">
        <v>2887</v>
      </c>
      <c r="F545" s="2" t="s">
        <v>2887</v>
      </c>
      <c r="G545" s="13">
        <v>23788.7</v>
      </c>
      <c r="H545">
        <v>0</v>
      </c>
      <c r="I545">
        <v>23788.7</v>
      </c>
      <c r="J545">
        <v>0</v>
      </c>
    </row>
    <row r="546" spans="1:10" x14ac:dyDescent="0.25">
      <c r="A546" s="1" t="s">
        <v>2883</v>
      </c>
      <c r="B546" t="s">
        <v>2884</v>
      </c>
      <c r="C546" s="1" t="s">
        <v>17</v>
      </c>
      <c r="D546" s="1" t="s">
        <v>2889</v>
      </c>
      <c r="E546" s="2" t="s">
        <v>2890</v>
      </c>
      <c r="F546" s="2" t="s">
        <v>2890</v>
      </c>
      <c r="G546" s="13">
        <v>9593.4</v>
      </c>
      <c r="H546">
        <v>0</v>
      </c>
      <c r="I546">
        <v>9593.4</v>
      </c>
      <c r="J546">
        <v>0</v>
      </c>
    </row>
    <row r="547" spans="1:10" x14ac:dyDescent="0.25">
      <c r="A547" s="1" t="s">
        <v>2896</v>
      </c>
      <c r="B547" t="s">
        <v>2897</v>
      </c>
      <c r="C547" s="1" t="s">
        <v>17</v>
      </c>
      <c r="D547" s="1" t="s">
        <v>2900</v>
      </c>
      <c r="E547" s="2" t="s">
        <v>2901</v>
      </c>
      <c r="F547" s="2" t="s">
        <v>2901</v>
      </c>
      <c r="G547" s="13">
        <v>17468.21</v>
      </c>
      <c r="H547">
        <v>0</v>
      </c>
      <c r="I547">
        <v>17468.21</v>
      </c>
      <c r="J547">
        <v>0</v>
      </c>
    </row>
    <row r="548" spans="1:10" x14ac:dyDescent="0.25">
      <c r="A548" s="1" t="s">
        <v>2902</v>
      </c>
      <c r="B548" t="s">
        <v>2903</v>
      </c>
      <c r="C548" s="1" t="s">
        <v>17</v>
      </c>
      <c r="D548" s="1" t="s">
        <v>2905</v>
      </c>
      <c r="E548" s="2" t="s">
        <v>2906</v>
      </c>
      <c r="F548" s="2" t="s">
        <v>2906</v>
      </c>
      <c r="G548" s="13">
        <v>30720.49</v>
      </c>
      <c r="H548">
        <v>0</v>
      </c>
      <c r="I548">
        <v>30720.49</v>
      </c>
      <c r="J548">
        <v>0</v>
      </c>
    </row>
    <row r="549" spans="1:10" x14ac:dyDescent="0.25">
      <c r="A549" s="1" t="s">
        <v>2912</v>
      </c>
      <c r="B549" t="s">
        <v>2913</v>
      </c>
      <c r="C549" s="1" t="s">
        <v>17</v>
      </c>
      <c r="D549" s="1" t="s">
        <v>2915</v>
      </c>
      <c r="E549" s="2" t="s">
        <v>2916</v>
      </c>
      <c r="F549" s="2" t="s">
        <v>2916</v>
      </c>
      <c r="G549" s="13">
        <v>14635.39</v>
      </c>
      <c r="H549">
        <v>0</v>
      </c>
      <c r="I549">
        <v>14635.39</v>
      </c>
      <c r="J549">
        <v>0</v>
      </c>
    </row>
    <row r="550" spans="1:10" x14ac:dyDescent="0.25">
      <c r="A550" s="1" t="s">
        <v>2917</v>
      </c>
      <c r="B550" t="s">
        <v>2918</v>
      </c>
      <c r="C550" s="1" t="s">
        <v>17</v>
      </c>
      <c r="D550" s="1" t="s">
        <v>2920</v>
      </c>
      <c r="E550" s="2" t="s">
        <v>2921</v>
      </c>
      <c r="F550" s="2" t="s">
        <v>2922</v>
      </c>
      <c r="G550" s="13">
        <v>20824.53</v>
      </c>
      <c r="H550">
        <v>0</v>
      </c>
      <c r="I550">
        <v>20824.53</v>
      </c>
      <c r="J550">
        <v>0</v>
      </c>
    </row>
    <row r="551" spans="1:10" x14ac:dyDescent="0.25">
      <c r="A551" s="1" t="s">
        <v>2923</v>
      </c>
      <c r="B551" t="s">
        <v>2924</v>
      </c>
      <c r="C551" s="1" t="s">
        <v>17</v>
      </c>
      <c r="D551" s="1" t="s">
        <v>2926</v>
      </c>
      <c r="E551" s="2" t="s">
        <v>2927</v>
      </c>
      <c r="F551" s="2" t="s">
        <v>2927</v>
      </c>
      <c r="G551" s="13">
        <v>27365.43</v>
      </c>
      <c r="H551">
        <v>0</v>
      </c>
      <c r="I551">
        <v>27365.43</v>
      </c>
      <c r="J551">
        <v>0</v>
      </c>
    </row>
    <row r="552" spans="1:10" x14ac:dyDescent="0.25">
      <c r="A552" s="1" t="s">
        <v>2936</v>
      </c>
      <c r="B552" t="s">
        <v>2937</v>
      </c>
      <c r="C552" s="1" t="s">
        <v>17</v>
      </c>
      <c r="D552" s="1" t="s">
        <v>2939</v>
      </c>
      <c r="E552" s="2" t="s">
        <v>2940</v>
      </c>
      <c r="F552" s="2" t="s">
        <v>2940</v>
      </c>
      <c r="G552" s="13">
        <v>48491.68</v>
      </c>
      <c r="H552">
        <v>0</v>
      </c>
      <c r="I552">
        <v>48491.68</v>
      </c>
      <c r="J552">
        <v>0</v>
      </c>
    </row>
    <row r="553" spans="1:10" x14ac:dyDescent="0.25">
      <c r="A553" s="1" t="s">
        <v>2941</v>
      </c>
      <c r="B553" t="s">
        <v>2942</v>
      </c>
      <c r="C553" s="1" t="s">
        <v>17</v>
      </c>
      <c r="D553" s="1" t="s">
        <v>2945</v>
      </c>
      <c r="E553" s="2" t="s">
        <v>2946</v>
      </c>
      <c r="F553" s="2" t="s">
        <v>2946</v>
      </c>
      <c r="G553" s="13">
        <v>46162.19</v>
      </c>
      <c r="H553">
        <v>0</v>
      </c>
      <c r="I553">
        <v>46162.19</v>
      </c>
      <c r="J553">
        <v>0</v>
      </c>
    </row>
    <row r="554" spans="1:10" x14ac:dyDescent="0.25">
      <c r="A554" s="1" t="s">
        <v>2947</v>
      </c>
      <c r="B554" t="s">
        <v>2948</v>
      </c>
      <c r="C554" s="1" t="s">
        <v>17</v>
      </c>
      <c r="D554" s="1" t="s">
        <v>2953</v>
      </c>
      <c r="E554" s="2" t="s">
        <v>2954</v>
      </c>
      <c r="F554" s="2" t="s">
        <v>2954</v>
      </c>
      <c r="G554" s="13">
        <v>7200.2</v>
      </c>
      <c r="H554">
        <v>0</v>
      </c>
      <c r="I554">
        <v>7200.2</v>
      </c>
      <c r="J554">
        <v>0</v>
      </c>
    </row>
    <row r="555" spans="1:10" x14ac:dyDescent="0.25">
      <c r="A555" s="1" t="s">
        <v>2955</v>
      </c>
      <c r="B555" t="s">
        <v>2956</v>
      </c>
      <c r="C555" s="1" t="s">
        <v>17</v>
      </c>
      <c r="D555" s="1" t="s">
        <v>2958</v>
      </c>
      <c r="E555" s="2" t="s">
        <v>2959</v>
      </c>
      <c r="F555" s="2" t="s">
        <v>2959</v>
      </c>
      <c r="G555" s="13">
        <v>38235.82</v>
      </c>
      <c r="H555">
        <v>0</v>
      </c>
      <c r="I555">
        <v>38235.82</v>
      </c>
      <c r="J555">
        <v>0</v>
      </c>
    </row>
    <row r="556" spans="1:10" x14ac:dyDescent="0.25">
      <c r="A556" s="1" t="s">
        <v>2960</v>
      </c>
      <c r="B556" t="s">
        <v>2961</v>
      </c>
      <c r="C556" s="1" t="s">
        <v>17</v>
      </c>
      <c r="D556" s="1" t="s">
        <v>2963</v>
      </c>
      <c r="E556" s="2" t="s">
        <v>2964</v>
      </c>
      <c r="F556" s="2" t="s">
        <v>2964</v>
      </c>
      <c r="G556" s="13">
        <v>39213.81</v>
      </c>
      <c r="H556">
        <v>0</v>
      </c>
      <c r="I556">
        <v>39213.81</v>
      </c>
      <c r="J556">
        <v>0</v>
      </c>
    </row>
    <row r="557" spans="1:10" x14ac:dyDescent="0.25">
      <c r="A557" s="1" t="s">
        <v>2970</v>
      </c>
      <c r="B557" t="s">
        <v>2971</v>
      </c>
      <c r="C557" s="1" t="s">
        <v>17</v>
      </c>
      <c r="D557" s="1" t="s">
        <v>2973</v>
      </c>
      <c r="E557" s="2" t="s">
        <v>2974</v>
      </c>
      <c r="F557" s="2" t="s">
        <v>2974</v>
      </c>
      <c r="G557" s="13">
        <v>48860.46</v>
      </c>
      <c r="H557">
        <v>0</v>
      </c>
      <c r="I557">
        <v>48860.46</v>
      </c>
      <c r="J557">
        <v>0</v>
      </c>
    </row>
    <row r="558" spans="1:10" x14ac:dyDescent="0.25">
      <c r="A558" s="1" t="s">
        <v>2175</v>
      </c>
      <c r="B558" t="s">
        <v>2176</v>
      </c>
      <c r="C558" s="1" t="s">
        <v>17</v>
      </c>
      <c r="D558" s="1" t="s">
        <v>2981</v>
      </c>
      <c r="E558" s="2" t="s">
        <v>2982</v>
      </c>
      <c r="F558" s="2" t="s">
        <v>2983</v>
      </c>
      <c r="G558" s="13">
        <v>14628</v>
      </c>
      <c r="H558">
        <v>0</v>
      </c>
      <c r="I558">
        <v>14628</v>
      </c>
      <c r="J558">
        <v>0</v>
      </c>
    </row>
    <row r="559" spans="1:10" x14ac:dyDescent="0.25">
      <c r="A559" s="1" t="s">
        <v>2178</v>
      </c>
      <c r="B559" t="s">
        <v>2179</v>
      </c>
      <c r="C559" s="1" t="s">
        <v>17</v>
      </c>
      <c r="D559" s="1" t="s">
        <v>2985</v>
      </c>
      <c r="E559" s="2" t="s">
        <v>2986</v>
      </c>
      <c r="F559" s="2" t="s">
        <v>2986</v>
      </c>
      <c r="G559" s="13">
        <v>24274.65</v>
      </c>
      <c r="H559">
        <v>0</v>
      </c>
      <c r="I559">
        <v>24274.65</v>
      </c>
      <c r="J559">
        <v>0</v>
      </c>
    </row>
    <row r="560" spans="1:10" x14ac:dyDescent="0.25">
      <c r="A560" s="1" t="s">
        <v>2987</v>
      </c>
      <c r="B560" t="s">
        <v>2988</v>
      </c>
      <c r="C560" s="1" t="s">
        <v>17</v>
      </c>
      <c r="D560" s="1" t="s">
        <v>2990</v>
      </c>
      <c r="E560" s="2" t="s">
        <v>2991</v>
      </c>
      <c r="F560" s="2" t="s">
        <v>2991</v>
      </c>
      <c r="G560" s="13">
        <v>26205.72</v>
      </c>
      <c r="H560">
        <v>0</v>
      </c>
      <c r="I560">
        <v>26205.72</v>
      </c>
      <c r="J560">
        <v>0</v>
      </c>
    </row>
    <row r="561" spans="1:10" x14ac:dyDescent="0.25">
      <c r="A561" s="1" t="s">
        <v>2998</v>
      </c>
      <c r="B561" t="s">
        <v>2999</v>
      </c>
      <c r="C561" s="1" t="s">
        <v>17</v>
      </c>
      <c r="D561" s="1" t="s">
        <v>3002</v>
      </c>
      <c r="E561" s="2" t="s">
        <v>3003</v>
      </c>
      <c r="F561" s="2" t="s">
        <v>3004</v>
      </c>
      <c r="G561" s="13">
        <v>43598.080000000002</v>
      </c>
      <c r="H561">
        <v>0</v>
      </c>
      <c r="I561">
        <v>43598.080000000002</v>
      </c>
      <c r="J561">
        <v>0</v>
      </c>
    </row>
    <row r="562" spans="1:10" x14ac:dyDescent="0.25">
      <c r="A562" s="1" t="s">
        <v>3005</v>
      </c>
      <c r="B562" t="s">
        <v>3006</v>
      </c>
      <c r="C562" s="1" t="s">
        <v>17</v>
      </c>
      <c r="D562" s="1" t="s">
        <v>3011</v>
      </c>
      <c r="E562" s="2" t="s">
        <v>3012</v>
      </c>
      <c r="F562" s="2" t="s">
        <v>3012</v>
      </c>
      <c r="G562" s="13">
        <v>54660.73</v>
      </c>
      <c r="H562">
        <v>0</v>
      </c>
      <c r="I562">
        <v>54660.73</v>
      </c>
      <c r="J562">
        <v>0</v>
      </c>
    </row>
    <row r="563" spans="1:10" x14ac:dyDescent="0.25">
      <c r="A563" s="1" t="s">
        <v>2188</v>
      </c>
      <c r="B563" t="s">
        <v>2189</v>
      </c>
      <c r="C563" s="1" t="s">
        <v>17</v>
      </c>
      <c r="D563" s="1" t="s">
        <v>3022</v>
      </c>
      <c r="E563" s="2" t="s">
        <v>3023</v>
      </c>
      <c r="F563" s="2" t="s">
        <v>3023</v>
      </c>
      <c r="G563" s="13">
        <v>45041</v>
      </c>
      <c r="H563">
        <v>0</v>
      </c>
      <c r="I563">
        <v>45041</v>
      </c>
      <c r="J563">
        <v>0</v>
      </c>
    </row>
    <row r="564" spans="1:10" x14ac:dyDescent="0.25">
      <c r="A564" s="1" t="s">
        <v>2194</v>
      </c>
      <c r="B564" t="s">
        <v>2195</v>
      </c>
      <c r="C564" s="1" t="s">
        <v>17</v>
      </c>
      <c r="D564" s="1" t="s">
        <v>3025</v>
      </c>
      <c r="E564" s="2" t="s">
        <v>3026</v>
      </c>
      <c r="F564" s="2" t="s">
        <v>3026</v>
      </c>
      <c r="G564" s="13">
        <v>15723.45</v>
      </c>
      <c r="H564">
        <v>0</v>
      </c>
      <c r="I564">
        <v>15723.45</v>
      </c>
      <c r="J564">
        <v>0</v>
      </c>
    </row>
    <row r="565" spans="1:10" x14ac:dyDescent="0.25">
      <c r="A565" s="1" t="s">
        <v>3027</v>
      </c>
      <c r="B565" t="s">
        <v>3028</v>
      </c>
      <c r="C565" s="1" t="s">
        <v>17</v>
      </c>
      <c r="D565" s="1" t="s">
        <v>3030</v>
      </c>
      <c r="E565" s="2" t="s">
        <v>3031</v>
      </c>
      <c r="F565" s="2" t="s">
        <v>3031</v>
      </c>
      <c r="G565" s="13">
        <v>21284.37</v>
      </c>
      <c r="H565">
        <v>0</v>
      </c>
      <c r="I565">
        <v>21284.37</v>
      </c>
      <c r="J565">
        <v>0</v>
      </c>
    </row>
    <row r="566" spans="1:10" x14ac:dyDescent="0.25">
      <c r="A566" s="1" t="s">
        <v>2210</v>
      </c>
      <c r="B566" t="s">
        <v>2211</v>
      </c>
      <c r="C566" s="1" t="s">
        <v>17</v>
      </c>
      <c r="D566" s="1" t="s">
        <v>3033</v>
      </c>
      <c r="E566" s="2" t="s">
        <v>3034</v>
      </c>
      <c r="F566" s="2" t="s">
        <v>3034</v>
      </c>
      <c r="G566" s="13">
        <v>30279.91</v>
      </c>
      <c r="H566">
        <v>0</v>
      </c>
      <c r="I566">
        <v>30279.91</v>
      </c>
      <c r="J566">
        <v>0</v>
      </c>
    </row>
    <row r="567" spans="1:10" x14ac:dyDescent="0.25">
      <c r="A567" s="1" t="s">
        <v>3035</v>
      </c>
      <c r="B567" t="s">
        <v>3036</v>
      </c>
      <c r="C567" s="1" t="s">
        <v>17</v>
      </c>
      <c r="D567" s="1" t="s">
        <v>3038</v>
      </c>
      <c r="E567" s="2" t="s">
        <v>3039</v>
      </c>
      <c r="F567" s="2" t="s">
        <v>3040</v>
      </c>
      <c r="G567" s="13">
        <v>22027.42</v>
      </c>
      <c r="H567">
        <v>0</v>
      </c>
      <c r="I567">
        <v>22027.42</v>
      </c>
      <c r="J567">
        <v>0</v>
      </c>
    </row>
    <row r="568" spans="1:10" x14ac:dyDescent="0.25">
      <c r="A568" s="1" t="s">
        <v>2215</v>
      </c>
      <c r="B568" t="s">
        <v>2216</v>
      </c>
      <c r="C568" s="1" t="s">
        <v>17</v>
      </c>
      <c r="D568" s="1" t="s">
        <v>3042</v>
      </c>
      <c r="E568" s="2" t="s">
        <v>3043</v>
      </c>
      <c r="F568" s="2" t="s">
        <v>3044</v>
      </c>
      <c r="G568" s="13">
        <v>21193.45</v>
      </c>
      <c r="H568">
        <v>0</v>
      </c>
      <c r="I568">
        <v>21193.45</v>
      </c>
      <c r="J568">
        <v>0</v>
      </c>
    </row>
    <row r="569" spans="1:10" x14ac:dyDescent="0.25">
      <c r="A569" s="1" t="s">
        <v>3045</v>
      </c>
      <c r="B569" t="s">
        <v>3046</v>
      </c>
      <c r="C569" s="1" t="s">
        <v>17</v>
      </c>
      <c r="D569" s="1" t="s">
        <v>3048</v>
      </c>
      <c r="E569" s="2" t="s">
        <v>3049</v>
      </c>
      <c r="F569" s="2" t="s">
        <v>3049</v>
      </c>
      <c r="G569" s="13">
        <v>22499.35</v>
      </c>
      <c r="H569">
        <v>0</v>
      </c>
      <c r="I569">
        <v>22499.35</v>
      </c>
      <c r="J569">
        <v>0</v>
      </c>
    </row>
    <row r="570" spans="1:10" x14ac:dyDescent="0.25">
      <c r="A570" s="1" t="s">
        <v>3050</v>
      </c>
      <c r="B570" t="s">
        <v>3051</v>
      </c>
      <c r="C570" s="1" t="s">
        <v>17</v>
      </c>
      <c r="D570" s="1" t="s">
        <v>3053</v>
      </c>
      <c r="E570" s="2" t="s">
        <v>3054</v>
      </c>
      <c r="F570" s="2" t="s">
        <v>3054</v>
      </c>
      <c r="G570" s="13">
        <v>34126.639999999999</v>
      </c>
      <c r="H570">
        <v>0</v>
      </c>
      <c r="I570">
        <v>34126.639999999999</v>
      </c>
      <c r="J570">
        <v>0</v>
      </c>
    </row>
    <row r="571" spans="1:10" x14ac:dyDescent="0.25">
      <c r="A571" s="1" t="s">
        <v>3055</v>
      </c>
      <c r="B571" t="s">
        <v>3056</v>
      </c>
      <c r="C571" s="1" t="s">
        <v>17</v>
      </c>
      <c r="D571" s="1" t="s">
        <v>3061</v>
      </c>
      <c r="E571" s="2" t="s">
        <v>3062</v>
      </c>
      <c r="F571" s="2" t="s">
        <v>3062</v>
      </c>
      <c r="G571" s="13">
        <v>10230.58</v>
      </c>
      <c r="H571">
        <v>0</v>
      </c>
      <c r="I571">
        <v>10230.58</v>
      </c>
      <c r="J571">
        <v>0</v>
      </c>
    </row>
    <row r="572" spans="1:10" x14ac:dyDescent="0.25">
      <c r="A572" s="1" t="s">
        <v>1694</v>
      </c>
      <c r="B572" t="s">
        <v>1695</v>
      </c>
      <c r="C572" s="1" t="s">
        <v>17</v>
      </c>
      <c r="D572" s="1" t="s">
        <v>3064</v>
      </c>
      <c r="E572" s="2" t="s">
        <v>3065</v>
      </c>
      <c r="F572" s="2" t="s">
        <v>3065</v>
      </c>
      <c r="G572" s="13">
        <v>36340.44</v>
      </c>
      <c r="H572">
        <v>0</v>
      </c>
      <c r="I572">
        <v>36340.44</v>
      </c>
      <c r="J572">
        <v>0</v>
      </c>
    </row>
    <row r="573" spans="1:10" x14ac:dyDescent="0.25">
      <c r="A573" s="1" t="s">
        <v>3066</v>
      </c>
      <c r="B573" t="s">
        <v>3067</v>
      </c>
      <c r="C573" s="1" t="s">
        <v>17</v>
      </c>
      <c r="D573" s="1" t="s">
        <v>1203</v>
      </c>
      <c r="E573" s="2" t="s">
        <v>3069</v>
      </c>
      <c r="F573" s="2" t="s">
        <v>3070</v>
      </c>
      <c r="G573" s="13">
        <v>10206.52</v>
      </c>
      <c r="H573">
        <v>0</v>
      </c>
      <c r="I573">
        <v>10206.52</v>
      </c>
      <c r="J573">
        <v>0</v>
      </c>
    </row>
    <row r="574" spans="1:10" x14ac:dyDescent="0.25">
      <c r="A574" s="1" t="s">
        <v>3071</v>
      </c>
      <c r="B574" t="s">
        <v>3072</v>
      </c>
      <c r="C574" s="1" t="s">
        <v>17</v>
      </c>
      <c r="D574" s="1" t="s">
        <v>3075</v>
      </c>
      <c r="E574" s="2" t="s">
        <v>3076</v>
      </c>
      <c r="F574" s="2" t="s">
        <v>3077</v>
      </c>
      <c r="G574" s="13">
        <v>20456.28</v>
      </c>
      <c r="H574">
        <v>0</v>
      </c>
      <c r="I574">
        <v>20456.28</v>
      </c>
      <c r="J574">
        <v>0</v>
      </c>
    </row>
    <row r="575" spans="1:10" x14ac:dyDescent="0.25">
      <c r="A575" s="1" t="s">
        <v>3078</v>
      </c>
      <c r="B575" t="s">
        <v>3079</v>
      </c>
      <c r="C575" s="1" t="s">
        <v>17</v>
      </c>
      <c r="D575" s="1" t="s">
        <v>3081</v>
      </c>
      <c r="E575" s="2" t="s">
        <v>3082</v>
      </c>
      <c r="F575" s="2" t="s">
        <v>3082</v>
      </c>
      <c r="G575" s="13">
        <v>39554.03</v>
      </c>
      <c r="H575">
        <v>0</v>
      </c>
      <c r="I575">
        <v>39554.03</v>
      </c>
      <c r="J575">
        <v>0</v>
      </c>
    </row>
    <row r="576" spans="1:10" x14ac:dyDescent="0.25">
      <c r="A576" s="1" t="s">
        <v>3083</v>
      </c>
      <c r="B576" t="s">
        <v>3084</v>
      </c>
      <c r="C576" s="1" t="s">
        <v>17</v>
      </c>
      <c r="D576" s="1" t="s">
        <v>3086</v>
      </c>
      <c r="E576" s="2" t="s">
        <v>3087</v>
      </c>
      <c r="F576" s="2" t="s">
        <v>3087</v>
      </c>
      <c r="G576" s="13">
        <v>20685.39</v>
      </c>
      <c r="H576">
        <v>0</v>
      </c>
      <c r="I576">
        <v>20685.39</v>
      </c>
      <c r="J576">
        <v>0</v>
      </c>
    </row>
    <row r="577" spans="1:10" x14ac:dyDescent="0.25">
      <c r="A577" s="1" t="s">
        <v>3088</v>
      </c>
      <c r="B577" t="s">
        <v>3089</v>
      </c>
      <c r="C577" s="1" t="s">
        <v>17</v>
      </c>
      <c r="D577" s="1" t="s">
        <v>3094</v>
      </c>
      <c r="E577" s="2" t="s">
        <v>3095</v>
      </c>
      <c r="F577" s="2" t="s">
        <v>3095</v>
      </c>
      <c r="G577" s="13">
        <v>8630.93</v>
      </c>
      <c r="H577">
        <v>0</v>
      </c>
      <c r="I577">
        <v>8630.93</v>
      </c>
      <c r="J577">
        <v>0</v>
      </c>
    </row>
    <row r="578" spans="1:10" x14ac:dyDescent="0.25">
      <c r="A578" s="1" t="s">
        <v>3096</v>
      </c>
      <c r="B578" t="s">
        <v>3097</v>
      </c>
      <c r="C578" s="1" t="s">
        <v>17</v>
      </c>
      <c r="D578" s="1" t="s">
        <v>3099</v>
      </c>
      <c r="E578" s="2" t="s">
        <v>3100</v>
      </c>
      <c r="F578" s="2" t="s">
        <v>3100</v>
      </c>
      <c r="G578" s="13">
        <v>33393.949999999997</v>
      </c>
      <c r="H578">
        <v>0</v>
      </c>
      <c r="I578">
        <v>33393.949999999997</v>
      </c>
      <c r="J578">
        <v>0</v>
      </c>
    </row>
    <row r="579" spans="1:10" x14ac:dyDescent="0.25">
      <c r="A579" s="1" t="s">
        <v>3104</v>
      </c>
      <c r="B579" t="s">
        <v>3105</v>
      </c>
      <c r="C579" s="1" t="s">
        <v>17</v>
      </c>
      <c r="D579" s="1" t="s">
        <v>3107</v>
      </c>
      <c r="E579" s="2" t="s">
        <v>3108</v>
      </c>
      <c r="F579" s="2" t="s">
        <v>3108</v>
      </c>
      <c r="G579" s="13">
        <v>23015.17</v>
      </c>
      <c r="H579">
        <v>0</v>
      </c>
      <c r="I579">
        <v>23015.17</v>
      </c>
      <c r="J579">
        <v>0</v>
      </c>
    </row>
    <row r="580" spans="1:10" x14ac:dyDescent="0.25">
      <c r="A580" s="1" t="s">
        <v>3109</v>
      </c>
      <c r="B580" t="s">
        <v>3110</v>
      </c>
      <c r="C580" s="1" t="s">
        <v>17</v>
      </c>
      <c r="D580" s="1" t="s">
        <v>3113</v>
      </c>
      <c r="E580" s="2" t="s">
        <v>3114</v>
      </c>
      <c r="F580" s="2" t="s">
        <v>3115</v>
      </c>
      <c r="G580" s="13">
        <v>2182.2600000000002</v>
      </c>
      <c r="H580">
        <v>0</v>
      </c>
      <c r="I580">
        <v>2182.2600000000002</v>
      </c>
      <c r="J580">
        <v>0</v>
      </c>
    </row>
    <row r="581" spans="1:10" x14ac:dyDescent="0.25">
      <c r="A581" s="1" t="s">
        <v>3116</v>
      </c>
      <c r="B581" t="s">
        <v>3117</v>
      </c>
      <c r="C581" s="1" t="s">
        <v>17</v>
      </c>
      <c r="D581" s="1" t="s">
        <v>3122</v>
      </c>
      <c r="E581" s="2" t="s">
        <v>3123</v>
      </c>
      <c r="F581" s="2" t="s">
        <v>3123</v>
      </c>
      <c r="G581" s="13">
        <v>22859.15</v>
      </c>
      <c r="H581">
        <v>0</v>
      </c>
      <c r="I581">
        <v>22859.15</v>
      </c>
      <c r="J581">
        <v>0</v>
      </c>
    </row>
    <row r="582" spans="1:10" x14ac:dyDescent="0.25">
      <c r="A582" s="1" t="s">
        <v>3124</v>
      </c>
      <c r="B582" t="s">
        <v>3125</v>
      </c>
      <c r="C582" s="1" t="s">
        <v>17</v>
      </c>
      <c r="D582" s="1" t="s">
        <v>3128</v>
      </c>
      <c r="E582" s="2" t="s">
        <v>3129</v>
      </c>
      <c r="F582" s="2" t="s">
        <v>3129</v>
      </c>
      <c r="G582" s="13">
        <v>17227.3</v>
      </c>
      <c r="H582">
        <v>0</v>
      </c>
      <c r="I582">
        <v>17227.3</v>
      </c>
      <c r="J582">
        <v>0</v>
      </c>
    </row>
    <row r="583" spans="1:10" x14ac:dyDescent="0.25">
      <c r="A583" s="1" t="s">
        <v>1723</v>
      </c>
      <c r="B583" t="s">
        <v>1724</v>
      </c>
      <c r="C583" s="1" t="s">
        <v>17</v>
      </c>
      <c r="D583" s="1" t="s">
        <v>3131</v>
      </c>
      <c r="E583" s="2" t="s">
        <v>3132</v>
      </c>
      <c r="F583" s="2" t="s">
        <v>3132</v>
      </c>
      <c r="G583" s="13">
        <v>48637.64</v>
      </c>
      <c r="H583">
        <v>0</v>
      </c>
      <c r="I583">
        <v>48637.64</v>
      </c>
      <c r="J583">
        <v>0</v>
      </c>
    </row>
    <row r="584" spans="1:10" x14ac:dyDescent="0.25">
      <c r="A584" s="1" t="s">
        <v>3133</v>
      </c>
      <c r="B584" t="s">
        <v>3134</v>
      </c>
      <c r="C584" s="1" t="s">
        <v>17</v>
      </c>
      <c r="D584" s="1" t="s">
        <v>3136</v>
      </c>
      <c r="E584" s="2" t="s">
        <v>3137</v>
      </c>
      <c r="F584" s="2" t="s">
        <v>3137</v>
      </c>
      <c r="G584" s="13">
        <v>3817.5</v>
      </c>
      <c r="H584">
        <v>0</v>
      </c>
      <c r="I584">
        <v>3817.5</v>
      </c>
      <c r="J584">
        <v>0</v>
      </c>
    </row>
    <row r="585" spans="1:10" x14ac:dyDescent="0.25">
      <c r="A585" s="1" t="s">
        <v>3138</v>
      </c>
      <c r="B585" t="s">
        <v>3139</v>
      </c>
      <c r="C585" s="1" t="s">
        <v>17</v>
      </c>
      <c r="D585" s="1" t="s">
        <v>3142</v>
      </c>
      <c r="E585" s="2" t="s">
        <v>3143</v>
      </c>
      <c r="F585" s="2" t="s">
        <v>3144</v>
      </c>
      <c r="G585" s="13">
        <v>4685.3</v>
      </c>
      <c r="H585">
        <v>0</v>
      </c>
      <c r="I585">
        <v>4685.3</v>
      </c>
      <c r="J585">
        <v>0</v>
      </c>
    </row>
    <row r="586" spans="1:10" x14ac:dyDescent="0.25">
      <c r="A586" s="1" t="s">
        <v>3145</v>
      </c>
      <c r="B586" t="s">
        <v>3146</v>
      </c>
      <c r="C586" s="1" t="s">
        <v>17</v>
      </c>
      <c r="D586" s="1" t="s">
        <v>3148</v>
      </c>
      <c r="E586" s="2" t="s">
        <v>3149</v>
      </c>
      <c r="F586" s="2" t="s">
        <v>3150</v>
      </c>
      <c r="G586" s="13">
        <v>14868.47</v>
      </c>
      <c r="H586">
        <v>0</v>
      </c>
      <c r="I586">
        <v>14868.47</v>
      </c>
      <c r="J586">
        <v>0</v>
      </c>
    </row>
    <row r="587" spans="1:10" x14ac:dyDescent="0.25">
      <c r="A587" s="1" t="s">
        <v>3156</v>
      </c>
      <c r="B587" t="s">
        <v>3157</v>
      </c>
      <c r="C587" s="1" t="s">
        <v>17</v>
      </c>
      <c r="D587" s="1" t="s">
        <v>1951</v>
      </c>
      <c r="E587" s="2" t="s">
        <v>3159</v>
      </c>
      <c r="F587" s="2" t="s">
        <v>3160</v>
      </c>
      <c r="G587" s="13">
        <v>13560.67</v>
      </c>
      <c r="H587">
        <v>0</v>
      </c>
      <c r="I587">
        <v>13560.67</v>
      </c>
      <c r="J587">
        <v>0</v>
      </c>
    </row>
    <row r="588" spans="1:10" x14ac:dyDescent="0.25">
      <c r="A588" s="1" t="s">
        <v>3161</v>
      </c>
      <c r="B588" t="s">
        <v>3162</v>
      </c>
      <c r="C588" s="1" t="s">
        <v>17</v>
      </c>
      <c r="D588" s="1" t="s">
        <v>3164</v>
      </c>
      <c r="E588" s="2" t="s">
        <v>3165</v>
      </c>
      <c r="F588" s="2" t="s">
        <v>3165</v>
      </c>
      <c r="G588" s="13">
        <v>25843.05</v>
      </c>
      <c r="H588">
        <v>0</v>
      </c>
      <c r="I588">
        <v>25843.05</v>
      </c>
      <c r="J588">
        <v>0</v>
      </c>
    </row>
    <row r="589" spans="1:10" x14ac:dyDescent="0.25">
      <c r="A589" s="1" t="s">
        <v>3166</v>
      </c>
      <c r="B589" t="s">
        <v>3167</v>
      </c>
      <c r="C589" s="1" t="s">
        <v>17</v>
      </c>
      <c r="D589" s="1" t="s">
        <v>3169</v>
      </c>
      <c r="E589" s="2" t="s">
        <v>3170</v>
      </c>
      <c r="F589" s="2" t="s">
        <v>3170</v>
      </c>
      <c r="G589" s="13">
        <v>20559.71</v>
      </c>
      <c r="H589">
        <v>0</v>
      </c>
      <c r="I589">
        <v>20559.71</v>
      </c>
      <c r="J589">
        <v>0</v>
      </c>
    </row>
    <row r="590" spans="1:10" x14ac:dyDescent="0.25">
      <c r="A590" s="1" t="s">
        <v>3171</v>
      </c>
      <c r="B590" t="s">
        <v>3172</v>
      </c>
      <c r="C590" s="1" t="s">
        <v>17</v>
      </c>
      <c r="D590" s="1" t="s">
        <v>3174</v>
      </c>
      <c r="E590" s="2" t="s">
        <v>3175</v>
      </c>
      <c r="F590" s="2" t="s">
        <v>3175</v>
      </c>
      <c r="G590" s="13">
        <v>14938.46</v>
      </c>
      <c r="H590">
        <v>0</v>
      </c>
      <c r="I590">
        <v>14938.46</v>
      </c>
      <c r="J590">
        <v>0</v>
      </c>
    </row>
    <row r="591" spans="1:10" x14ac:dyDescent="0.25">
      <c r="A591" s="1" t="s">
        <v>3176</v>
      </c>
      <c r="B591" t="s">
        <v>3177</v>
      </c>
      <c r="C591" s="1" t="s">
        <v>17</v>
      </c>
      <c r="D591" s="1" t="s">
        <v>3179</v>
      </c>
      <c r="E591" s="2" t="s">
        <v>3180</v>
      </c>
      <c r="F591" s="2" t="s">
        <v>3180</v>
      </c>
      <c r="G591" s="13">
        <v>3942.99</v>
      </c>
      <c r="H591">
        <v>0</v>
      </c>
      <c r="I591">
        <v>3942.99</v>
      </c>
      <c r="J591">
        <v>0</v>
      </c>
    </row>
    <row r="592" spans="1:10" x14ac:dyDescent="0.25">
      <c r="A592" s="1" t="s">
        <v>1770</v>
      </c>
      <c r="B592" t="s">
        <v>1771</v>
      </c>
      <c r="C592" s="1" t="s">
        <v>17</v>
      </c>
      <c r="D592" s="1" t="s">
        <v>3182</v>
      </c>
      <c r="E592" s="2" t="s">
        <v>3183</v>
      </c>
      <c r="F592" s="2" t="s">
        <v>3183</v>
      </c>
      <c r="G592" s="13">
        <v>15492.32</v>
      </c>
      <c r="H592">
        <v>0</v>
      </c>
      <c r="I592">
        <v>15492.32</v>
      </c>
      <c r="J592">
        <v>0</v>
      </c>
    </row>
    <row r="593" spans="1:10" x14ac:dyDescent="0.25">
      <c r="A593" s="1" t="s">
        <v>3184</v>
      </c>
      <c r="B593" t="s">
        <v>3185</v>
      </c>
      <c r="C593" s="1" t="s">
        <v>17</v>
      </c>
      <c r="D593" s="1" t="s">
        <v>3048</v>
      </c>
      <c r="E593" s="2" t="s">
        <v>3190</v>
      </c>
      <c r="F593" s="2" t="s">
        <v>3190</v>
      </c>
      <c r="G593" s="13">
        <v>17681.009999999998</v>
      </c>
      <c r="H593">
        <v>0</v>
      </c>
      <c r="I593">
        <v>17681.009999999998</v>
      </c>
      <c r="J593">
        <v>0</v>
      </c>
    </row>
    <row r="594" spans="1:10" x14ac:dyDescent="0.25">
      <c r="A594" s="1" t="s">
        <v>1775</v>
      </c>
      <c r="B594" t="s">
        <v>1776</v>
      </c>
      <c r="C594" s="1" t="s">
        <v>17</v>
      </c>
      <c r="D594" s="1" t="s">
        <v>3192</v>
      </c>
      <c r="E594" s="2" t="s">
        <v>3193</v>
      </c>
      <c r="F594" s="2" t="s">
        <v>3193</v>
      </c>
      <c r="G594" s="13">
        <v>6379.03</v>
      </c>
      <c r="H594">
        <v>0</v>
      </c>
      <c r="I594">
        <v>6379.03</v>
      </c>
      <c r="J594">
        <v>0</v>
      </c>
    </row>
    <row r="595" spans="1:10" x14ac:dyDescent="0.25">
      <c r="A595" s="1" t="s">
        <v>3194</v>
      </c>
      <c r="B595" t="s">
        <v>3195</v>
      </c>
      <c r="C595" s="1" t="s">
        <v>17</v>
      </c>
      <c r="D595" s="1" t="s">
        <v>3197</v>
      </c>
      <c r="E595" s="2" t="s">
        <v>3198</v>
      </c>
      <c r="F595" s="2" t="s">
        <v>3199</v>
      </c>
      <c r="G595" s="13">
        <v>9298.73</v>
      </c>
      <c r="H595">
        <v>0</v>
      </c>
      <c r="I595">
        <v>9298.73</v>
      </c>
      <c r="J595">
        <v>0</v>
      </c>
    </row>
    <row r="596" spans="1:10" x14ac:dyDescent="0.25">
      <c r="A596" s="1" t="s">
        <v>3200</v>
      </c>
      <c r="B596" t="s">
        <v>3201</v>
      </c>
      <c r="C596" s="1" t="s">
        <v>17</v>
      </c>
      <c r="D596" s="1" t="s">
        <v>3203</v>
      </c>
      <c r="E596" s="2" t="s">
        <v>3204</v>
      </c>
      <c r="F596" s="2" t="s">
        <v>3204</v>
      </c>
      <c r="G596" s="13">
        <v>17917.7</v>
      </c>
      <c r="H596">
        <v>0</v>
      </c>
      <c r="I596">
        <v>17917.7</v>
      </c>
      <c r="J596">
        <v>0</v>
      </c>
    </row>
    <row r="597" spans="1:10" x14ac:dyDescent="0.25">
      <c r="A597" s="1" t="s">
        <v>1788</v>
      </c>
      <c r="B597" t="s">
        <v>1789</v>
      </c>
      <c r="C597" s="1" t="s">
        <v>17</v>
      </c>
      <c r="D597" s="1" t="s">
        <v>3206</v>
      </c>
      <c r="E597" s="2" t="s">
        <v>3207</v>
      </c>
      <c r="F597" s="2" t="s">
        <v>3208</v>
      </c>
      <c r="G597" s="13">
        <v>12547.38</v>
      </c>
      <c r="H597">
        <v>0</v>
      </c>
      <c r="I597">
        <v>12547.38</v>
      </c>
      <c r="J597">
        <v>0</v>
      </c>
    </row>
    <row r="598" spans="1:10" x14ac:dyDescent="0.25">
      <c r="A598" s="1" t="s">
        <v>1793</v>
      </c>
      <c r="B598" t="s">
        <v>1794</v>
      </c>
      <c r="C598" s="1" t="s">
        <v>17</v>
      </c>
      <c r="D598" s="1" t="s">
        <v>3210</v>
      </c>
      <c r="E598" s="2" t="s">
        <v>3211</v>
      </c>
      <c r="F598" s="2" t="s">
        <v>3211</v>
      </c>
      <c r="G598" s="13">
        <v>31874.3</v>
      </c>
      <c r="H598">
        <v>0</v>
      </c>
      <c r="I598">
        <v>31874.3</v>
      </c>
      <c r="J598">
        <v>0</v>
      </c>
    </row>
    <row r="599" spans="1:10" x14ac:dyDescent="0.25">
      <c r="A599" s="1" t="s">
        <v>3217</v>
      </c>
      <c r="B599" t="s">
        <v>3218</v>
      </c>
      <c r="C599" s="1" t="s">
        <v>17</v>
      </c>
      <c r="D599" s="1" t="s">
        <v>3222</v>
      </c>
      <c r="E599" s="2" t="s">
        <v>3223</v>
      </c>
      <c r="F599" s="2" t="s">
        <v>3223</v>
      </c>
      <c r="G599" s="13">
        <v>22700.04</v>
      </c>
      <c r="H599">
        <v>0</v>
      </c>
      <c r="I599">
        <v>22700.04</v>
      </c>
      <c r="J599">
        <v>0</v>
      </c>
    </row>
    <row r="600" spans="1:10" x14ac:dyDescent="0.25">
      <c r="A600" s="1" t="s">
        <v>3224</v>
      </c>
      <c r="B600" t="s">
        <v>3225</v>
      </c>
      <c r="C600" s="1" t="s">
        <v>17</v>
      </c>
      <c r="D600" s="1" t="s">
        <v>3227</v>
      </c>
      <c r="E600" s="2" t="s">
        <v>3228</v>
      </c>
      <c r="F600" s="2" t="s">
        <v>3228</v>
      </c>
      <c r="G600" s="13">
        <v>21066.38</v>
      </c>
      <c r="H600">
        <v>0</v>
      </c>
      <c r="I600">
        <v>21066.38</v>
      </c>
      <c r="J600">
        <v>0</v>
      </c>
    </row>
    <row r="601" spans="1:10" x14ac:dyDescent="0.25">
      <c r="A601" s="1" t="s">
        <v>3229</v>
      </c>
      <c r="B601" t="s">
        <v>3230</v>
      </c>
      <c r="C601" s="1" t="s">
        <v>17</v>
      </c>
      <c r="D601" s="1" t="s">
        <v>3232</v>
      </c>
      <c r="E601" s="2" t="s">
        <v>3233</v>
      </c>
      <c r="F601" s="2" t="s">
        <v>3234</v>
      </c>
      <c r="G601" s="13">
        <v>27487.27</v>
      </c>
      <c r="H601">
        <v>0</v>
      </c>
      <c r="I601">
        <v>27487.27</v>
      </c>
      <c r="J601">
        <v>0</v>
      </c>
    </row>
    <row r="602" spans="1:10" x14ac:dyDescent="0.25">
      <c r="A602" s="1" t="s">
        <v>3238</v>
      </c>
      <c r="B602" t="s">
        <v>3239</v>
      </c>
      <c r="C602" s="1" t="s">
        <v>17</v>
      </c>
      <c r="D602" s="1" t="s">
        <v>3243</v>
      </c>
      <c r="E602" s="2" t="s">
        <v>3244</v>
      </c>
      <c r="F602" s="2" t="s">
        <v>3245</v>
      </c>
      <c r="G602" s="13">
        <v>21057.96</v>
      </c>
      <c r="H602">
        <v>0</v>
      </c>
      <c r="I602">
        <v>21057.96</v>
      </c>
      <c r="J602">
        <v>0</v>
      </c>
    </row>
    <row r="603" spans="1:10" x14ac:dyDescent="0.25">
      <c r="A603" s="1" t="s">
        <v>3246</v>
      </c>
      <c r="B603" t="s">
        <v>3247</v>
      </c>
      <c r="C603" s="1" t="s">
        <v>17</v>
      </c>
      <c r="D603" s="1" t="s">
        <v>3250</v>
      </c>
      <c r="E603" s="2" t="s">
        <v>3251</v>
      </c>
      <c r="F603" s="2" t="s">
        <v>3251</v>
      </c>
      <c r="G603" s="13">
        <v>25516.25</v>
      </c>
      <c r="H603">
        <v>0</v>
      </c>
      <c r="I603">
        <v>25516.25</v>
      </c>
      <c r="J603">
        <v>0</v>
      </c>
    </row>
    <row r="604" spans="1:10" x14ac:dyDescent="0.25">
      <c r="A604" s="1" t="s">
        <v>3258</v>
      </c>
      <c r="B604" t="s">
        <v>3259</v>
      </c>
      <c r="C604" s="1" t="s">
        <v>17</v>
      </c>
      <c r="D604" s="1" t="s">
        <v>3261</v>
      </c>
      <c r="E604" s="2" t="s">
        <v>3262</v>
      </c>
      <c r="F604" s="2" t="s">
        <v>3262</v>
      </c>
      <c r="G604" s="13">
        <v>6219.18</v>
      </c>
      <c r="H604">
        <v>0</v>
      </c>
      <c r="I604">
        <v>6219.18</v>
      </c>
      <c r="J604">
        <v>0</v>
      </c>
    </row>
    <row r="605" spans="1:10" x14ac:dyDescent="0.25">
      <c r="A605" s="1" t="s">
        <v>1809</v>
      </c>
      <c r="B605" t="s">
        <v>1810</v>
      </c>
      <c r="C605" s="1" t="s">
        <v>17</v>
      </c>
      <c r="D605" s="1" t="s">
        <v>3264</v>
      </c>
      <c r="E605" s="2" t="s">
        <v>3265</v>
      </c>
      <c r="F605" s="2" t="s">
        <v>3265</v>
      </c>
      <c r="G605" s="13">
        <v>22789.21</v>
      </c>
      <c r="H605">
        <v>0</v>
      </c>
      <c r="I605">
        <v>22789.21</v>
      </c>
      <c r="J605">
        <v>0</v>
      </c>
    </row>
    <row r="606" spans="1:10" x14ac:dyDescent="0.25">
      <c r="A606" s="1" t="s">
        <v>3269</v>
      </c>
      <c r="B606" t="s">
        <v>3270</v>
      </c>
      <c r="C606" s="1" t="s">
        <v>17</v>
      </c>
      <c r="D606" s="1" t="s">
        <v>3272</v>
      </c>
      <c r="E606" s="2" t="s">
        <v>3273</v>
      </c>
      <c r="F606" s="2" t="s">
        <v>3273</v>
      </c>
      <c r="G606" s="13">
        <v>13631.19</v>
      </c>
      <c r="H606">
        <v>0</v>
      </c>
      <c r="I606">
        <v>13631.19</v>
      </c>
      <c r="J606">
        <v>0</v>
      </c>
    </row>
    <row r="607" spans="1:10" x14ac:dyDescent="0.25">
      <c r="A607" s="1" t="s">
        <v>1815</v>
      </c>
      <c r="B607" t="s">
        <v>1816</v>
      </c>
      <c r="C607" s="1" t="s">
        <v>17</v>
      </c>
      <c r="D607" s="1" t="s">
        <v>3275</v>
      </c>
      <c r="E607" s="2" t="s">
        <v>3276</v>
      </c>
      <c r="F607" s="2" t="s">
        <v>3277</v>
      </c>
      <c r="G607" s="13">
        <v>33169.64</v>
      </c>
      <c r="H607">
        <v>0</v>
      </c>
      <c r="I607">
        <v>33169.64</v>
      </c>
      <c r="J607">
        <v>0</v>
      </c>
    </row>
    <row r="608" spans="1:10" x14ac:dyDescent="0.25">
      <c r="A608" s="1" t="s">
        <v>3283</v>
      </c>
      <c r="B608" t="s">
        <v>3284</v>
      </c>
      <c r="C608" s="1" t="s">
        <v>17</v>
      </c>
      <c r="D608" s="1" t="s">
        <v>3289</v>
      </c>
      <c r="E608" s="2" t="s">
        <v>3290</v>
      </c>
      <c r="F608" s="2" t="s">
        <v>3290</v>
      </c>
      <c r="G608" s="13">
        <v>2279.29</v>
      </c>
      <c r="H608">
        <v>0</v>
      </c>
      <c r="I608">
        <v>2279.29</v>
      </c>
      <c r="J608">
        <v>0</v>
      </c>
    </row>
    <row r="609" spans="1:10" x14ac:dyDescent="0.25">
      <c r="A609" s="1" t="s">
        <v>3291</v>
      </c>
      <c r="B609" t="s">
        <v>3292</v>
      </c>
      <c r="C609" s="1" t="s">
        <v>17</v>
      </c>
      <c r="D609" s="1" t="s">
        <v>3297</v>
      </c>
      <c r="E609" s="2" t="s">
        <v>3298</v>
      </c>
      <c r="F609" s="2" t="s">
        <v>3298</v>
      </c>
      <c r="G609" s="13">
        <v>17459.12</v>
      </c>
      <c r="H609">
        <v>0</v>
      </c>
      <c r="I609">
        <v>17459.12</v>
      </c>
      <c r="J609">
        <v>0</v>
      </c>
    </row>
    <row r="610" spans="1:10" x14ac:dyDescent="0.25">
      <c r="A610" s="1" t="s">
        <v>1825</v>
      </c>
      <c r="B610" t="s">
        <v>1826</v>
      </c>
      <c r="C610" s="1" t="s">
        <v>17</v>
      </c>
      <c r="D610" s="1" t="s">
        <v>3300</v>
      </c>
      <c r="E610" s="2" t="s">
        <v>3301</v>
      </c>
      <c r="F610" s="2" t="s">
        <v>3301</v>
      </c>
      <c r="G610" s="13">
        <v>17721.68</v>
      </c>
      <c r="H610">
        <v>0</v>
      </c>
      <c r="I610">
        <v>17721.68</v>
      </c>
      <c r="J610">
        <v>0</v>
      </c>
    </row>
    <row r="611" spans="1:10" x14ac:dyDescent="0.25">
      <c r="A611" s="1" t="s">
        <v>3305</v>
      </c>
      <c r="B611" t="s">
        <v>3306</v>
      </c>
      <c r="C611" s="1" t="s">
        <v>17</v>
      </c>
      <c r="D611" s="1" t="s">
        <v>3311</v>
      </c>
      <c r="E611" s="2" t="s">
        <v>3312</v>
      </c>
      <c r="F611" s="2" t="s">
        <v>3312</v>
      </c>
      <c r="G611" s="13">
        <v>11212.71</v>
      </c>
      <c r="H611">
        <v>0</v>
      </c>
      <c r="I611">
        <v>11212.71</v>
      </c>
      <c r="J611">
        <v>0</v>
      </c>
    </row>
    <row r="612" spans="1:10" x14ac:dyDescent="0.25">
      <c r="A612" s="1" t="s">
        <v>3313</v>
      </c>
      <c r="B612" t="s">
        <v>3314</v>
      </c>
      <c r="C612" s="1" t="s">
        <v>17</v>
      </c>
      <c r="D612" s="1" t="s">
        <v>3316</v>
      </c>
      <c r="E612" s="2" t="s">
        <v>3317</v>
      </c>
      <c r="F612" s="2" t="s">
        <v>3317</v>
      </c>
      <c r="G612" s="13">
        <v>17688.43</v>
      </c>
      <c r="H612">
        <v>0</v>
      </c>
      <c r="I612">
        <v>17688.43</v>
      </c>
      <c r="J612">
        <v>0</v>
      </c>
    </row>
    <row r="613" spans="1:10" x14ac:dyDescent="0.25">
      <c r="A613" s="1" t="s">
        <v>3321</v>
      </c>
      <c r="B613" t="s">
        <v>3322</v>
      </c>
      <c r="C613" s="1" t="s">
        <v>17</v>
      </c>
      <c r="D613" s="1" t="s">
        <v>3326</v>
      </c>
      <c r="E613" s="2" t="s">
        <v>3327</v>
      </c>
      <c r="F613" s="2" t="s">
        <v>3327</v>
      </c>
      <c r="G613" s="13">
        <v>23899.69</v>
      </c>
      <c r="H613">
        <v>0</v>
      </c>
      <c r="I613">
        <v>23899.69</v>
      </c>
      <c r="J613">
        <v>0</v>
      </c>
    </row>
    <row r="614" spans="1:10" x14ac:dyDescent="0.25">
      <c r="A614" s="1" t="s">
        <v>3328</v>
      </c>
      <c r="B614" t="s">
        <v>3329</v>
      </c>
      <c r="C614" s="1" t="s">
        <v>17</v>
      </c>
      <c r="D614" s="1" t="s">
        <v>3332</v>
      </c>
      <c r="E614" s="2" t="s">
        <v>3333</v>
      </c>
      <c r="F614" s="2" t="s">
        <v>3334</v>
      </c>
      <c r="G614" s="13">
        <v>22851.040000000001</v>
      </c>
      <c r="H614">
        <v>0</v>
      </c>
      <c r="I614">
        <v>22851.040000000001</v>
      </c>
      <c r="J614">
        <v>0</v>
      </c>
    </row>
    <row r="615" spans="1:10" x14ac:dyDescent="0.25">
      <c r="A615" s="1" t="s">
        <v>3335</v>
      </c>
      <c r="B615" t="s">
        <v>3336</v>
      </c>
      <c r="C615" s="1" t="s">
        <v>17</v>
      </c>
      <c r="D615" s="1" t="s">
        <v>3339</v>
      </c>
      <c r="E615" s="2" t="s">
        <v>3340</v>
      </c>
      <c r="F615" s="2" t="s">
        <v>3340</v>
      </c>
      <c r="G615" s="13">
        <v>23589.32</v>
      </c>
      <c r="H615">
        <v>0</v>
      </c>
      <c r="I615">
        <v>23589.32</v>
      </c>
      <c r="J615">
        <v>0</v>
      </c>
    </row>
    <row r="616" spans="1:10" x14ac:dyDescent="0.25">
      <c r="A616" s="1" t="s">
        <v>1848</v>
      </c>
      <c r="B616" t="s">
        <v>1849</v>
      </c>
      <c r="C616" s="1" t="s">
        <v>17</v>
      </c>
      <c r="D616" s="1" t="s">
        <v>3342</v>
      </c>
      <c r="E616" s="2" t="s">
        <v>3343</v>
      </c>
      <c r="F616" s="2" t="s">
        <v>3344</v>
      </c>
      <c r="G616" s="13">
        <v>3810.93</v>
      </c>
      <c r="H616">
        <v>0</v>
      </c>
      <c r="I616">
        <v>3810.93</v>
      </c>
      <c r="J616">
        <v>0</v>
      </c>
    </row>
    <row r="617" spans="1:10" x14ac:dyDescent="0.25">
      <c r="A617" s="1" t="s">
        <v>3345</v>
      </c>
      <c r="B617" t="s">
        <v>3346</v>
      </c>
      <c r="C617" s="1" t="s">
        <v>17</v>
      </c>
      <c r="D617" s="1" t="s">
        <v>2953</v>
      </c>
      <c r="E617" s="2" t="s">
        <v>3349</v>
      </c>
      <c r="F617" s="2" t="s">
        <v>3349</v>
      </c>
      <c r="G617" s="13">
        <v>23087.68</v>
      </c>
      <c r="H617">
        <v>0</v>
      </c>
      <c r="I617">
        <v>23087.68</v>
      </c>
      <c r="J617">
        <v>0</v>
      </c>
    </row>
    <row r="618" spans="1:10" x14ac:dyDescent="0.25">
      <c r="A618" s="1" t="s">
        <v>3350</v>
      </c>
      <c r="B618" t="s">
        <v>3351</v>
      </c>
      <c r="C618" s="1" t="s">
        <v>17</v>
      </c>
      <c r="D618" s="1" t="s">
        <v>3353</v>
      </c>
      <c r="E618" s="2" t="s">
        <v>3354</v>
      </c>
      <c r="F618" s="2" t="s">
        <v>3354</v>
      </c>
      <c r="G618" s="13">
        <v>21852.05</v>
      </c>
      <c r="H618">
        <v>0</v>
      </c>
      <c r="I618">
        <v>21852.05</v>
      </c>
      <c r="J618">
        <v>0</v>
      </c>
    </row>
    <row r="619" spans="1:10" x14ac:dyDescent="0.25">
      <c r="A619" s="1" t="s">
        <v>1857</v>
      </c>
      <c r="B619" t="s">
        <v>1858</v>
      </c>
      <c r="C619" s="1" t="s">
        <v>17</v>
      </c>
      <c r="D619" s="1" t="s">
        <v>3367</v>
      </c>
      <c r="E619" s="2" t="s">
        <v>3368</v>
      </c>
      <c r="F619" s="2" t="s">
        <v>3368</v>
      </c>
      <c r="G619" s="13">
        <v>14834.14</v>
      </c>
      <c r="H619">
        <v>0</v>
      </c>
      <c r="I619">
        <v>14834.14</v>
      </c>
      <c r="J619">
        <v>0</v>
      </c>
    </row>
    <row r="620" spans="1:10" x14ac:dyDescent="0.25">
      <c r="A620" s="1" t="s">
        <v>3369</v>
      </c>
      <c r="B620" t="s">
        <v>3370</v>
      </c>
      <c r="C620" s="1" t="s">
        <v>17</v>
      </c>
      <c r="D620" s="1" t="s">
        <v>3373</v>
      </c>
      <c r="E620" s="2" t="s">
        <v>3374</v>
      </c>
      <c r="F620" s="2" t="s">
        <v>3375</v>
      </c>
      <c r="G620" s="13">
        <v>11613.13</v>
      </c>
      <c r="H620">
        <v>0</v>
      </c>
      <c r="I620">
        <v>11613.13</v>
      </c>
      <c r="J620">
        <v>0</v>
      </c>
    </row>
    <row r="621" spans="1:10" x14ac:dyDescent="0.25">
      <c r="A621" s="1" t="s">
        <v>1887</v>
      </c>
      <c r="B621" t="s">
        <v>1888</v>
      </c>
      <c r="C621" s="1" t="s">
        <v>17</v>
      </c>
      <c r="D621" s="1" t="s">
        <v>3377</v>
      </c>
      <c r="E621" s="2" t="s">
        <v>3378</v>
      </c>
      <c r="F621" s="2" t="s">
        <v>3378</v>
      </c>
      <c r="G621" s="13">
        <v>16761.490000000002</v>
      </c>
      <c r="H621">
        <v>0</v>
      </c>
      <c r="I621">
        <v>16761.490000000002</v>
      </c>
      <c r="J621">
        <v>0</v>
      </c>
    </row>
    <row r="622" spans="1:10" x14ac:dyDescent="0.25">
      <c r="A622" s="1" t="s">
        <v>3379</v>
      </c>
      <c r="B622" t="s">
        <v>3380</v>
      </c>
      <c r="C622" s="1" t="s">
        <v>17</v>
      </c>
      <c r="D622" s="1" t="s">
        <v>190</v>
      </c>
      <c r="E622" s="2" t="s">
        <v>3385</v>
      </c>
      <c r="F622" s="2" t="s">
        <v>3386</v>
      </c>
      <c r="G622" s="13">
        <v>3046.98</v>
      </c>
      <c r="H622">
        <v>0</v>
      </c>
      <c r="I622">
        <v>3046.98</v>
      </c>
      <c r="J622">
        <v>0</v>
      </c>
    </row>
    <row r="623" spans="1:10" x14ac:dyDescent="0.25">
      <c r="A623" s="1" t="s">
        <v>3387</v>
      </c>
      <c r="B623" t="s">
        <v>3388</v>
      </c>
      <c r="C623" s="1" t="s">
        <v>17</v>
      </c>
      <c r="D623" s="1" t="s">
        <v>3391</v>
      </c>
      <c r="E623" s="2" t="s">
        <v>3392</v>
      </c>
      <c r="F623" s="2" t="s">
        <v>3392</v>
      </c>
      <c r="G623" s="13">
        <v>12828.64</v>
      </c>
      <c r="H623">
        <v>0</v>
      </c>
      <c r="I623">
        <v>12828.64</v>
      </c>
      <c r="J623">
        <v>0</v>
      </c>
    </row>
    <row r="624" spans="1:10" x14ac:dyDescent="0.25">
      <c r="A624" s="1" t="s">
        <v>3393</v>
      </c>
      <c r="B624" t="s">
        <v>3394</v>
      </c>
      <c r="C624" s="1" t="s">
        <v>17</v>
      </c>
      <c r="D624" s="1" t="s">
        <v>3399</v>
      </c>
      <c r="E624" s="2" t="s">
        <v>3400</v>
      </c>
      <c r="F624" s="2" t="s">
        <v>3400</v>
      </c>
      <c r="G624" s="13">
        <v>15985.04</v>
      </c>
      <c r="H624">
        <v>0</v>
      </c>
      <c r="I624">
        <v>15985.04</v>
      </c>
      <c r="J624">
        <v>0</v>
      </c>
    </row>
    <row r="625" spans="1:10" x14ac:dyDescent="0.25">
      <c r="A625" s="1" t="s">
        <v>3406</v>
      </c>
      <c r="B625" t="s">
        <v>3407</v>
      </c>
      <c r="C625" s="1" t="s">
        <v>17</v>
      </c>
      <c r="D625" s="1" t="s">
        <v>3410</v>
      </c>
      <c r="E625" s="2" t="s">
        <v>3411</v>
      </c>
      <c r="F625" s="2" t="s">
        <v>3411</v>
      </c>
      <c r="G625" s="13">
        <v>16873.95</v>
      </c>
      <c r="H625">
        <v>0</v>
      </c>
      <c r="I625">
        <v>16873.95</v>
      </c>
      <c r="J625">
        <v>0</v>
      </c>
    </row>
    <row r="626" spans="1:10" x14ac:dyDescent="0.25">
      <c r="A626" s="1" t="s">
        <v>3412</v>
      </c>
      <c r="B626" t="s">
        <v>3413</v>
      </c>
      <c r="C626" s="1" t="s">
        <v>17</v>
      </c>
      <c r="D626" s="1" t="s">
        <v>3415</v>
      </c>
      <c r="E626" s="2" t="s">
        <v>3416</v>
      </c>
      <c r="F626" s="2" t="s">
        <v>3416</v>
      </c>
      <c r="G626" s="13">
        <v>19331.560000000001</v>
      </c>
      <c r="H626">
        <v>0</v>
      </c>
      <c r="I626">
        <v>19331.560000000001</v>
      </c>
      <c r="J626">
        <v>0</v>
      </c>
    </row>
    <row r="627" spans="1:10" x14ac:dyDescent="0.25">
      <c r="A627" s="1" t="s">
        <v>1408</v>
      </c>
      <c r="B627" t="s">
        <v>1409</v>
      </c>
      <c r="C627" s="1" t="s">
        <v>17</v>
      </c>
      <c r="D627" s="1" t="s">
        <v>3418</v>
      </c>
      <c r="E627" s="2" t="s">
        <v>3419</v>
      </c>
      <c r="F627" s="2" t="s">
        <v>3420</v>
      </c>
      <c r="G627" s="13">
        <v>6411.05</v>
      </c>
      <c r="H627">
        <v>0</v>
      </c>
      <c r="I627">
        <v>6411.05</v>
      </c>
      <c r="J627">
        <v>0</v>
      </c>
    </row>
    <row r="628" spans="1:10" x14ac:dyDescent="0.25">
      <c r="A628" s="1" t="s">
        <v>3421</v>
      </c>
      <c r="B628" t="s">
        <v>3422</v>
      </c>
      <c r="C628" s="1" t="s">
        <v>17</v>
      </c>
      <c r="D628" s="1" t="s">
        <v>3339</v>
      </c>
      <c r="E628" s="2" t="s">
        <v>3425</v>
      </c>
      <c r="F628" s="2" t="s">
        <v>3425</v>
      </c>
      <c r="G628" s="13">
        <v>19897.240000000002</v>
      </c>
      <c r="H628">
        <v>0</v>
      </c>
      <c r="I628">
        <v>19897.240000000002</v>
      </c>
      <c r="J628">
        <v>0</v>
      </c>
    </row>
    <row r="629" spans="1:10" x14ac:dyDescent="0.25">
      <c r="A629" s="1" t="s">
        <v>3426</v>
      </c>
      <c r="B629" t="s">
        <v>3427</v>
      </c>
      <c r="C629" s="1" t="s">
        <v>17</v>
      </c>
      <c r="D629" s="1" t="s">
        <v>2006</v>
      </c>
      <c r="E629" s="2" t="s">
        <v>3430</v>
      </c>
      <c r="F629" s="2" t="s">
        <v>3431</v>
      </c>
      <c r="G629" s="13">
        <v>12231.62</v>
      </c>
      <c r="H629">
        <v>0</v>
      </c>
      <c r="I629">
        <v>12231.62</v>
      </c>
      <c r="J629">
        <v>0</v>
      </c>
    </row>
    <row r="630" spans="1:10" x14ac:dyDescent="0.25">
      <c r="A630" s="1" t="s">
        <v>3432</v>
      </c>
      <c r="B630" t="s">
        <v>3433</v>
      </c>
      <c r="C630" s="1" t="s">
        <v>17</v>
      </c>
      <c r="D630" s="1" t="s">
        <v>3436</v>
      </c>
      <c r="E630" s="2" t="s">
        <v>3437</v>
      </c>
      <c r="F630" s="2" t="s">
        <v>3438</v>
      </c>
      <c r="G630" s="13">
        <v>7698.23</v>
      </c>
      <c r="H630">
        <v>0</v>
      </c>
      <c r="I630">
        <v>7698.23</v>
      </c>
      <c r="J630">
        <v>0</v>
      </c>
    </row>
    <row r="631" spans="1:10" x14ac:dyDescent="0.25">
      <c r="A631" s="1" t="s">
        <v>3444</v>
      </c>
      <c r="B631" t="s">
        <v>3445</v>
      </c>
      <c r="C631" s="1" t="s">
        <v>17</v>
      </c>
      <c r="D631" s="1" t="s">
        <v>3450</v>
      </c>
      <c r="E631" s="2" t="s">
        <v>3451</v>
      </c>
      <c r="F631" s="2" t="s">
        <v>3451</v>
      </c>
      <c r="G631" s="13">
        <v>3896.86</v>
      </c>
      <c r="H631">
        <v>0</v>
      </c>
      <c r="I631">
        <v>3896.86</v>
      </c>
      <c r="J631">
        <v>0</v>
      </c>
    </row>
    <row r="632" spans="1:10" x14ac:dyDescent="0.25">
      <c r="A632" s="1" t="s">
        <v>3452</v>
      </c>
      <c r="B632" t="s">
        <v>3453</v>
      </c>
      <c r="C632" s="1" t="s">
        <v>17</v>
      </c>
      <c r="D632" s="1" t="s">
        <v>3455</v>
      </c>
      <c r="E632" s="2" t="s">
        <v>3456</v>
      </c>
      <c r="F632" s="2" t="s">
        <v>3456</v>
      </c>
      <c r="G632" s="13">
        <v>19104.580000000002</v>
      </c>
      <c r="H632">
        <v>0</v>
      </c>
      <c r="I632">
        <v>19104.580000000002</v>
      </c>
      <c r="J632">
        <v>0</v>
      </c>
    </row>
    <row r="633" spans="1:10" x14ac:dyDescent="0.25">
      <c r="A633" s="1" t="s">
        <v>3457</v>
      </c>
      <c r="B633" t="s">
        <v>3458</v>
      </c>
      <c r="C633" s="1" t="s">
        <v>17</v>
      </c>
      <c r="D633" s="1" t="s">
        <v>530</v>
      </c>
      <c r="E633" s="2" t="s">
        <v>3461</v>
      </c>
      <c r="F633" s="2" t="s">
        <v>3462</v>
      </c>
      <c r="G633" s="13">
        <v>7601.47</v>
      </c>
      <c r="H633">
        <v>0</v>
      </c>
      <c r="I633">
        <v>7601.47</v>
      </c>
      <c r="J633">
        <v>0</v>
      </c>
    </row>
    <row r="634" spans="1:10" x14ac:dyDescent="0.25">
      <c r="A634" s="1" t="s">
        <v>3468</v>
      </c>
      <c r="B634" t="s">
        <v>3469</v>
      </c>
      <c r="C634" s="1" t="s">
        <v>17</v>
      </c>
      <c r="D634" s="1" t="s">
        <v>3472</v>
      </c>
      <c r="E634" s="2" t="s">
        <v>3473</v>
      </c>
      <c r="F634" s="2" t="s">
        <v>3473</v>
      </c>
      <c r="G634" s="13">
        <v>22880.25</v>
      </c>
      <c r="H634">
        <v>0</v>
      </c>
      <c r="I634">
        <v>22880.25</v>
      </c>
      <c r="J634">
        <v>0</v>
      </c>
    </row>
    <row r="635" spans="1:10" x14ac:dyDescent="0.25">
      <c r="A635" s="1" t="s">
        <v>3478</v>
      </c>
      <c r="B635" t="s">
        <v>3479</v>
      </c>
      <c r="C635" s="1" t="s">
        <v>17</v>
      </c>
      <c r="D635" s="1" t="s">
        <v>95</v>
      </c>
      <c r="E635" s="2" t="s">
        <v>3484</v>
      </c>
      <c r="F635" s="2" t="s">
        <v>3485</v>
      </c>
      <c r="G635" s="13">
        <v>3629.93</v>
      </c>
      <c r="H635">
        <v>0</v>
      </c>
      <c r="I635">
        <v>3629.93</v>
      </c>
      <c r="J635">
        <v>0</v>
      </c>
    </row>
    <row r="636" spans="1:10" x14ac:dyDescent="0.25">
      <c r="A636" s="1" t="s">
        <v>3486</v>
      </c>
      <c r="B636" t="s">
        <v>3487</v>
      </c>
      <c r="C636" s="1" t="s">
        <v>17</v>
      </c>
      <c r="D636" s="1" t="s">
        <v>3002</v>
      </c>
      <c r="E636" s="2" t="s">
        <v>3490</v>
      </c>
      <c r="F636" s="2" t="s">
        <v>3491</v>
      </c>
      <c r="G636" s="13">
        <v>16244.8</v>
      </c>
      <c r="H636">
        <v>0</v>
      </c>
      <c r="I636">
        <v>16244.8</v>
      </c>
      <c r="J636">
        <v>0</v>
      </c>
    </row>
    <row r="637" spans="1:10" x14ac:dyDescent="0.25">
      <c r="A637" s="1" t="s">
        <v>3492</v>
      </c>
      <c r="B637" t="s">
        <v>3493</v>
      </c>
      <c r="C637" s="1" t="s">
        <v>17</v>
      </c>
      <c r="D637" s="1" t="s">
        <v>3495</v>
      </c>
      <c r="E637" s="2" t="s">
        <v>3496</v>
      </c>
      <c r="F637" s="2" t="s">
        <v>3497</v>
      </c>
      <c r="G637" s="13">
        <v>4170.0600000000004</v>
      </c>
      <c r="H637">
        <v>0</v>
      </c>
      <c r="I637">
        <v>4170.0600000000004</v>
      </c>
      <c r="J637">
        <v>0</v>
      </c>
    </row>
    <row r="638" spans="1:10" x14ac:dyDescent="0.25">
      <c r="A638" s="1" t="s">
        <v>3498</v>
      </c>
      <c r="B638" t="s">
        <v>3499</v>
      </c>
      <c r="C638" s="1" t="s">
        <v>17</v>
      </c>
      <c r="D638" s="1" t="s">
        <v>3502</v>
      </c>
      <c r="E638" s="2" t="s">
        <v>3503</v>
      </c>
      <c r="F638" s="2" t="s">
        <v>3503</v>
      </c>
      <c r="G638" s="13">
        <v>15033.22</v>
      </c>
      <c r="H638">
        <v>0</v>
      </c>
      <c r="I638">
        <v>15033.22</v>
      </c>
      <c r="J638">
        <v>0</v>
      </c>
    </row>
    <row r="639" spans="1:10" x14ac:dyDescent="0.25">
      <c r="A639" s="1" t="s">
        <v>3504</v>
      </c>
      <c r="B639" t="s">
        <v>3505</v>
      </c>
      <c r="C639" s="1" t="s">
        <v>17</v>
      </c>
      <c r="D639" s="1" t="s">
        <v>3509</v>
      </c>
      <c r="E639" s="2" t="s">
        <v>3510</v>
      </c>
      <c r="F639" s="2" t="s">
        <v>3510</v>
      </c>
      <c r="G639" s="13">
        <v>4816.74</v>
      </c>
      <c r="H639">
        <v>0</v>
      </c>
      <c r="I639">
        <v>4816.74</v>
      </c>
      <c r="J639">
        <v>0</v>
      </c>
    </row>
    <row r="640" spans="1:10" x14ac:dyDescent="0.25">
      <c r="A640" s="1" t="s">
        <v>3511</v>
      </c>
      <c r="B640" t="s">
        <v>3512</v>
      </c>
      <c r="C640" s="1" t="s">
        <v>17</v>
      </c>
      <c r="D640" s="1" t="s">
        <v>3517</v>
      </c>
      <c r="E640" s="2" t="s">
        <v>3518</v>
      </c>
      <c r="F640" s="2" t="s">
        <v>3519</v>
      </c>
      <c r="G640" s="13">
        <v>12486.06</v>
      </c>
      <c r="H640">
        <v>0</v>
      </c>
      <c r="I640">
        <v>12486.06</v>
      </c>
      <c r="J640">
        <v>0</v>
      </c>
    </row>
    <row r="641" spans="1:10" x14ac:dyDescent="0.25">
      <c r="A641" s="1" t="s">
        <v>3520</v>
      </c>
      <c r="B641" t="s">
        <v>3521</v>
      </c>
      <c r="C641" s="1" t="s">
        <v>17</v>
      </c>
      <c r="D641" s="1" t="s">
        <v>3524</v>
      </c>
      <c r="E641" s="2" t="s">
        <v>3525</v>
      </c>
      <c r="F641" s="2" t="s">
        <v>3526</v>
      </c>
      <c r="G641" s="2">
        <v>551.04999999999995</v>
      </c>
      <c r="H641">
        <v>0</v>
      </c>
      <c r="I641">
        <v>551.04999999999995</v>
      </c>
      <c r="J641">
        <v>0</v>
      </c>
    </row>
    <row r="642" spans="1:10" x14ac:dyDescent="0.25">
      <c r="A642" s="1" t="s">
        <v>3527</v>
      </c>
      <c r="B642" t="s">
        <v>3528</v>
      </c>
      <c r="C642" s="1" t="s">
        <v>17</v>
      </c>
      <c r="D642" s="1" t="s">
        <v>3530</v>
      </c>
      <c r="E642" s="2" t="s">
        <v>3531</v>
      </c>
      <c r="F642" s="2" t="s">
        <v>1377</v>
      </c>
      <c r="G642" s="13">
        <v>19252.95</v>
      </c>
      <c r="H642">
        <v>0</v>
      </c>
      <c r="I642">
        <v>19252.95</v>
      </c>
      <c r="J642">
        <v>0</v>
      </c>
    </row>
    <row r="643" spans="1:10" x14ac:dyDescent="0.25">
      <c r="A643" s="1" t="s">
        <v>3532</v>
      </c>
      <c r="B643" t="s">
        <v>3533</v>
      </c>
      <c r="C643" s="1" t="s">
        <v>17</v>
      </c>
      <c r="D643" s="1" t="s">
        <v>3472</v>
      </c>
      <c r="E643" s="2" t="s">
        <v>3535</v>
      </c>
      <c r="F643" s="2" t="s">
        <v>3535</v>
      </c>
      <c r="G643" s="13">
        <v>19960.900000000001</v>
      </c>
      <c r="H643">
        <v>0</v>
      </c>
      <c r="I643">
        <v>19960.900000000001</v>
      </c>
      <c r="J643">
        <v>0</v>
      </c>
    </row>
    <row r="644" spans="1:10" x14ac:dyDescent="0.25">
      <c r="A644" s="1" t="s">
        <v>3536</v>
      </c>
      <c r="B644" t="s">
        <v>3537</v>
      </c>
      <c r="C644" s="1" t="s">
        <v>17</v>
      </c>
      <c r="D644" s="1" t="s">
        <v>3539</v>
      </c>
      <c r="E644" s="2" t="s">
        <v>3540</v>
      </c>
      <c r="F644" s="2" t="s">
        <v>3540</v>
      </c>
      <c r="G644" s="13">
        <v>20544.419999999998</v>
      </c>
      <c r="H644">
        <v>0</v>
      </c>
      <c r="I644">
        <v>20544.419999999998</v>
      </c>
      <c r="J644">
        <v>0</v>
      </c>
    </row>
    <row r="645" spans="1:10" x14ac:dyDescent="0.25">
      <c r="A645" s="1" t="s">
        <v>3544</v>
      </c>
      <c r="B645" t="s">
        <v>3545</v>
      </c>
      <c r="C645" s="1" t="s">
        <v>17</v>
      </c>
      <c r="D645" s="1" t="s">
        <v>1225</v>
      </c>
      <c r="E645" s="2" t="s">
        <v>3548</v>
      </c>
      <c r="F645" s="2" t="s">
        <v>3549</v>
      </c>
      <c r="G645" s="13">
        <v>14715.64</v>
      </c>
      <c r="H645">
        <v>0</v>
      </c>
      <c r="I645">
        <v>14715.64</v>
      </c>
      <c r="J645">
        <v>0</v>
      </c>
    </row>
    <row r="646" spans="1:10" x14ac:dyDescent="0.25">
      <c r="A646" s="1" t="s">
        <v>3550</v>
      </c>
      <c r="B646" t="s">
        <v>3551</v>
      </c>
      <c r="C646" s="1" t="s">
        <v>17</v>
      </c>
      <c r="D646" s="1" t="s">
        <v>1289</v>
      </c>
      <c r="E646" s="2" t="s">
        <v>3554</v>
      </c>
      <c r="F646" s="2" t="s">
        <v>3555</v>
      </c>
      <c r="G646" s="13">
        <v>19049.79</v>
      </c>
      <c r="H646">
        <v>0</v>
      </c>
      <c r="I646">
        <v>19049.79</v>
      </c>
      <c r="J646">
        <v>0</v>
      </c>
    </row>
    <row r="647" spans="1:10" x14ac:dyDescent="0.25">
      <c r="A647" s="1" t="s">
        <v>3564</v>
      </c>
      <c r="B647" t="s">
        <v>3565</v>
      </c>
      <c r="C647" s="1" t="s">
        <v>17</v>
      </c>
      <c r="D647" s="1" t="s">
        <v>3568</v>
      </c>
      <c r="E647" s="2" t="s">
        <v>3569</v>
      </c>
      <c r="F647" s="2" t="s">
        <v>3569</v>
      </c>
      <c r="G647" s="13">
        <v>2146.29</v>
      </c>
      <c r="H647">
        <v>0</v>
      </c>
      <c r="I647">
        <v>2146.29</v>
      </c>
      <c r="J647">
        <v>0</v>
      </c>
    </row>
    <row r="648" spans="1:10" x14ac:dyDescent="0.25">
      <c r="A648" s="1" t="s">
        <v>3570</v>
      </c>
      <c r="B648" t="s">
        <v>3571</v>
      </c>
      <c r="C648" s="1" t="s">
        <v>17</v>
      </c>
      <c r="D648" s="1" t="s">
        <v>3530</v>
      </c>
      <c r="E648" s="2" t="s">
        <v>3576</v>
      </c>
      <c r="F648" s="2" t="s">
        <v>3577</v>
      </c>
      <c r="G648" s="13">
        <v>12656.07</v>
      </c>
      <c r="H648">
        <v>0</v>
      </c>
      <c r="I648">
        <v>12656.07</v>
      </c>
      <c r="J648">
        <v>0</v>
      </c>
    </row>
    <row r="649" spans="1:10" x14ac:dyDescent="0.25">
      <c r="A649" s="1" t="s">
        <v>3578</v>
      </c>
      <c r="B649" t="s">
        <v>3579</v>
      </c>
      <c r="C649" s="1" t="s">
        <v>17</v>
      </c>
      <c r="D649" s="1" t="s">
        <v>3311</v>
      </c>
      <c r="E649" s="2" t="s">
        <v>3582</v>
      </c>
      <c r="F649" s="2" t="s">
        <v>3582</v>
      </c>
      <c r="G649" s="13">
        <v>12129.32</v>
      </c>
      <c r="H649">
        <v>0</v>
      </c>
      <c r="I649">
        <v>12129.32</v>
      </c>
      <c r="J649">
        <v>0</v>
      </c>
    </row>
    <row r="650" spans="1:10" x14ac:dyDescent="0.25">
      <c r="A650" s="1" t="s">
        <v>3586</v>
      </c>
      <c r="B650" t="s">
        <v>3587</v>
      </c>
      <c r="C650" s="1" t="s">
        <v>17</v>
      </c>
      <c r="D650" s="1" t="s">
        <v>3590</v>
      </c>
      <c r="E650" s="2" t="s">
        <v>3591</v>
      </c>
      <c r="F650" s="2" t="s">
        <v>3592</v>
      </c>
      <c r="G650" s="13">
        <v>11873.71</v>
      </c>
      <c r="H650">
        <v>0</v>
      </c>
      <c r="I650">
        <v>11873.71</v>
      </c>
      <c r="J650">
        <v>0</v>
      </c>
    </row>
    <row r="651" spans="1:10" x14ac:dyDescent="0.25">
      <c r="A651" s="1" t="s">
        <v>3599</v>
      </c>
      <c r="B651" t="s">
        <v>3600</v>
      </c>
      <c r="C651" s="1" t="s">
        <v>17</v>
      </c>
      <c r="D651" s="1" t="s">
        <v>3605</v>
      </c>
      <c r="E651" s="2" t="s">
        <v>3606</v>
      </c>
      <c r="F651" s="2" t="s">
        <v>3607</v>
      </c>
      <c r="G651" s="13">
        <v>3458.44</v>
      </c>
      <c r="H651">
        <v>0</v>
      </c>
      <c r="I651">
        <v>3458.44</v>
      </c>
      <c r="J651">
        <v>0</v>
      </c>
    </row>
    <row r="652" spans="1:10" x14ac:dyDescent="0.25">
      <c r="A652" s="1" t="s">
        <v>3611</v>
      </c>
      <c r="B652" t="s">
        <v>3612</v>
      </c>
      <c r="C652" s="1" t="s">
        <v>17</v>
      </c>
      <c r="D652" s="1" t="s">
        <v>2433</v>
      </c>
      <c r="E652" s="2" t="s">
        <v>3614</v>
      </c>
      <c r="F652" s="2" t="s">
        <v>3614</v>
      </c>
      <c r="G652" s="13">
        <v>18888.349999999999</v>
      </c>
      <c r="H652">
        <v>0</v>
      </c>
      <c r="I652">
        <v>18888.349999999999</v>
      </c>
      <c r="J652">
        <v>0</v>
      </c>
    </row>
    <row r="653" spans="1:10" x14ac:dyDescent="0.25">
      <c r="A653" s="1" t="s">
        <v>3618</v>
      </c>
      <c r="B653" t="s">
        <v>3619</v>
      </c>
      <c r="C653" s="1" t="s">
        <v>17</v>
      </c>
      <c r="D653" s="1" t="s">
        <v>3622</v>
      </c>
      <c r="E653" s="2" t="s">
        <v>3623</v>
      </c>
      <c r="F653" s="2" t="s">
        <v>3624</v>
      </c>
      <c r="G653" s="13">
        <v>6787.8</v>
      </c>
      <c r="H653">
        <v>0</v>
      </c>
      <c r="I653">
        <v>6787.8</v>
      </c>
      <c r="J653">
        <v>0</v>
      </c>
    </row>
    <row r="654" spans="1:10" x14ac:dyDescent="0.25">
      <c r="A654" s="1" t="s">
        <v>1582</v>
      </c>
      <c r="B654" t="s">
        <v>1583</v>
      </c>
      <c r="C654" s="1" t="s">
        <v>17</v>
      </c>
      <c r="D654" s="1" t="s">
        <v>3042</v>
      </c>
      <c r="E654" s="2" t="s">
        <v>3647</v>
      </c>
      <c r="F654" s="2" t="s">
        <v>3648</v>
      </c>
      <c r="G654" s="13">
        <v>3693.3</v>
      </c>
      <c r="H654">
        <v>0</v>
      </c>
      <c r="I654">
        <v>3693.3</v>
      </c>
      <c r="J654">
        <v>0</v>
      </c>
    </row>
    <row r="655" spans="1:10" x14ac:dyDescent="0.25">
      <c r="A655" s="1" t="s">
        <v>1592</v>
      </c>
      <c r="B655" t="s">
        <v>1593</v>
      </c>
      <c r="C655" s="1" t="s">
        <v>17</v>
      </c>
      <c r="D655" s="1" t="s">
        <v>3650</v>
      </c>
      <c r="E655" s="2" t="s">
        <v>3651</v>
      </c>
      <c r="F655" s="2" t="s">
        <v>3652</v>
      </c>
      <c r="G655" s="13">
        <v>10349.49</v>
      </c>
      <c r="H655">
        <v>0</v>
      </c>
      <c r="I655">
        <v>10349.49</v>
      </c>
      <c r="J655">
        <v>0</v>
      </c>
    </row>
    <row r="656" spans="1:10" x14ac:dyDescent="0.25">
      <c r="A656" s="1" t="s">
        <v>3659</v>
      </c>
      <c r="B656" t="s">
        <v>3660</v>
      </c>
      <c r="C656" s="1" t="s">
        <v>17</v>
      </c>
      <c r="D656" s="1" t="s">
        <v>3662</v>
      </c>
      <c r="E656" s="2" t="s">
        <v>3663</v>
      </c>
      <c r="F656" s="2" t="s">
        <v>3664</v>
      </c>
      <c r="G656" s="13">
        <v>13327.74</v>
      </c>
      <c r="H656">
        <v>0</v>
      </c>
      <c r="I656">
        <v>13327.74</v>
      </c>
      <c r="J656">
        <v>0</v>
      </c>
    </row>
    <row r="657" spans="1:10" x14ac:dyDescent="0.25">
      <c r="A657" s="1" t="s">
        <v>3665</v>
      </c>
      <c r="B657" t="s">
        <v>3666</v>
      </c>
      <c r="C657" s="1" t="s">
        <v>17</v>
      </c>
      <c r="D657" s="1" t="s">
        <v>3671</v>
      </c>
      <c r="E657" s="2" t="s">
        <v>3672</v>
      </c>
      <c r="F657" s="2" t="s">
        <v>3673</v>
      </c>
      <c r="G657" s="2">
        <v>830.58</v>
      </c>
      <c r="H657">
        <v>0</v>
      </c>
      <c r="I657">
        <v>830.58</v>
      </c>
      <c r="J657">
        <v>0</v>
      </c>
    </row>
    <row r="658" spans="1:10" x14ac:dyDescent="0.25">
      <c r="A658" s="1" t="s">
        <v>3674</v>
      </c>
      <c r="B658" t="s">
        <v>3675</v>
      </c>
      <c r="C658" s="1" t="s">
        <v>17</v>
      </c>
      <c r="D658" s="1" t="s">
        <v>3677</v>
      </c>
      <c r="E658" s="2" t="s">
        <v>3678</v>
      </c>
      <c r="F658" s="2" t="s">
        <v>3679</v>
      </c>
      <c r="G658" s="13">
        <v>4418.13</v>
      </c>
      <c r="H658">
        <v>0</v>
      </c>
      <c r="I658">
        <v>4418.13</v>
      </c>
      <c r="J658">
        <v>0</v>
      </c>
    </row>
    <row r="659" spans="1:10" x14ac:dyDescent="0.25">
      <c r="A659" s="1" t="s">
        <v>3688</v>
      </c>
      <c r="B659" t="s">
        <v>3689</v>
      </c>
      <c r="C659" s="1" t="s">
        <v>17</v>
      </c>
      <c r="D659" s="1" t="s">
        <v>340</v>
      </c>
      <c r="E659" s="2" t="s">
        <v>3691</v>
      </c>
      <c r="F659" s="2" t="s">
        <v>3692</v>
      </c>
      <c r="G659" s="13">
        <v>2041.28</v>
      </c>
      <c r="H659">
        <v>0</v>
      </c>
      <c r="I659">
        <v>2041.28</v>
      </c>
      <c r="J659">
        <v>0</v>
      </c>
    </row>
    <row r="660" spans="1:10" x14ac:dyDescent="0.25">
      <c r="A660" s="1" t="s">
        <v>3700</v>
      </c>
      <c r="B660" t="s">
        <v>3701</v>
      </c>
      <c r="C660" s="1" t="s">
        <v>17</v>
      </c>
      <c r="D660" s="1" t="s">
        <v>3704</v>
      </c>
      <c r="E660" s="2" t="s">
        <v>1141</v>
      </c>
      <c r="F660" s="2" t="s">
        <v>1142</v>
      </c>
      <c r="G660" s="13">
        <v>1768.42</v>
      </c>
      <c r="H660">
        <v>0</v>
      </c>
      <c r="I660">
        <v>1768.42</v>
      </c>
      <c r="J660">
        <v>0</v>
      </c>
    </row>
    <row r="661" spans="1:10" x14ac:dyDescent="0.25">
      <c r="A661" s="1" t="s">
        <v>3705</v>
      </c>
      <c r="B661" t="s">
        <v>3706</v>
      </c>
      <c r="C661" s="1" t="s">
        <v>17</v>
      </c>
      <c r="D661" s="1" t="s">
        <v>3708</v>
      </c>
      <c r="E661" s="2" t="s">
        <v>3709</v>
      </c>
      <c r="F661" s="2" t="s">
        <v>3709</v>
      </c>
      <c r="G661" s="13">
        <v>34112.39</v>
      </c>
      <c r="H661">
        <v>0</v>
      </c>
      <c r="I661">
        <v>34112.39</v>
      </c>
      <c r="J661">
        <v>0</v>
      </c>
    </row>
    <row r="662" spans="1:10" x14ac:dyDescent="0.25">
      <c r="A662" s="1" t="s">
        <v>3710</v>
      </c>
      <c r="B662" t="s">
        <v>3711</v>
      </c>
      <c r="C662" s="1" t="s">
        <v>17</v>
      </c>
      <c r="D662" s="1" t="s">
        <v>2431</v>
      </c>
      <c r="E662" s="2" t="s">
        <v>3713</v>
      </c>
      <c r="F662" s="2" t="s">
        <v>3714</v>
      </c>
      <c r="G662" s="13">
        <v>26686.52</v>
      </c>
      <c r="H662">
        <v>0</v>
      </c>
      <c r="I662">
        <v>26686.52</v>
      </c>
      <c r="J662">
        <v>0</v>
      </c>
    </row>
    <row r="663" spans="1:10" x14ac:dyDescent="0.25">
      <c r="A663" s="1" t="s">
        <v>3715</v>
      </c>
      <c r="B663" t="s">
        <v>3716</v>
      </c>
      <c r="C663" s="1" t="s">
        <v>17</v>
      </c>
      <c r="D663" s="1" t="s">
        <v>3721</v>
      </c>
      <c r="E663" s="2" t="s">
        <v>3722</v>
      </c>
      <c r="F663" s="2" t="s">
        <v>3723</v>
      </c>
      <c r="G663" s="13">
        <v>35805.879999999997</v>
      </c>
      <c r="H663">
        <v>0</v>
      </c>
      <c r="I663">
        <v>35805.879999999997</v>
      </c>
      <c r="J663">
        <v>0</v>
      </c>
    </row>
    <row r="664" spans="1:10" x14ac:dyDescent="0.25">
      <c r="A664" s="1" t="s">
        <v>3729</v>
      </c>
      <c r="B664" t="s">
        <v>3730</v>
      </c>
      <c r="C664" s="1" t="s">
        <v>17</v>
      </c>
      <c r="D664" s="1" t="s">
        <v>3737</v>
      </c>
      <c r="E664" s="2" t="s">
        <v>3738</v>
      </c>
      <c r="F664" s="2" t="s">
        <v>3739</v>
      </c>
      <c r="G664" s="13">
        <v>1784.16</v>
      </c>
      <c r="H664">
        <v>0</v>
      </c>
      <c r="I664">
        <v>1784.16</v>
      </c>
      <c r="J664">
        <v>0</v>
      </c>
    </row>
    <row r="665" spans="1:10" x14ac:dyDescent="0.25">
      <c r="A665" s="1" t="s">
        <v>3745</v>
      </c>
      <c r="B665" t="s">
        <v>3746</v>
      </c>
      <c r="C665" s="1" t="s">
        <v>17</v>
      </c>
      <c r="D665" s="1" t="s">
        <v>3749</v>
      </c>
      <c r="E665" s="2" t="s">
        <v>3750</v>
      </c>
      <c r="F665" s="2" t="s">
        <v>3750</v>
      </c>
      <c r="G665" s="13">
        <v>32387.87</v>
      </c>
      <c r="H665">
        <v>0</v>
      </c>
      <c r="I665">
        <v>32387.87</v>
      </c>
      <c r="J665">
        <v>0</v>
      </c>
    </row>
    <row r="666" spans="1:10" x14ac:dyDescent="0.25">
      <c r="A666" s="1" t="s">
        <v>3751</v>
      </c>
      <c r="B666" t="s">
        <v>3752</v>
      </c>
      <c r="C666" s="1" t="s">
        <v>17</v>
      </c>
      <c r="D666" s="1" t="s">
        <v>2010</v>
      </c>
      <c r="E666" s="2" t="s">
        <v>3754</v>
      </c>
      <c r="F666" s="2" t="s">
        <v>3755</v>
      </c>
      <c r="G666" s="13">
        <v>2613.41</v>
      </c>
      <c r="H666">
        <v>0</v>
      </c>
      <c r="I666">
        <v>2613.41</v>
      </c>
      <c r="J666">
        <v>0</v>
      </c>
    </row>
    <row r="667" spans="1:10" x14ac:dyDescent="0.25">
      <c r="A667" s="1" t="s">
        <v>3756</v>
      </c>
      <c r="B667" t="s">
        <v>3757</v>
      </c>
      <c r="C667" s="1" t="s">
        <v>17</v>
      </c>
      <c r="D667" s="1" t="s">
        <v>3761</v>
      </c>
      <c r="E667" s="2" t="s">
        <v>3762</v>
      </c>
      <c r="F667" s="2" t="s">
        <v>3762</v>
      </c>
      <c r="G667" s="13">
        <v>20980.6</v>
      </c>
      <c r="H667">
        <v>0</v>
      </c>
      <c r="I667">
        <v>20980.6</v>
      </c>
      <c r="J667">
        <v>0</v>
      </c>
    </row>
    <row r="668" spans="1:10" x14ac:dyDescent="0.25">
      <c r="A668" s="1" t="s">
        <v>3763</v>
      </c>
      <c r="B668" t="s">
        <v>3764</v>
      </c>
      <c r="C668" s="1" t="s">
        <v>17</v>
      </c>
      <c r="D668" s="1" t="s">
        <v>3766</v>
      </c>
      <c r="E668" s="2" t="s">
        <v>3767</v>
      </c>
      <c r="F668" s="2" t="s">
        <v>3767</v>
      </c>
      <c r="G668" s="13">
        <v>30143.16</v>
      </c>
      <c r="H668">
        <v>0</v>
      </c>
      <c r="I668">
        <v>30143.16</v>
      </c>
      <c r="J668">
        <v>0</v>
      </c>
    </row>
    <row r="669" spans="1:10" x14ac:dyDescent="0.25">
      <c r="A669" s="1" t="s">
        <v>3768</v>
      </c>
      <c r="B669" t="s">
        <v>3769</v>
      </c>
      <c r="C669" s="1" t="s">
        <v>17</v>
      </c>
      <c r="D669" s="1" t="s">
        <v>3568</v>
      </c>
      <c r="E669" s="2" t="s">
        <v>3771</v>
      </c>
      <c r="F669" s="2" t="s">
        <v>3771</v>
      </c>
      <c r="G669" s="13">
        <v>20133.23</v>
      </c>
      <c r="H669">
        <v>0</v>
      </c>
      <c r="I669">
        <v>20133.23</v>
      </c>
      <c r="J669">
        <v>0</v>
      </c>
    </row>
    <row r="670" spans="1:10" x14ac:dyDescent="0.25">
      <c r="A670" s="1" t="s">
        <v>3772</v>
      </c>
      <c r="B670" t="s">
        <v>3773</v>
      </c>
      <c r="C670" s="1" t="s">
        <v>17</v>
      </c>
      <c r="D670" s="1" t="s">
        <v>3776</v>
      </c>
      <c r="E670" s="2" t="s">
        <v>3777</v>
      </c>
      <c r="F670" s="2" t="s">
        <v>3778</v>
      </c>
      <c r="G670" s="13">
        <v>1448.94</v>
      </c>
      <c r="H670">
        <v>0</v>
      </c>
      <c r="I670">
        <v>1448.94</v>
      </c>
      <c r="J670">
        <v>0</v>
      </c>
    </row>
    <row r="671" spans="1:10" x14ac:dyDescent="0.25">
      <c r="A671" s="1" t="s">
        <v>3787</v>
      </c>
      <c r="B671" t="s">
        <v>3788</v>
      </c>
      <c r="C671" s="1" t="s">
        <v>17</v>
      </c>
      <c r="D671" s="1" t="s">
        <v>3792</v>
      </c>
      <c r="E671" s="2" t="s">
        <v>3793</v>
      </c>
      <c r="F671" s="2" t="s">
        <v>3793</v>
      </c>
      <c r="G671" s="13">
        <v>31777.32</v>
      </c>
      <c r="H671">
        <v>0</v>
      </c>
      <c r="I671">
        <v>31777.32</v>
      </c>
      <c r="J671">
        <v>0</v>
      </c>
    </row>
    <row r="672" spans="1:10" x14ac:dyDescent="0.25">
      <c r="A672" s="1" t="s">
        <v>3794</v>
      </c>
      <c r="B672" t="s">
        <v>3795</v>
      </c>
      <c r="C672" s="1" t="s">
        <v>17</v>
      </c>
      <c r="D672" s="1" t="s">
        <v>3797</v>
      </c>
      <c r="E672" s="2" t="s">
        <v>3798</v>
      </c>
      <c r="F672" s="2" t="s">
        <v>3798</v>
      </c>
      <c r="G672" s="13">
        <v>17663</v>
      </c>
      <c r="H672">
        <v>0</v>
      </c>
      <c r="I672">
        <v>17663</v>
      </c>
      <c r="J672">
        <v>0</v>
      </c>
    </row>
    <row r="673" spans="1:10" x14ac:dyDescent="0.25">
      <c r="A673" s="1" t="s">
        <v>3799</v>
      </c>
      <c r="B673" t="s">
        <v>3800</v>
      </c>
      <c r="C673" s="1" t="s">
        <v>17</v>
      </c>
      <c r="D673" s="1" t="s">
        <v>3802</v>
      </c>
      <c r="E673" s="2" t="s">
        <v>3803</v>
      </c>
      <c r="F673" s="2" t="s">
        <v>3803</v>
      </c>
      <c r="G673" s="2">
        <v>441.34</v>
      </c>
      <c r="H673">
        <v>0</v>
      </c>
      <c r="I673">
        <v>441.34</v>
      </c>
      <c r="J673">
        <v>0</v>
      </c>
    </row>
    <row r="674" spans="1:10" x14ac:dyDescent="0.25">
      <c r="A674" s="1" t="s">
        <v>3804</v>
      </c>
      <c r="B674" t="s">
        <v>3805</v>
      </c>
      <c r="C674" s="1" t="s">
        <v>17</v>
      </c>
      <c r="D674" s="1" t="s">
        <v>3807</v>
      </c>
      <c r="E674" s="2" t="s">
        <v>3808</v>
      </c>
      <c r="F674" s="2" t="s">
        <v>3809</v>
      </c>
      <c r="G674" s="13">
        <v>27089.32</v>
      </c>
      <c r="H674">
        <v>0</v>
      </c>
      <c r="I674">
        <v>27089.32</v>
      </c>
      <c r="J674">
        <v>0</v>
      </c>
    </row>
    <row r="675" spans="1:10" x14ac:dyDescent="0.25">
      <c r="A675" s="1" t="s">
        <v>3810</v>
      </c>
      <c r="B675" t="s">
        <v>3811</v>
      </c>
      <c r="C675" s="1" t="s">
        <v>17</v>
      </c>
      <c r="D675" s="1" t="s">
        <v>3814</v>
      </c>
      <c r="E675" s="2" t="s">
        <v>3815</v>
      </c>
      <c r="F675" s="2" t="s">
        <v>3815</v>
      </c>
      <c r="G675" s="13">
        <v>55728.959999999999</v>
      </c>
      <c r="H675">
        <v>0</v>
      </c>
      <c r="I675">
        <v>55728.959999999999</v>
      </c>
      <c r="J675">
        <v>0</v>
      </c>
    </row>
    <row r="676" spans="1:10" x14ac:dyDescent="0.25">
      <c r="A676" s="1" t="s">
        <v>1674</v>
      </c>
      <c r="B676" t="s">
        <v>1675</v>
      </c>
      <c r="C676" s="1" t="s">
        <v>17</v>
      </c>
      <c r="D676" s="1" t="s">
        <v>3817</v>
      </c>
      <c r="E676" s="2" t="s">
        <v>3818</v>
      </c>
      <c r="F676" s="2" t="s">
        <v>3818</v>
      </c>
      <c r="G676" s="13">
        <v>13099.65</v>
      </c>
      <c r="H676">
        <v>0</v>
      </c>
      <c r="I676">
        <v>13099.65</v>
      </c>
      <c r="J676">
        <v>0</v>
      </c>
    </row>
    <row r="677" spans="1:10" x14ac:dyDescent="0.25">
      <c r="A677" s="1" t="s">
        <v>3824</v>
      </c>
      <c r="B677" t="s">
        <v>3825</v>
      </c>
      <c r="C677" s="1" t="s">
        <v>17</v>
      </c>
      <c r="D677" s="1" t="s">
        <v>3828</v>
      </c>
      <c r="E677" s="2" t="s">
        <v>3829</v>
      </c>
      <c r="F677" s="2" t="s">
        <v>3830</v>
      </c>
      <c r="G677" s="13">
        <v>9502.2999999999993</v>
      </c>
      <c r="H677">
        <v>0</v>
      </c>
      <c r="I677">
        <v>9502.2999999999993</v>
      </c>
      <c r="J677">
        <v>0</v>
      </c>
    </row>
    <row r="678" spans="1:10" x14ac:dyDescent="0.25">
      <c r="A678" s="1" t="s">
        <v>3831</v>
      </c>
      <c r="B678" t="s">
        <v>3832</v>
      </c>
      <c r="C678" s="1" t="s">
        <v>17</v>
      </c>
      <c r="D678" s="1" t="s">
        <v>2915</v>
      </c>
      <c r="E678" s="2" t="s">
        <v>3834</v>
      </c>
      <c r="F678" s="2" t="s">
        <v>3834</v>
      </c>
      <c r="G678" s="13">
        <v>28874.36</v>
      </c>
      <c r="H678">
        <v>0</v>
      </c>
      <c r="I678">
        <v>28874.36</v>
      </c>
      <c r="J678">
        <v>0</v>
      </c>
    </row>
    <row r="679" spans="1:10" x14ac:dyDescent="0.25">
      <c r="A679" s="1" t="s">
        <v>3835</v>
      </c>
      <c r="B679" t="s">
        <v>3836</v>
      </c>
      <c r="C679" s="1" t="s">
        <v>17</v>
      </c>
      <c r="D679" s="1" t="s">
        <v>3838</v>
      </c>
      <c r="E679" s="2" t="s">
        <v>3839</v>
      </c>
      <c r="F679" s="2" t="s">
        <v>3840</v>
      </c>
      <c r="G679" s="13">
        <v>6057.51</v>
      </c>
      <c r="H679">
        <v>0</v>
      </c>
      <c r="I679">
        <v>6057.51</v>
      </c>
      <c r="J679">
        <v>0</v>
      </c>
    </row>
    <row r="680" spans="1:10" x14ac:dyDescent="0.25">
      <c r="A680" s="1" t="s">
        <v>3841</v>
      </c>
      <c r="B680" t="s">
        <v>3842</v>
      </c>
      <c r="C680" s="1" t="s">
        <v>17</v>
      </c>
      <c r="D680" s="1" t="s">
        <v>3264</v>
      </c>
      <c r="E680" s="2" t="s">
        <v>3845</v>
      </c>
      <c r="F680" s="2" t="s">
        <v>3845</v>
      </c>
      <c r="G680" s="13">
        <v>21747.71</v>
      </c>
      <c r="H680">
        <v>0</v>
      </c>
      <c r="I680">
        <v>21747.71</v>
      </c>
      <c r="J680">
        <v>0</v>
      </c>
    </row>
    <row r="681" spans="1:10" x14ac:dyDescent="0.25">
      <c r="A681" s="1" t="s">
        <v>3846</v>
      </c>
      <c r="B681" t="s">
        <v>3847</v>
      </c>
      <c r="C681" s="1" t="s">
        <v>17</v>
      </c>
      <c r="D681" s="1" t="s">
        <v>3849</v>
      </c>
      <c r="E681" s="2" t="s">
        <v>3850</v>
      </c>
      <c r="F681" s="2" t="s">
        <v>3850</v>
      </c>
      <c r="G681" s="13">
        <v>48236.25</v>
      </c>
      <c r="H681">
        <v>0</v>
      </c>
      <c r="I681">
        <v>48236.25</v>
      </c>
      <c r="J681">
        <v>0</v>
      </c>
    </row>
    <row r="682" spans="1:10" x14ac:dyDescent="0.25">
      <c r="A682" s="1" t="s">
        <v>1129</v>
      </c>
      <c r="B682" t="s">
        <v>1130</v>
      </c>
      <c r="C682" s="1" t="s">
        <v>17</v>
      </c>
      <c r="D682" s="1" t="s">
        <v>1016</v>
      </c>
      <c r="E682" s="2" t="s">
        <v>3852</v>
      </c>
      <c r="F682" s="2" t="s">
        <v>3853</v>
      </c>
      <c r="G682" s="13">
        <v>14433.95</v>
      </c>
      <c r="H682">
        <v>0</v>
      </c>
      <c r="I682">
        <v>14433.95</v>
      </c>
      <c r="J682">
        <v>0</v>
      </c>
    </row>
    <row r="683" spans="1:10" x14ac:dyDescent="0.25">
      <c r="A683" s="1" t="s">
        <v>3854</v>
      </c>
      <c r="B683" t="s">
        <v>3855</v>
      </c>
      <c r="C683" s="1" t="s">
        <v>17</v>
      </c>
      <c r="D683" s="1" t="s">
        <v>3857</v>
      </c>
      <c r="E683" s="2" t="s">
        <v>3858</v>
      </c>
      <c r="F683" s="2" t="s">
        <v>3858</v>
      </c>
      <c r="G683" s="13">
        <v>22847.69</v>
      </c>
      <c r="H683">
        <v>0</v>
      </c>
      <c r="I683">
        <v>22847.69</v>
      </c>
      <c r="J683">
        <v>0</v>
      </c>
    </row>
    <row r="684" spans="1:10" x14ac:dyDescent="0.25">
      <c r="A684" s="1" t="s">
        <v>3859</v>
      </c>
      <c r="B684" t="s">
        <v>3860</v>
      </c>
      <c r="C684" s="1" t="s">
        <v>17</v>
      </c>
      <c r="D684" s="1" t="s">
        <v>3862</v>
      </c>
      <c r="E684" s="2" t="s">
        <v>3863</v>
      </c>
      <c r="F684" s="2" t="s">
        <v>3863</v>
      </c>
      <c r="G684" s="13">
        <v>16267</v>
      </c>
      <c r="H684">
        <v>0</v>
      </c>
      <c r="I684">
        <v>16267</v>
      </c>
      <c r="J684">
        <v>0</v>
      </c>
    </row>
    <row r="685" spans="1:10" x14ac:dyDescent="0.25">
      <c r="A685" s="1" t="s">
        <v>1137</v>
      </c>
      <c r="B685" t="s">
        <v>1138</v>
      </c>
      <c r="C685" s="1" t="s">
        <v>17</v>
      </c>
      <c r="D685" s="1" t="s">
        <v>2160</v>
      </c>
      <c r="E685" s="2" t="s">
        <v>3865</v>
      </c>
      <c r="F685" s="2" t="s">
        <v>3866</v>
      </c>
      <c r="G685" s="13">
        <v>10498.52</v>
      </c>
      <c r="H685">
        <v>0</v>
      </c>
      <c r="I685">
        <v>10498.52</v>
      </c>
      <c r="J685">
        <v>0</v>
      </c>
    </row>
    <row r="686" spans="1:10" x14ac:dyDescent="0.25">
      <c r="A686" s="1" t="s">
        <v>3867</v>
      </c>
      <c r="B686" t="s">
        <v>3868</v>
      </c>
      <c r="C686" s="1" t="s">
        <v>17</v>
      </c>
      <c r="D686" s="1" t="s">
        <v>3776</v>
      </c>
      <c r="E686" s="2" t="s">
        <v>3870</v>
      </c>
      <c r="F686" s="2" t="s">
        <v>3871</v>
      </c>
      <c r="G686" s="13">
        <v>10760.88</v>
      </c>
      <c r="H686">
        <v>0</v>
      </c>
      <c r="I686">
        <v>10760.88</v>
      </c>
      <c r="J686">
        <v>0</v>
      </c>
    </row>
    <row r="687" spans="1:10" x14ac:dyDescent="0.25">
      <c r="A687" s="1" t="s">
        <v>3877</v>
      </c>
      <c r="B687" t="s">
        <v>3878</v>
      </c>
      <c r="C687" s="1" t="s">
        <v>17</v>
      </c>
      <c r="D687" s="1" t="s">
        <v>3880</v>
      </c>
      <c r="E687" s="2" t="s">
        <v>3881</v>
      </c>
      <c r="F687" s="2" t="s">
        <v>3882</v>
      </c>
      <c r="G687" s="13">
        <v>8197.93</v>
      </c>
      <c r="H687">
        <v>0</v>
      </c>
      <c r="I687">
        <v>8197.93</v>
      </c>
      <c r="J687">
        <v>0</v>
      </c>
    </row>
    <row r="688" spans="1:10" x14ac:dyDescent="0.25">
      <c r="A688" s="1" t="s">
        <v>3887</v>
      </c>
      <c r="B688" t="s">
        <v>3888</v>
      </c>
      <c r="C688" s="1" t="s">
        <v>17</v>
      </c>
      <c r="D688" s="1" t="s">
        <v>3890</v>
      </c>
      <c r="E688" s="2" t="s">
        <v>3891</v>
      </c>
      <c r="F688" s="2" t="s">
        <v>3891</v>
      </c>
      <c r="G688" s="13">
        <v>28317.15</v>
      </c>
      <c r="H688">
        <v>0</v>
      </c>
      <c r="I688">
        <v>28317.15</v>
      </c>
      <c r="J688">
        <v>0</v>
      </c>
    </row>
    <row r="689" spans="1:10" x14ac:dyDescent="0.25">
      <c r="A689" s="1" t="s">
        <v>3892</v>
      </c>
      <c r="B689" t="s">
        <v>3893</v>
      </c>
      <c r="C689" s="1" t="s">
        <v>17</v>
      </c>
      <c r="D689" s="1" t="s">
        <v>3898</v>
      </c>
      <c r="E689" s="2" t="s">
        <v>3899</v>
      </c>
      <c r="F689" s="2" t="s">
        <v>3899</v>
      </c>
      <c r="G689" s="13">
        <v>5300.9</v>
      </c>
      <c r="H689">
        <v>0</v>
      </c>
      <c r="I689">
        <v>5300.9</v>
      </c>
      <c r="J689">
        <v>0</v>
      </c>
    </row>
    <row r="690" spans="1:10" x14ac:dyDescent="0.25">
      <c r="A690" s="1" t="s">
        <v>3900</v>
      </c>
      <c r="B690" t="s">
        <v>3901</v>
      </c>
      <c r="C690" s="1" t="s">
        <v>17</v>
      </c>
      <c r="D690" s="1" t="s">
        <v>3906</v>
      </c>
      <c r="E690" s="2" t="s">
        <v>3907</v>
      </c>
      <c r="F690" s="2" t="s">
        <v>3908</v>
      </c>
      <c r="G690" s="13">
        <v>12073.56</v>
      </c>
      <c r="H690">
        <v>0</v>
      </c>
      <c r="I690">
        <v>12073.56</v>
      </c>
      <c r="J690">
        <v>0</v>
      </c>
    </row>
    <row r="691" spans="1:10" x14ac:dyDescent="0.25">
      <c r="A691" s="1" t="s">
        <v>3909</v>
      </c>
      <c r="B691" t="s">
        <v>3910</v>
      </c>
      <c r="C691" s="1" t="s">
        <v>17</v>
      </c>
      <c r="D691" s="1" t="s">
        <v>3915</v>
      </c>
      <c r="E691" s="2" t="s">
        <v>3916</v>
      </c>
      <c r="F691" s="2" t="s">
        <v>3916</v>
      </c>
      <c r="G691" s="13">
        <v>8199.9</v>
      </c>
      <c r="H691">
        <v>0</v>
      </c>
      <c r="I691">
        <v>8199.9</v>
      </c>
      <c r="J691">
        <v>0</v>
      </c>
    </row>
    <row r="692" spans="1:10" x14ac:dyDescent="0.25">
      <c r="A692" s="1" t="s">
        <v>1181</v>
      </c>
      <c r="B692" t="s">
        <v>1182</v>
      </c>
      <c r="C692" s="1" t="s">
        <v>17</v>
      </c>
      <c r="D692" s="1" t="s">
        <v>3918</v>
      </c>
      <c r="E692" s="2" t="s">
        <v>3919</v>
      </c>
      <c r="F692" s="2" t="s">
        <v>3919</v>
      </c>
      <c r="G692" s="13">
        <v>4774.37</v>
      </c>
      <c r="H692">
        <v>0</v>
      </c>
      <c r="I692">
        <v>4774.37</v>
      </c>
      <c r="J692">
        <v>0</v>
      </c>
    </row>
    <row r="693" spans="1:10" x14ac:dyDescent="0.25">
      <c r="A693" s="1" t="s">
        <v>3920</v>
      </c>
      <c r="B693" t="s">
        <v>3921</v>
      </c>
      <c r="C693" s="1" t="s">
        <v>17</v>
      </c>
      <c r="D693" s="1" t="s">
        <v>682</v>
      </c>
      <c r="E693" s="2" t="s">
        <v>3927</v>
      </c>
      <c r="F693" s="2" t="s">
        <v>3928</v>
      </c>
      <c r="G693" s="13">
        <v>7281.64</v>
      </c>
      <c r="H693">
        <v>0</v>
      </c>
      <c r="I693">
        <v>7281.64</v>
      </c>
      <c r="J693">
        <v>0</v>
      </c>
    </row>
    <row r="694" spans="1:10" x14ac:dyDescent="0.25">
      <c r="A694" s="1" t="s">
        <v>3937</v>
      </c>
      <c r="B694" t="s">
        <v>3938</v>
      </c>
      <c r="C694" s="1" t="s">
        <v>17</v>
      </c>
      <c r="D694" s="1" t="s">
        <v>3785</v>
      </c>
      <c r="E694" s="2" t="s">
        <v>3943</v>
      </c>
      <c r="F694" s="2" t="s">
        <v>3943</v>
      </c>
      <c r="G694" s="2">
        <v>133.51</v>
      </c>
      <c r="H694">
        <v>0</v>
      </c>
      <c r="I694">
        <v>133.51</v>
      </c>
      <c r="J694">
        <v>0</v>
      </c>
    </row>
    <row r="695" spans="1:10" x14ac:dyDescent="0.25">
      <c r="A695" s="1" t="s">
        <v>3944</v>
      </c>
      <c r="B695" t="s">
        <v>3945</v>
      </c>
      <c r="C695" s="1" t="s">
        <v>17</v>
      </c>
      <c r="D695" s="1" t="s">
        <v>3947</v>
      </c>
      <c r="E695" s="2" t="s">
        <v>3948</v>
      </c>
      <c r="F695" s="2" t="s">
        <v>3948</v>
      </c>
      <c r="G695" s="13">
        <v>114550.83</v>
      </c>
      <c r="H695">
        <v>0</v>
      </c>
      <c r="I695">
        <v>114550.83</v>
      </c>
      <c r="J695">
        <v>0</v>
      </c>
    </row>
    <row r="696" spans="1:10" x14ac:dyDescent="0.25">
      <c r="A696" s="1" t="s">
        <v>1193</v>
      </c>
      <c r="B696" t="s">
        <v>1194</v>
      </c>
      <c r="C696" s="1" t="s">
        <v>17</v>
      </c>
      <c r="D696" s="1" t="s">
        <v>3950</v>
      </c>
      <c r="E696" s="2" t="s">
        <v>3951</v>
      </c>
      <c r="F696" s="2" t="s">
        <v>3951</v>
      </c>
      <c r="G696" s="13">
        <v>20358.12</v>
      </c>
      <c r="H696">
        <v>0</v>
      </c>
      <c r="I696">
        <v>20358.12</v>
      </c>
      <c r="J696">
        <v>0</v>
      </c>
    </row>
    <row r="697" spans="1:10" x14ac:dyDescent="0.25">
      <c r="A697" s="1" t="s">
        <v>3952</v>
      </c>
      <c r="B697" t="s">
        <v>3953</v>
      </c>
      <c r="C697" s="1" t="s">
        <v>17</v>
      </c>
      <c r="D697" s="1" t="s">
        <v>3955</v>
      </c>
      <c r="E697" s="2" t="s">
        <v>3956</v>
      </c>
      <c r="F697" s="2" t="s">
        <v>3956</v>
      </c>
      <c r="G697" s="13">
        <v>27913.37</v>
      </c>
      <c r="H697">
        <v>0</v>
      </c>
      <c r="I697">
        <v>27913.37</v>
      </c>
      <c r="J697">
        <v>0</v>
      </c>
    </row>
    <row r="698" spans="1:10" x14ac:dyDescent="0.25">
      <c r="A698" s="1" t="s">
        <v>3957</v>
      </c>
      <c r="B698" t="s">
        <v>3958</v>
      </c>
      <c r="C698" s="1" t="s">
        <v>17</v>
      </c>
      <c r="D698" s="1" t="s">
        <v>3960</v>
      </c>
      <c r="E698" s="2" t="s">
        <v>3961</v>
      </c>
      <c r="F698" s="2" t="s">
        <v>3961</v>
      </c>
      <c r="G698" s="13">
        <v>21460.49</v>
      </c>
      <c r="H698">
        <v>0</v>
      </c>
      <c r="I698">
        <v>21460.49</v>
      </c>
      <c r="J698">
        <v>0</v>
      </c>
    </row>
    <row r="699" spans="1:10" x14ac:dyDescent="0.25">
      <c r="A699" s="1" t="s">
        <v>3971</v>
      </c>
      <c r="B699" t="s">
        <v>3972</v>
      </c>
      <c r="C699" s="1" t="s">
        <v>17</v>
      </c>
      <c r="D699" s="1" t="s">
        <v>3977</v>
      </c>
      <c r="E699" s="2" t="s">
        <v>3978</v>
      </c>
      <c r="F699" s="2" t="s">
        <v>3978</v>
      </c>
      <c r="G699" s="13">
        <v>15235.23</v>
      </c>
      <c r="H699">
        <v>0</v>
      </c>
      <c r="I699">
        <v>15235.23</v>
      </c>
      <c r="J699">
        <v>0</v>
      </c>
    </row>
    <row r="700" spans="1:10" x14ac:dyDescent="0.25">
      <c r="A700" s="1" t="s">
        <v>3979</v>
      </c>
      <c r="B700" t="s">
        <v>3980</v>
      </c>
      <c r="C700" s="1" t="s">
        <v>17</v>
      </c>
      <c r="D700" s="1" t="s">
        <v>3982</v>
      </c>
      <c r="E700" s="2" t="s">
        <v>3983</v>
      </c>
      <c r="F700" s="2" t="s">
        <v>3983</v>
      </c>
      <c r="G700" s="13">
        <v>42406.01</v>
      </c>
      <c r="H700">
        <v>0</v>
      </c>
      <c r="I700">
        <v>42406.01</v>
      </c>
      <c r="J700">
        <v>0</v>
      </c>
    </row>
    <row r="701" spans="1:10" x14ac:dyDescent="0.25">
      <c r="A701" s="1" t="s">
        <v>1206</v>
      </c>
      <c r="B701" t="s">
        <v>1207</v>
      </c>
      <c r="C701" s="1" t="s">
        <v>17</v>
      </c>
      <c r="D701" s="1" t="s">
        <v>3985</v>
      </c>
      <c r="E701" s="2" t="s">
        <v>3986</v>
      </c>
      <c r="F701" s="2" t="s">
        <v>3986</v>
      </c>
      <c r="G701" s="13">
        <v>58633.279999999999</v>
      </c>
      <c r="H701">
        <v>0</v>
      </c>
      <c r="I701">
        <v>58633.279999999999</v>
      </c>
      <c r="J701">
        <v>0</v>
      </c>
    </row>
    <row r="702" spans="1:10" x14ac:dyDescent="0.25">
      <c r="A702" s="1" t="s">
        <v>3987</v>
      </c>
      <c r="B702" t="s">
        <v>3988</v>
      </c>
      <c r="C702" s="1" t="s">
        <v>17</v>
      </c>
      <c r="D702" s="1" t="s">
        <v>3990</v>
      </c>
      <c r="E702" s="2" t="s">
        <v>3991</v>
      </c>
      <c r="F702" s="2" t="s">
        <v>3991</v>
      </c>
      <c r="G702" s="13">
        <v>19516.12</v>
      </c>
      <c r="H702">
        <v>0</v>
      </c>
      <c r="I702">
        <v>19516.12</v>
      </c>
      <c r="J702">
        <v>0</v>
      </c>
    </row>
    <row r="703" spans="1:10" x14ac:dyDescent="0.25">
      <c r="A703" s="1" t="s">
        <v>3992</v>
      </c>
      <c r="B703" t="s">
        <v>3993</v>
      </c>
      <c r="C703" s="1" t="s">
        <v>17</v>
      </c>
      <c r="D703" s="1" t="s">
        <v>871</v>
      </c>
      <c r="E703" s="2" t="s">
        <v>3995</v>
      </c>
      <c r="F703" s="2" t="s">
        <v>3996</v>
      </c>
      <c r="G703" s="13">
        <v>21196.42</v>
      </c>
      <c r="H703">
        <v>0</v>
      </c>
      <c r="I703">
        <v>21196.42</v>
      </c>
      <c r="J703">
        <v>0</v>
      </c>
    </row>
    <row r="704" spans="1:10" x14ac:dyDescent="0.25">
      <c r="A704" s="1" t="s">
        <v>3997</v>
      </c>
      <c r="B704" t="s">
        <v>3998</v>
      </c>
      <c r="C704" s="1" t="s">
        <v>17</v>
      </c>
      <c r="D704" s="1" t="s">
        <v>4000</v>
      </c>
      <c r="E704" s="2" t="s">
        <v>4001</v>
      </c>
      <c r="F704" s="2" t="s">
        <v>4001</v>
      </c>
      <c r="G704" s="13">
        <v>53879.5</v>
      </c>
      <c r="H704">
        <v>0</v>
      </c>
      <c r="I704">
        <v>53879.5</v>
      </c>
      <c r="J704">
        <v>0</v>
      </c>
    </row>
    <row r="705" spans="1:10" x14ac:dyDescent="0.25">
      <c r="A705" s="1" t="s">
        <v>1210</v>
      </c>
      <c r="B705" t="s">
        <v>1211</v>
      </c>
      <c r="C705" s="1" t="s">
        <v>17</v>
      </c>
      <c r="D705" s="1" t="s">
        <v>4003</v>
      </c>
      <c r="E705" s="2" t="s">
        <v>4004</v>
      </c>
      <c r="F705" s="2" t="s">
        <v>4004</v>
      </c>
      <c r="G705" s="13">
        <v>22982.23</v>
      </c>
      <c r="H705">
        <v>0</v>
      </c>
      <c r="I705">
        <v>22982.23</v>
      </c>
      <c r="J705">
        <v>0</v>
      </c>
    </row>
    <row r="706" spans="1:10" x14ac:dyDescent="0.25">
      <c r="A706" s="1" t="s">
        <v>1222</v>
      </c>
      <c r="B706" t="s">
        <v>1223</v>
      </c>
      <c r="C706" s="1" t="s">
        <v>17</v>
      </c>
      <c r="D706" s="1" t="s">
        <v>4006</v>
      </c>
      <c r="E706" s="2" t="s">
        <v>4007</v>
      </c>
      <c r="F706" s="2" t="s">
        <v>4007</v>
      </c>
      <c r="G706" s="13">
        <v>24097.07</v>
      </c>
      <c r="H706">
        <v>0</v>
      </c>
      <c r="I706">
        <v>24097.07</v>
      </c>
      <c r="J706">
        <v>0</v>
      </c>
    </row>
    <row r="707" spans="1:10" x14ac:dyDescent="0.25">
      <c r="A707" s="1" t="s">
        <v>1226</v>
      </c>
      <c r="B707" t="s">
        <v>1227</v>
      </c>
      <c r="C707" s="1" t="s">
        <v>17</v>
      </c>
      <c r="D707" s="1" t="s">
        <v>4009</v>
      </c>
      <c r="E707" s="2" t="s">
        <v>4010</v>
      </c>
      <c r="F707" s="2" t="s">
        <v>4010</v>
      </c>
      <c r="G707" s="13">
        <v>11390.98</v>
      </c>
      <c r="H707">
        <v>0</v>
      </c>
      <c r="I707">
        <v>11390.98</v>
      </c>
      <c r="J707">
        <v>0</v>
      </c>
    </row>
    <row r="708" spans="1:10" x14ac:dyDescent="0.25">
      <c r="A708" s="1" t="s">
        <v>4011</v>
      </c>
      <c r="B708" t="s">
        <v>4012</v>
      </c>
      <c r="C708" s="1" t="s">
        <v>17</v>
      </c>
      <c r="D708" s="1" t="s">
        <v>4014</v>
      </c>
      <c r="E708" s="2" t="s">
        <v>4015</v>
      </c>
      <c r="F708" s="2" t="s">
        <v>4015</v>
      </c>
      <c r="G708" s="13">
        <v>60776.69</v>
      </c>
      <c r="H708">
        <v>0</v>
      </c>
      <c r="I708">
        <v>60776.69</v>
      </c>
      <c r="J708">
        <v>0</v>
      </c>
    </row>
    <row r="709" spans="1:10" x14ac:dyDescent="0.25">
      <c r="A709" s="1" t="s">
        <v>4016</v>
      </c>
      <c r="B709" t="s">
        <v>4017</v>
      </c>
      <c r="C709" s="1" t="s">
        <v>17</v>
      </c>
      <c r="D709" s="1" t="s">
        <v>4020</v>
      </c>
      <c r="E709" s="2" t="s">
        <v>4021</v>
      </c>
      <c r="F709" s="2" t="s">
        <v>4021</v>
      </c>
      <c r="G709" s="13">
        <v>198890.72</v>
      </c>
      <c r="H709">
        <v>0</v>
      </c>
      <c r="I709">
        <v>198890.72</v>
      </c>
      <c r="J709">
        <v>0</v>
      </c>
    </row>
    <row r="710" spans="1:10" x14ac:dyDescent="0.25">
      <c r="A710" s="1" t="s">
        <v>4022</v>
      </c>
      <c r="B710" t="s">
        <v>4023</v>
      </c>
      <c r="C710" s="1" t="s">
        <v>17</v>
      </c>
      <c r="D710" s="1" t="s">
        <v>4025</v>
      </c>
      <c r="E710" s="2" t="s">
        <v>4026</v>
      </c>
      <c r="F710" s="2" t="s">
        <v>4026</v>
      </c>
      <c r="G710" s="13">
        <v>29450.37</v>
      </c>
      <c r="H710">
        <v>0</v>
      </c>
      <c r="I710">
        <v>29450.37</v>
      </c>
      <c r="J710">
        <v>0</v>
      </c>
    </row>
    <row r="711" spans="1:10" x14ac:dyDescent="0.25">
      <c r="A711" s="1" t="s">
        <v>4027</v>
      </c>
      <c r="B711" t="s">
        <v>4028</v>
      </c>
      <c r="C711" s="1" t="s">
        <v>17</v>
      </c>
      <c r="D711" s="1" t="s">
        <v>4030</v>
      </c>
      <c r="E711" s="2" t="s">
        <v>4031</v>
      </c>
      <c r="F711" s="2" t="s">
        <v>4031</v>
      </c>
      <c r="G711" s="13">
        <v>63243.040000000001</v>
      </c>
      <c r="H711">
        <v>0</v>
      </c>
      <c r="I711">
        <v>63243.040000000001</v>
      </c>
      <c r="J711">
        <v>0</v>
      </c>
    </row>
    <row r="712" spans="1:10" x14ac:dyDescent="0.25">
      <c r="A712" s="1" t="s">
        <v>4032</v>
      </c>
      <c r="B712" t="s">
        <v>4033</v>
      </c>
      <c r="C712" s="1" t="s">
        <v>17</v>
      </c>
      <c r="D712" s="1" t="s">
        <v>4035</v>
      </c>
      <c r="E712" s="2" t="s">
        <v>4036</v>
      </c>
      <c r="F712" s="2" t="s">
        <v>4036</v>
      </c>
      <c r="G712" s="13">
        <v>40829.97</v>
      </c>
      <c r="H712">
        <v>0</v>
      </c>
      <c r="I712">
        <v>40829.97</v>
      </c>
      <c r="J712">
        <v>0</v>
      </c>
    </row>
    <row r="713" spans="1:10" x14ac:dyDescent="0.25">
      <c r="A713" s="1" t="s">
        <v>4041</v>
      </c>
      <c r="B713" t="s">
        <v>4042</v>
      </c>
      <c r="C713" s="1" t="s">
        <v>17</v>
      </c>
      <c r="D713" s="1" t="s">
        <v>4044</v>
      </c>
      <c r="E713" s="2" t="s">
        <v>4045</v>
      </c>
      <c r="F713" s="2" t="s">
        <v>4045</v>
      </c>
      <c r="G713" s="13">
        <v>31245.439999999999</v>
      </c>
      <c r="H713">
        <v>0</v>
      </c>
      <c r="I713">
        <v>31245.439999999999</v>
      </c>
      <c r="J713">
        <v>0</v>
      </c>
    </row>
    <row r="714" spans="1:10" x14ac:dyDescent="0.25">
      <c r="A714" s="1" t="s">
        <v>4046</v>
      </c>
      <c r="B714" t="s">
        <v>4047</v>
      </c>
      <c r="C714" s="1" t="s">
        <v>17</v>
      </c>
      <c r="D714" s="1" t="s">
        <v>4049</v>
      </c>
      <c r="E714" s="2" t="s">
        <v>4050</v>
      </c>
      <c r="F714" s="2" t="s">
        <v>4050</v>
      </c>
      <c r="G714" s="13">
        <v>44670.17</v>
      </c>
      <c r="H714">
        <v>0</v>
      </c>
      <c r="I714">
        <v>44670.17</v>
      </c>
      <c r="J714">
        <v>0</v>
      </c>
    </row>
    <row r="715" spans="1:10" x14ac:dyDescent="0.25">
      <c r="A715" s="1" t="s">
        <v>4051</v>
      </c>
      <c r="B715" t="s">
        <v>4052</v>
      </c>
      <c r="C715" s="1" t="s">
        <v>17</v>
      </c>
      <c r="D715" s="1" t="s">
        <v>4054</v>
      </c>
      <c r="E715" s="2" t="s">
        <v>4055</v>
      </c>
      <c r="F715" s="2" t="s">
        <v>4055</v>
      </c>
      <c r="G715" s="13">
        <v>33505.83</v>
      </c>
      <c r="H715">
        <v>0</v>
      </c>
      <c r="I715">
        <v>33505.83</v>
      </c>
      <c r="J715">
        <v>0</v>
      </c>
    </row>
    <row r="716" spans="1:10" x14ac:dyDescent="0.25">
      <c r="A716" s="1" t="s">
        <v>4056</v>
      </c>
      <c r="B716" t="s">
        <v>4057</v>
      </c>
      <c r="C716" s="1" t="s">
        <v>17</v>
      </c>
      <c r="D716" s="1" t="s">
        <v>4059</v>
      </c>
      <c r="E716" s="2" t="s">
        <v>4060</v>
      </c>
      <c r="F716" s="2" t="s">
        <v>4061</v>
      </c>
      <c r="G716" s="13">
        <v>7711.71</v>
      </c>
      <c r="H716">
        <v>0</v>
      </c>
      <c r="I716">
        <v>7711.71</v>
      </c>
      <c r="J716">
        <v>0</v>
      </c>
    </row>
    <row r="717" spans="1:10" x14ac:dyDescent="0.25">
      <c r="A717" s="1" t="s">
        <v>4066</v>
      </c>
      <c r="B717" t="s">
        <v>4067</v>
      </c>
      <c r="C717" s="1" t="s">
        <v>17</v>
      </c>
      <c r="D717" s="1" t="s">
        <v>4069</v>
      </c>
      <c r="E717" s="2" t="s">
        <v>4070</v>
      </c>
      <c r="F717" s="2" t="s">
        <v>4070</v>
      </c>
      <c r="G717" s="13">
        <v>41393</v>
      </c>
      <c r="H717">
        <v>0</v>
      </c>
      <c r="I717">
        <v>41393</v>
      </c>
      <c r="J717">
        <v>0</v>
      </c>
    </row>
    <row r="718" spans="1:10" x14ac:dyDescent="0.25">
      <c r="A718" s="1" t="s">
        <v>1229</v>
      </c>
      <c r="B718" t="s">
        <v>1230</v>
      </c>
      <c r="C718" s="1" t="s">
        <v>17</v>
      </c>
      <c r="D718" s="1" t="s">
        <v>4072</v>
      </c>
      <c r="E718" s="2" t="s">
        <v>4073</v>
      </c>
      <c r="F718" s="2" t="s">
        <v>4073</v>
      </c>
      <c r="G718" s="13">
        <v>81363.990000000005</v>
      </c>
      <c r="H718">
        <v>0</v>
      </c>
      <c r="I718">
        <v>81363.990000000005</v>
      </c>
      <c r="J718">
        <v>0</v>
      </c>
    </row>
    <row r="719" spans="1:10" x14ac:dyDescent="0.25">
      <c r="A719" s="1" t="s">
        <v>4074</v>
      </c>
      <c r="B719" t="s">
        <v>4075</v>
      </c>
      <c r="C719" s="1" t="s">
        <v>17</v>
      </c>
      <c r="D719" s="1" t="s">
        <v>4077</v>
      </c>
      <c r="E719" s="2" t="s">
        <v>4078</v>
      </c>
      <c r="F719" s="2" t="s">
        <v>4078</v>
      </c>
      <c r="G719" s="13">
        <v>31371.83</v>
      </c>
      <c r="H719">
        <v>0</v>
      </c>
      <c r="I719">
        <v>31371.83</v>
      </c>
      <c r="J719">
        <v>0</v>
      </c>
    </row>
    <row r="720" spans="1:10" x14ac:dyDescent="0.25">
      <c r="A720" s="1" t="s">
        <v>1233</v>
      </c>
      <c r="B720" t="s">
        <v>1234</v>
      </c>
      <c r="C720" s="1" t="s">
        <v>17</v>
      </c>
      <c r="D720" s="1" t="s">
        <v>4084</v>
      </c>
      <c r="E720" s="2" t="s">
        <v>4085</v>
      </c>
      <c r="F720" s="2" t="s">
        <v>4085</v>
      </c>
      <c r="G720" s="13">
        <v>106218.25</v>
      </c>
      <c r="H720">
        <v>0</v>
      </c>
      <c r="I720">
        <v>106218.25</v>
      </c>
      <c r="J720">
        <v>0</v>
      </c>
    </row>
    <row r="721" spans="1:10" x14ac:dyDescent="0.25">
      <c r="A721" s="1" t="s">
        <v>4086</v>
      </c>
      <c r="B721" t="s">
        <v>4087</v>
      </c>
      <c r="C721" s="1" t="s">
        <v>17</v>
      </c>
      <c r="D721" s="1" t="s">
        <v>4089</v>
      </c>
      <c r="E721" s="2" t="s">
        <v>4090</v>
      </c>
      <c r="F721" s="2" t="s">
        <v>4090</v>
      </c>
      <c r="G721" s="13">
        <v>38973.43</v>
      </c>
      <c r="H721">
        <v>0</v>
      </c>
      <c r="I721">
        <v>38973.43</v>
      </c>
      <c r="J721">
        <v>0</v>
      </c>
    </row>
    <row r="722" spans="1:10" x14ac:dyDescent="0.25">
      <c r="A722" s="1" t="s">
        <v>1250</v>
      </c>
      <c r="B722" t="s">
        <v>1251</v>
      </c>
      <c r="C722" s="1" t="s">
        <v>17</v>
      </c>
      <c r="D722" s="1" t="s">
        <v>4092</v>
      </c>
      <c r="E722" s="2" t="s">
        <v>4093</v>
      </c>
      <c r="F722" s="2" t="s">
        <v>4093</v>
      </c>
      <c r="G722" s="13">
        <v>136555.70000000001</v>
      </c>
      <c r="H722">
        <v>0</v>
      </c>
      <c r="I722">
        <v>136555.70000000001</v>
      </c>
      <c r="J722">
        <v>0</v>
      </c>
    </row>
    <row r="723" spans="1:10" x14ac:dyDescent="0.25">
      <c r="A723" s="1" t="s">
        <v>4094</v>
      </c>
      <c r="B723" t="s">
        <v>4095</v>
      </c>
      <c r="C723" s="1" t="s">
        <v>17</v>
      </c>
      <c r="D723" s="1" t="s">
        <v>2297</v>
      </c>
      <c r="E723" s="2" t="s">
        <v>4097</v>
      </c>
      <c r="F723" s="2" t="s">
        <v>4097</v>
      </c>
      <c r="G723" s="13">
        <v>57541.2</v>
      </c>
      <c r="H723">
        <v>0</v>
      </c>
      <c r="I723">
        <v>57541.2</v>
      </c>
      <c r="J723">
        <v>0</v>
      </c>
    </row>
    <row r="724" spans="1:10" x14ac:dyDescent="0.25">
      <c r="A724" s="1" t="s">
        <v>4098</v>
      </c>
      <c r="B724" t="s">
        <v>4099</v>
      </c>
      <c r="C724" s="1" t="s">
        <v>17</v>
      </c>
      <c r="D724" s="1" t="s">
        <v>4102</v>
      </c>
      <c r="E724" s="2" t="s">
        <v>4103</v>
      </c>
      <c r="F724" s="2" t="s">
        <v>4103</v>
      </c>
      <c r="G724" s="13">
        <v>24310.46</v>
      </c>
      <c r="H724">
        <v>0</v>
      </c>
      <c r="I724">
        <v>24310.46</v>
      </c>
      <c r="J724">
        <v>0</v>
      </c>
    </row>
    <row r="725" spans="1:10" x14ac:dyDescent="0.25">
      <c r="A725" s="1" t="s">
        <v>4104</v>
      </c>
      <c r="B725" t="s">
        <v>4105</v>
      </c>
      <c r="C725" s="1" t="s">
        <v>17</v>
      </c>
      <c r="D725" s="1" t="s">
        <v>4107</v>
      </c>
      <c r="E725" s="2" t="s">
        <v>4108</v>
      </c>
      <c r="F725" s="2" t="s">
        <v>4108</v>
      </c>
      <c r="G725" s="13">
        <v>36934.410000000003</v>
      </c>
      <c r="H725">
        <v>0</v>
      </c>
      <c r="I725">
        <v>36934.410000000003</v>
      </c>
      <c r="J725">
        <v>0</v>
      </c>
    </row>
    <row r="726" spans="1:10" x14ac:dyDescent="0.25">
      <c r="A726" s="1" t="s">
        <v>4109</v>
      </c>
      <c r="B726" t="s">
        <v>4110</v>
      </c>
      <c r="C726" s="1" t="s">
        <v>17</v>
      </c>
      <c r="D726" s="1" t="s">
        <v>4112</v>
      </c>
      <c r="E726" s="2" t="s">
        <v>4113</v>
      </c>
      <c r="F726" s="2" t="s">
        <v>4113</v>
      </c>
      <c r="G726" s="13">
        <v>33381.15</v>
      </c>
      <c r="H726">
        <v>0</v>
      </c>
      <c r="I726">
        <v>33381.15</v>
      </c>
      <c r="J726">
        <v>0</v>
      </c>
    </row>
    <row r="727" spans="1:10" x14ac:dyDescent="0.25">
      <c r="A727" s="1" t="s">
        <v>4114</v>
      </c>
      <c r="B727" t="s">
        <v>4115</v>
      </c>
      <c r="C727" s="1" t="s">
        <v>17</v>
      </c>
      <c r="D727" s="1" t="s">
        <v>4117</v>
      </c>
      <c r="E727" s="2" t="s">
        <v>4118</v>
      </c>
      <c r="F727" s="2" t="s">
        <v>4118</v>
      </c>
      <c r="G727" s="13">
        <v>96928.49</v>
      </c>
      <c r="H727">
        <v>0</v>
      </c>
      <c r="I727">
        <v>96928.49</v>
      </c>
      <c r="J727">
        <v>0</v>
      </c>
    </row>
    <row r="728" spans="1:10" x14ac:dyDescent="0.25">
      <c r="A728" s="1" t="s">
        <v>4119</v>
      </c>
      <c r="B728" t="s">
        <v>4120</v>
      </c>
      <c r="C728" s="1" t="s">
        <v>17</v>
      </c>
      <c r="D728" s="1" t="s">
        <v>4122</v>
      </c>
      <c r="E728" s="2" t="s">
        <v>4123</v>
      </c>
      <c r="F728" s="2" t="s">
        <v>4123</v>
      </c>
      <c r="G728" s="13">
        <v>75024.98</v>
      </c>
      <c r="H728">
        <v>0</v>
      </c>
      <c r="I728">
        <v>75024.98</v>
      </c>
      <c r="J728">
        <v>0</v>
      </c>
    </row>
    <row r="729" spans="1:10" x14ac:dyDescent="0.25">
      <c r="A729" s="1" t="s">
        <v>4124</v>
      </c>
      <c r="B729" t="s">
        <v>4125</v>
      </c>
      <c r="C729" s="1" t="s">
        <v>17</v>
      </c>
      <c r="D729" s="1" t="s">
        <v>4130</v>
      </c>
      <c r="E729" s="2" t="s">
        <v>4131</v>
      </c>
      <c r="F729" s="2" t="s">
        <v>4131</v>
      </c>
      <c r="G729" s="13">
        <v>44235.78</v>
      </c>
      <c r="H729">
        <v>0</v>
      </c>
      <c r="I729">
        <v>44235.78</v>
      </c>
      <c r="J729">
        <v>0</v>
      </c>
    </row>
    <row r="730" spans="1:10" x14ac:dyDescent="0.25">
      <c r="A730" s="1" t="s">
        <v>4136</v>
      </c>
      <c r="B730" t="s">
        <v>4137</v>
      </c>
      <c r="C730" s="1" t="s">
        <v>17</v>
      </c>
      <c r="D730" s="1" t="s">
        <v>4139</v>
      </c>
      <c r="E730" s="2" t="s">
        <v>4140</v>
      </c>
      <c r="F730" s="2" t="s">
        <v>4140</v>
      </c>
      <c r="G730" s="13">
        <v>60658.54</v>
      </c>
      <c r="H730">
        <v>0</v>
      </c>
      <c r="I730">
        <v>60658.54</v>
      </c>
      <c r="J730">
        <v>0</v>
      </c>
    </row>
    <row r="731" spans="1:10" x14ac:dyDescent="0.25">
      <c r="A731" s="1" t="s">
        <v>4141</v>
      </c>
      <c r="B731" t="s">
        <v>4142</v>
      </c>
      <c r="C731" s="1" t="s">
        <v>17</v>
      </c>
      <c r="D731" s="1" t="s">
        <v>3122</v>
      </c>
      <c r="E731" s="2" t="s">
        <v>4144</v>
      </c>
      <c r="F731" s="2" t="s">
        <v>4144</v>
      </c>
      <c r="G731" s="13">
        <v>3653.48</v>
      </c>
      <c r="H731">
        <v>0</v>
      </c>
      <c r="I731">
        <v>3653.48</v>
      </c>
      <c r="J731">
        <v>0</v>
      </c>
    </row>
    <row r="732" spans="1:10" x14ac:dyDescent="0.25">
      <c r="A732" s="1" t="s">
        <v>4148</v>
      </c>
      <c r="B732" t="s">
        <v>4149</v>
      </c>
      <c r="C732" s="1" t="s">
        <v>17</v>
      </c>
      <c r="D732" s="1" t="s">
        <v>4151</v>
      </c>
      <c r="E732" s="2" t="s">
        <v>4152</v>
      </c>
      <c r="F732" s="2" t="s">
        <v>4152</v>
      </c>
      <c r="G732" s="13">
        <v>77281.399999999994</v>
      </c>
      <c r="H732">
        <v>0</v>
      </c>
      <c r="I732">
        <v>77281.399999999994</v>
      </c>
      <c r="J732">
        <v>0</v>
      </c>
    </row>
    <row r="733" spans="1:10" x14ac:dyDescent="0.25">
      <c r="A733" s="1" t="s">
        <v>4153</v>
      </c>
      <c r="B733" t="s">
        <v>4154</v>
      </c>
      <c r="C733" s="1" t="s">
        <v>17</v>
      </c>
      <c r="D733" s="1" t="s">
        <v>4156</v>
      </c>
      <c r="E733" s="2" t="s">
        <v>4157</v>
      </c>
      <c r="F733" s="2" t="s">
        <v>4157</v>
      </c>
      <c r="G733" s="13">
        <v>34050.25</v>
      </c>
      <c r="H733">
        <v>0</v>
      </c>
      <c r="I733">
        <v>34050.25</v>
      </c>
      <c r="J733">
        <v>0</v>
      </c>
    </row>
    <row r="734" spans="1:10" x14ac:dyDescent="0.25">
      <c r="A734" s="1" t="s">
        <v>4158</v>
      </c>
      <c r="B734" t="s">
        <v>4159</v>
      </c>
      <c r="C734" s="1" t="s">
        <v>17</v>
      </c>
      <c r="D734" s="1" t="s">
        <v>4161</v>
      </c>
      <c r="E734" s="2" t="s">
        <v>4162</v>
      </c>
      <c r="F734" s="2" t="s">
        <v>4162</v>
      </c>
      <c r="G734" s="13">
        <v>14150.24</v>
      </c>
      <c r="H734">
        <v>0</v>
      </c>
      <c r="I734">
        <v>14150.24</v>
      </c>
      <c r="J734">
        <v>0</v>
      </c>
    </row>
    <row r="735" spans="1:10" x14ac:dyDescent="0.25">
      <c r="A735" s="1" t="s">
        <v>4163</v>
      </c>
      <c r="B735" t="s">
        <v>4164</v>
      </c>
      <c r="C735" s="1" t="s">
        <v>17</v>
      </c>
      <c r="D735" s="1" t="s">
        <v>4169</v>
      </c>
      <c r="E735" s="2" t="s">
        <v>4170</v>
      </c>
      <c r="F735" s="2" t="s">
        <v>4170</v>
      </c>
      <c r="G735" s="13">
        <v>41779.58</v>
      </c>
      <c r="H735">
        <v>0</v>
      </c>
      <c r="I735">
        <v>41779.58</v>
      </c>
      <c r="J735">
        <v>0</v>
      </c>
    </row>
    <row r="736" spans="1:10" x14ac:dyDescent="0.25">
      <c r="A736" s="1" t="s">
        <v>4171</v>
      </c>
      <c r="B736" t="s">
        <v>4172</v>
      </c>
      <c r="C736" s="1" t="s">
        <v>17</v>
      </c>
      <c r="D736" s="1" t="s">
        <v>4174</v>
      </c>
      <c r="E736" s="2" t="s">
        <v>4175</v>
      </c>
      <c r="F736" s="2" t="s">
        <v>4175</v>
      </c>
      <c r="G736" s="13">
        <v>17265.84</v>
      </c>
      <c r="H736">
        <v>0</v>
      </c>
      <c r="I736">
        <v>17265.84</v>
      </c>
      <c r="J736">
        <v>0</v>
      </c>
    </row>
    <row r="737" spans="1:10" x14ac:dyDescent="0.25">
      <c r="A737" s="1" t="s">
        <v>1266</v>
      </c>
      <c r="B737" t="s">
        <v>1267</v>
      </c>
      <c r="C737" s="1" t="s">
        <v>17</v>
      </c>
      <c r="D737" s="1" t="s">
        <v>4180</v>
      </c>
      <c r="E737" s="2" t="s">
        <v>4181</v>
      </c>
      <c r="F737" s="2" t="s">
        <v>4181</v>
      </c>
      <c r="G737" s="13">
        <v>23509.37</v>
      </c>
      <c r="H737">
        <v>0</v>
      </c>
      <c r="I737">
        <v>23509.37</v>
      </c>
      <c r="J737">
        <v>0</v>
      </c>
    </row>
    <row r="738" spans="1:10" x14ac:dyDescent="0.25">
      <c r="A738" s="1" t="s">
        <v>4190</v>
      </c>
      <c r="B738" t="s">
        <v>4191</v>
      </c>
      <c r="C738" s="1" t="s">
        <v>17</v>
      </c>
      <c r="D738" s="1" t="s">
        <v>3272</v>
      </c>
      <c r="E738" s="2" t="s">
        <v>4194</v>
      </c>
      <c r="F738" s="2" t="s">
        <v>4194</v>
      </c>
      <c r="G738" s="13">
        <v>36183.19</v>
      </c>
      <c r="H738">
        <v>0</v>
      </c>
      <c r="I738">
        <v>36183.19</v>
      </c>
      <c r="J738">
        <v>0</v>
      </c>
    </row>
    <row r="739" spans="1:10" x14ac:dyDescent="0.25">
      <c r="A739" s="1" t="s">
        <v>1297</v>
      </c>
      <c r="B739" t="s">
        <v>1298</v>
      </c>
      <c r="C739" s="1" t="s">
        <v>17</v>
      </c>
      <c r="D739" s="1" t="s">
        <v>4196</v>
      </c>
      <c r="E739" s="2" t="s">
        <v>4197</v>
      </c>
      <c r="F739" s="2" t="s">
        <v>4197</v>
      </c>
      <c r="G739" s="13">
        <v>31707.22</v>
      </c>
      <c r="H739">
        <v>0</v>
      </c>
      <c r="I739">
        <v>31707.22</v>
      </c>
      <c r="J739">
        <v>0</v>
      </c>
    </row>
    <row r="740" spans="1:10" x14ac:dyDescent="0.25">
      <c r="A740" s="1" t="s">
        <v>4198</v>
      </c>
      <c r="B740" t="s">
        <v>4199</v>
      </c>
      <c r="C740" s="1" t="s">
        <v>17</v>
      </c>
      <c r="D740" s="1" t="s">
        <v>4201</v>
      </c>
      <c r="E740" s="2" t="s">
        <v>4202</v>
      </c>
      <c r="F740" s="2" t="s">
        <v>4202</v>
      </c>
      <c r="G740" s="13">
        <v>28755.29</v>
      </c>
      <c r="H740">
        <v>0</v>
      </c>
      <c r="I740">
        <v>28755.29</v>
      </c>
      <c r="J740">
        <v>0</v>
      </c>
    </row>
    <row r="741" spans="1:10" x14ac:dyDescent="0.25">
      <c r="A741" s="1" t="s">
        <v>4203</v>
      </c>
      <c r="B741" t="s">
        <v>4204</v>
      </c>
      <c r="C741" s="1" t="s">
        <v>17</v>
      </c>
      <c r="D741" s="1" t="s">
        <v>4206</v>
      </c>
      <c r="E741" s="2" t="s">
        <v>4207</v>
      </c>
      <c r="F741" s="2" t="s">
        <v>4207</v>
      </c>
      <c r="G741" s="13">
        <v>19200.23</v>
      </c>
      <c r="H741">
        <v>0</v>
      </c>
      <c r="I741">
        <v>19200.23</v>
      </c>
      <c r="J741">
        <v>0</v>
      </c>
    </row>
    <row r="742" spans="1:10" x14ac:dyDescent="0.25">
      <c r="A742" s="1" t="s">
        <v>4208</v>
      </c>
      <c r="B742" t="s">
        <v>4209</v>
      </c>
      <c r="C742" s="1" t="s">
        <v>17</v>
      </c>
      <c r="D742" s="1" t="s">
        <v>2060</v>
      </c>
      <c r="E742" s="2" t="s">
        <v>4211</v>
      </c>
      <c r="F742" s="2" t="s">
        <v>4212</v>
      </c>
      <c r="G742" s="13">
        <v>10064.870000000001</v>
      </c>
      <c r="H742">
        <v>0</v>
      </c>
      <c r="I742">
        <v>10064.870000000001</v>
      </c>
      <c r="J742">
        <v>0</v>
      </c>
    </row>
    <row r="743" spans="1:10" x14ac:dyDescent="0.25">
      <c r="A743" s="1" t="s">
        <v>4213</v>
      </c>
      <c r="B743" t="s">
        <v>4214</v>
      </c>
      <c r="C743" s="1" t="s">
        <v>17</v>
      </c>
      <c r="D743" s="1" t="s">
        <v>4216</v>
      </c>
      <c r="E743" s="2" t="s">
        <v>4217</v>
      </c>
      <c r="F743" s="2" t="s">
        <v>4218</v>
      </c>
      <c r="G743" s="13">
        <v>14993.75</v>
      </c>
      <c r="H743">
        <v>0</v>
      </c>
      <c r="I743">
        <v>14993.75</v>
      </c>
      <c r="J743">
        <v>0</v>
      </c>
    </row>
    <row r="744" spans="1:10" x14ac:dyDescent="0.25">
      <c r="A744" s="1" t="s">
        <v>4223</v>
      </c>
      <c r="B744" t="s">
        <v>4224</v>
      </c>
      <c r="C744" s="1" t="s">
        <v>17</v>
      </c>
      <c r="D744" s="1" t="s">
        <v>4226</v>
      </c>
      <c r="E744" s="2" t="s">
        <v>4227</v>
      </c>
      <c r="F744" s="2" t="s">
        <v>4227</v>
      </c>
      <c r="G744" s="13">
        <v>55499.47</v>
      </c>
      <c r="H744">
        <v>0</v>
      </c>
      <c r="I744">
        <v>55499.47</v>
      </c>
      <c r="J744">
        <v>0</v>
      </c>
    </row>
    <row r="745" spans="1:10" x14ac:dyDescent="0.25">
      <c r="A745" s="1" t="s">
        <v>4229</v>
      </c>
      <c r="B745" t="s">
        <v>4230</v>
      </c>
      <c r="C745" s="1" t="s">
        <v>17</v>
      </c>
      <c r="D745" s="1" t="s">
        <v>4232</v>
      </c>
      <c r="E745" s="2" t="s">
        <v>4233</v>
      </c>
      <c r="F745" s="2" t="s">
        <v>4233</v>
      </c>
      <c r="G745" s="13">
        <v>63392.94</v>
      </c>
      <c r="H745">
        <v>0</v>
      </c>
      <c r="I745">
        <v>63392.94</v>
      </c>
      <c r="J745">
        <v>0</v>
      </c>
    </row>
    <row r="746" spans="1:10" x14ac:dyDescent="0.25">
      <c r="A746" s="1" t="s">
        <v>4238</v>
      </c>
      <c r="B746" t="s">
        <v>4239</v>
      </c>
      <c r="C746" s="1" t="s">
        <v>17</v>
      </c>
      <c r="D746" s="1" t="s">
        <v>4241</v>
      </c>
      <c r="E746" s="2" t="s">
        <v>4242</v>
      </c>
      <c r="F746" s="2" t="s">
        <v>4242</v>
      </c>
      <c r="G746" s="13">
        <v>43514.79</v>
      </c>
      <c r="H746">
        <v>0</v>
      </c>
      <c r="I746">
        <v>43514.79</v>
      </c>
      <c r="J746">
        <v>0</v>
      </c>
    </row>
    <row r="747" spans="1:10" x14ac:dyDescent="0.25">
      <c r="A747" s="1" t="s">
        <v>4243</v>
      </c>
      <c r="B747" t="s">
        <v>4244</v>
      </c>
      <c r="C747" s="1" t="s">
        <v>17</v>
      </c>
      <c r="D747" s="1" t="s">
        <v>3857</v>
      </c>
      <c r="E747" s="2" t="s">
        <v>4246</v>
      </c>
      <c r="F747" s="2" t="s">
        <v>4246</v>
      </c>
      <c r="G747" s="13">
        <v>32203.07</v>
      </c>
      <c r="H747">
        <v>0</v>
      </c>
      <c r="I747">
        <v>32203.07</v>
      </c>
      <c r="J747">
        <v>0</v>
      </c>
    </row>
    <row r="748" spans="1:10" x14ac:dyDescent="0.25">
      <c r="A748" s="1" t="s">
        <v>4253</v>
      </c>
      <c r="B748" t="s">
        <v>4254</v>
      </c>
      <c r="C748" s="1" t="s">
        <v>17</v>
      </c>
      <c r="D748" s="1" t="s">
        <v>4257</v>
      </c>
      <c r="E748" s="2" t="s">
        <v>4258</v>
      </c>
      <c r="F748" s="2" t="s">
        <v>4258</v>
      </c>
      <c r="G748" s="13">
        <v>113618.6</v>
      </c>
      <c r="H748">
        <v>0</v>
      </c>
      <c r="I748">
        <v>113618.6</v>
      </c>
      <c r="J748">
        <v>0</v>
      </c>
    </row>
    <row r="749" spans="1:10" x14ac:dyDescent="0.25">
      <c r="A749" s="1" t="s">
        <v>4259</v>
      </c>
      <c r="B749" t="s">
        <v>4260</v>
      </c>
      <c r="C749" s="1" t="s">
        <v>17</v>
      </c>
      <c r="D749" s="1" t="s">
        <v>4265</v>
      </c>
      <c r="E749" s="2" t="s">
        <v>4266</v>
      </c>
      <c r="F749" s="2" t="s">
        <v>4266</v>
      </c>
      <c r="G749" s="13">
        <v>36851.279999999999</v>
      </c>
      <c r="H749">
        <v>0</v>
      </c>
      <c r="I749">
        <v>36851.279999999999</v>
      </c>
      <c r="J749">
        <v>0</v>
      </c>
    </row>
    <row r="750" spans="1:10" x14ac:dyDescent="0.25">
      <c r="A750" s="1" t="s">
        <v>4267</v>
      </c>
      <c r="B750" t="s">
        <v>4268</v>
      </c>
      <c r="C750" s="1" t="s">
        <v>17</v>
      </c>
      <c r="D750" s="1" t="s">
        <v>2466</v>
      </c>
      <c r="E750" s="2" t="s">
        <v>4270</v>
      </c>
      <c r="F750" s="2" t="s">
        <v>4270</v>
      </c>
      <c r="G750" s="13">
        <v>40529.730000000003</v>
      </c>
      <c r="H750">
        <v>0</v>
      </c>
      <c r="I750">
        <v>40529.730000000003</v>
      </c>
      <c r="J750">
        <v>0</v>
      </c>
    </row>
    <row r="751" spans="1:10" x14ac:dyDescent="0.25">
      <c r="A751" s="1" t="s">
        <v>4271</v>
      </c>
      <c r="B751" t="s">
        <v>4272</v>
      </c>
      <c r="C751" s="1" t="s">
        <v>17</v>
      </c>
      <c r="D751" s="1" t="s">
        <v>4274</v>
      </c>
      <c r="E751" s="2" t="s">
        <v>4275</v>
      </c>
      <c r="F751" s="2" t="s">
        <v>4275</v>
      </c>
      <c r="G751" s="13">
        <v>26418.53</v>
      </c>
      <c r="H751">
        <v>0</v>
      </c>
      <c r="I751">
        <v>26418.53</v>
      </c>
      <c r="J751">
        <v>0</v>
      </c>
    </row>
    <row r="752" spans="1:10" x14ac:dyDescent="0.25">
      <c r="A752" s="1" t="s">
        <v>4276</v>
      </c>
      <c r="B752" t="s">
        <v>4277</v>
      </c>
      <c r="C752" s="1" t="s">
        <v>17</v>
      </c>
      <c r="D752" s="1" t="s">
        <v>4279</v>
      </c>
      <c r="E752" s="2" t="s">
        <v>4280</v>
      </c>
      <c r="F752" s="2" t="s">
        <v>4280</v>
      </c>
      <c r="G752" s="13">
        <v>156570.03</v>
      </c>
      <c r="H752">
        <v>0</v>
      </c>
      <c r="I752">
        <v>156570.03</v>
      </c>
      <c r="J752">
        <v>0</v>
      </c>
    </row>
    <row r="753" spans="1:10" x14ac:dyDescent="0.25">
      <c r="A753" s="1" t="s">
        <v>4281</v>
      </c>
      <c r="B753" t="s">
        <v>4282</v>
      </c>
      <c r="C753" s="1" t="s">
        <v>17</v>
      </c>
      <c r="D753" s="1" t="s">
        <v>3289</v>
      </c>
      <c r="E753" s="2" t="s">
        <v>4285</v>
      </c>
      <c r="F753" s="2" t="s">
        <v>4285</v>
      </c>
      <c r="G753" s="13">
        <v>14977.86</v>
      </c>
      <c r="H753">
        <v>0</v>
      </c>
      <c r="I753">
        <v>14977.86</v>
      </c>
      <c r="J753">
        <v>0</v>
      </c>
    </row>
    <row r="754" spans="1:10" x14ac:dyDescent="0.25">
      <c r="A754" s="1" t="s">
        <v>1320</v>
      </c>
      <c r="B754" t="s">
        <v>1321</v>
      </c>
      <c r="C754" s="1" t="s">
        <v>17</v>
      </c>
      <c r="D754" s="1" t="s">
        <v>4287</v>
      </c>
      <c r="E754" s="2" t="s">
        <v>4288</v>
      </c>
      <c r="F754" s="2" t="s">
        <v>4288</v>
      </c>
      <c r="G754" s="13">
        <v>108837.62</v>
      </c>
      <c r="H754">
        <v>0</v>
      </c>
      <c r="I754">
        <v>108837.62</v>
      </c>
      <c r="J754">
        <v>0</v>
      </c>
    </row>
    <row r="755" spans="1:10" x14ac:dyDescent="0.25">
      <c r="A755" s="1" t="s">
        <v>4293</v>
      </c>
      <c r="B755" t="s">
        <v>4294</v>
      </c>
      <c r="C755" s="1" t="s">
        <v>17</v>
      </c>
      <c r="D755" s="1" t="s">
        <v>4297</v>
      </c>
      <c r="E755" s="2" t="s">
        <v>4298</v>
      </c>
      <c r="F755" s="2" t="s">
        <v>4298</v>
      </c>
      <c r="G755" s="13">
        <v>21939.25</v>
      </c>
      <c r="H755">
        <v>0</v>
      </c>
      <c r="I755">
        <v>21939.25</v>
      </c>
      <c r="J755">
        <v>0</v>
      </c>
    </row>
    <row r="756" spans="1:10" x14ac:dyDescent="0.25">
      <c r="A756" s="1" t="s">
        <v>4299</v>
      </c>
      <c r="B756" t="s">
        <v>4300</v>
      </c>
      <c r="C756" s="1" t="s">
        <v>17</v>
      </c>
      <c r="D756" s="1" t="s">
        <v>4302</v>
      </c>
      <c r="E756" s="2" t="s">
        <v>4303</v>
      </c>
      <c r="F756" s="2" t="s">
        <v>4303</v>
      </c>
      <c r="G756" s="13">
        <v>61445.440000000002</v>
      </c>
      <c r="H756">
        <v>0</v>
      </c>
      <c r="I756">
        <v>61445.440000000002</v>
      </c>
      <c r="J756">
        <v>0</v>
      </c>
    </row>
    <row r="757" spans="1:10" x14ac:dyDescent="0.25">
      <c r="A757" s="1" t="s">
        <v>4304</v>
      </c>
      <c r="B757" t="s">
        <v>4305</v>
      </c>
      <c r="C757" s="1" t="s">
        <v>17</v>
      </c>
      <c r="D757" s="1" t="s">
        <v>4307</v>
      </c>
      <c r="E757" s="2" t="s">
        <v>4308</v>
      </c>
      <c r="F757" s="2" t="s">
        <v>4308</v>
      </c>
      <c r="G757" s="13">
        <v>33566.99</v>
      </c>
      <c r="H757">
        <v>0</v>
      </c>
      <c r="I757">
        <v>33566.99</v>
      </c>
      <c r="J757">
        <v>0</v>
      </c>
    </row>
    <row r="758" spans="1:10" x14ac:dyDescent="0.25">
      <c r="A758" s="1" t="s">
        <v>4309</v>
      </c>
      <c r="B758" t="s">
        <v>4310</v>
      </c>
      <c r="C758" s="1" t="s">
        <v>17</v>
      </c>
      <c r="D758" s="1" t="s">
        <v>3849</v>
      </c>
      <c r="E758" s="2" t="s">
        <v>4312</v>
      </c>
      <c r="F758" s="2" t="s">
        <v>4312</v>
      </c>
      <c r="G758" s="13">
        <v>25747.48</v>
      </c>
      <c r="H758">
        <v>0</v>
      </c>
      <c r="I758">
        <v>25747.48</v>
      </c>
      <c r="J758">
        <v>0</v>
      </c>
    </row>
    <row r="759" spans="1:10" x14ac:dyDescent="0.25">
      <c r="A759" s="1" t="s">
        <v>4313</v>
      </c>
      <c r="B759" t="s">
        <v>4314</v>
      </c>
      <c r="C759" s="1" t="s">
        <v>17</v>
      </c>
      <c r="D759" s="1" t="s">
        <v>4317</v>
      </c>
      <c r="E759" s="2" t="s">
        <v>4318</v>
      </c>
      <c r="F759" s="2" t="s">
        <v>4318</v>
      </c>
      <c r="G759" s="13">
        <v>47502.26</v>
      </c>
      <c r="H759">
        <v>0</v>
      </c>
      <c r="I759">
        <v>47502.26</v>
      </c>
      <c r="J759">
        <v>0</v>
      </c>
    </row>
    <row r="760" spans="1:10" x14ac:dyDescent="0.25">
      <c r="A760" s="1" t="s">
        <v>4319</v>
      </c>
      <c r="B760" t="s">
        <v>4320</v>
      </c>
      <c r="C760" s="1" t="s">
        <v>17</v>
      </c>
      <c r="D760" s="1" t="s">
        <v>3950</v>
      </c>
      <c r="E760" s="2" t="s">
        <v>4322</v>
      </c>
      <c r="F760" s="2" t="s">
        <v>4322</v>
      </c>
      <c r="G760" s="13">
        <v>44159.74</v>
      </c>
      <c r="H760">
        <v>0</v>
      </c>
      <c r="I760">
        <v>44159.74</v>
      </c>
      <c r="J760">
        <v>0</v>
      </c>
    </row>
    <row r="761" spans="1:10" x14ac:dyDescent="0.25">
      <c r="A761" s="1" t="s">
        <v>4323</v>
      </c>
      <c r="B761" t="s">
        <v>4324</v>
      </c>
      <c r="C761" s="1" t="s">
        <v>17</v>
      </c>
      <c r="D761" s="1" t="s">
        <v>4326</v>
      </c>
      <c r="E761" s="2" t="s">
        <v>4327</v>
      </c>
      <c r="F761" s="2" t="s">
        <v>4327</v>
      </c>
      <c r="G761" s="13">
        <v>14434.72</v>
      </c>
      <c r="H761">
        <v>0</v>
      </c>
      <c r="I761">
        <v>14434.72</v>
      </c>
      <c r="J761">
        <v>0</v>
      </c>
    </row>
    <row r="762" spans="1:10" x14ac:dyDescent="0.25">
      <c r="A762" s="1" t="s">
        <v>4328</v>
      </c>
      <c r="B762" t="s">
        <v>4329</v>
      </c>
      <c r="C762" s="1" t="s">
        <v>17</v>
      </c>
      <c r="D762" s="1" t="s">
        <v>4331</v>
      </c>
      <c r="E762" s="2" t="s">
        <v>4332</v>
      </c>
      <c r="F762" s="2" t="s">
        <v>4332</v>
      </c>
      <c r="G762" s="13">
        <v>47392.53</v>
      </c>
      <c r="H762">
        <v>0</v>
      </c>
      <c r="I762">
        <v>47392.53</v>
      </c>
      <c r="J762">
        <v>0</v>
      </c>
    </row>
    <row r="763" spans="1:10" x14ac:dyDescent="0.25">
      <c r="A763" s="1" t="s">
        <v>4333</v>
      </c>
      <c r="B763" t="s">
        <v>4334</v>
      </c>
      <c r="C763" s="1" t="s">
        <v>17</v>
      </c>
      <c r="D763" s="1" t="s">
        <v>4339</v>
      </c>
      <c r="E763" s="2" t="s">
        <v>4340</v>
      </c>
      <c r="F763" s="2" t="s">
        <v>4340</v>
      </c>
      <c r="G763" s="13">
        <v>42636.45</v>
      </c>
      <c r="H763">
        <v>0</v>
      </c>
      <c r="I763">
        <v>42636.45</v>
      </c>
      <c r="J763">
        <v>0</v>
      </c>
    </row>
    <row r="764" spans="1:10" x14ac:dyDescent="0.25">
      <c r="A764" s="1" t="s">
        <v>4341</v>
      </c>
      <c r="B764" t="s">
        <v>4342</v>
      </c>
      <c r="C764" s="1" t="s">
        <v>17</v>
      </c>
      <c r="D764" s="1" t="s">
        <v>4344</v>
      </c>
      <c r="E764" s="2" t="s">
        <v>4345</v>
      </c>
      <c r="F764" s="2" t="s">
        <v>4345</v>
      </c>
      <c r="G764" s="13">
        <v>17431.849999999999</v>
      </c>
      <c r="H764">
        <v>0</v>
      </c>
      <c r="I764">
        <v>17431.849999999999</v>
      </c>
      <c r="J764">
        <v>0</v>
      </c>
    </row>
    <row r="765" spans="1:10" x14ac:dyDescent="0.25">
      <c r="A765" s="1" t="s">
        <v>4350</v>
      </c>
      <c r="B765" t="s">
        <v>4351</v>
      </c>
      <c r="C765" s="1" t="s">
        <v>17</v>
      </c>
      <c r="D765" s="1" t="s">
        <v>4353</v>
      </c>
      <c r="E765" s="2" t="s">
        <v>4354</v>
      </c>
      <c r="F765" s="2" t="s">
        <v>4354</v>
      </c>
      <c r="G765" s="13">
        <v>22704.32</v>
      </c>
      <c r="H765">
        <v>0</v>
      </c>
      <c r="I765">
        <v>22704.32</v>
      </c>
      <c r="J765">
        <v>0</v>
      </c>
    </row>
    <row r="766" spans="1:10" x14ac:dyDescent="0.25">
      <c r="A766" s="1" t="s">
        <v>4355</v>
      </c>
      <c r="B766" t="s">
        <v>4356</v>
      </c>
      <c r="C766" s="1" t="s">
        <v>17</v>
      </c>
      <c r="D766" s="1" t="s">
        <v>4358</v>
      </c>
      <c r="E766" s="2" t="s">
        <v>4359</v>
      </c>
      <c r="F766" s="2" t="s">
        <v>4359</v>
      </c>
      <c r="G766" s="13">
        <v>8921.67</v>
      </c>
      <c r="H766">
        <v>0</v>
      </c>
      <c r="I766">
        <v>8921.67</v>
      </c>
      <c r="J766">
        <v>0</v>
      </c>
    </row>
    <row r="767" spans="1:10" x14ac:dyDescent="0.25">
      <c r="A767" s="1" t="s">
        <v>4360</v>
      </c>
      <c r="B767" t="s">
        <v>4361</v>
      </c>
      <c r="C767" s="1" t="s">
        <v>17</v>
      </c>
      <c r="D767" s="1" t="s">
        <v>4363</v>
      </c>
      <c r="E767" s="2" t="s">
        <v>4364</v>
      </c>
      <c r="F767" s="2" t="s">
        <v>4364</v>
      </c>
      <c r="G767" s="13">
        <v>57477.43</v>
      </c>
      <c r="H767">
        <v>0</v>
      </c>
      <c r="I767">
        <v>57477.43</v>
      </c>
      <c r="J767">
        <v>0</v>
      </c>
    </row>
    <row r="768" spans="1:10" x14ac:dyDescent="0.25">
      <c r="A768" s="1" t="s">
        <v>4365</v>
      </c>
      <c r="B768" t="s">
        <v>4366</v>
      </c>
      <c r="C768" s="1" t="s">
        <v>17</v>
      </c>
      <c r="D768" s="1" t="s">
        <v>2703</v>
      </c>
      <c r="E768" s="2" t="s">
        <v>4368</v>
      </c>
      <c r="F768" s="2" t="s">
        <v>4368</v>
      </c>
      <c r="G768" s="13">
        <v>40511.75</v>
      </c>
      <c r="H768">
        <v>0</v>
      </c>
      <c r="I768">
        <v>40511.75</v>
      </c>
      <c r="J768">
        <v>0</v>
      </c>
    </row>
    <row r="769" spans="1:10" x14ac:dyDescent="0.25">
      <c r="A769" s="1" t="s">
        <v>4369</v>
      </c>
      <c r="B769" t="s">
        <v>4370</v>
      </c>
      <c r="C769" s="1" t="s">
        <v>17</v>
      </c>
      <c r="D769" s="1" t="s">
        <v>4344</v>
      </c>
      <c r="E769" s="2" t="s">
        <v>4372</v>
      </c>
      <c r="F769" s="2" t="s">
        <v>4372</v>
      </c>
      <c r="G769" s="13">
        <v>83892.479999999996</v>
      </c>
      <c r="H769">
        <v>0</v>
      </c>
      <c r="I769">
        <v>83892.479999999996</v>
      </c>
      <c r="J769">
        <v>0</v>
      </c>
    </row>
    <row r="770" spans="1:10" x14ac:dyDescent="0.25">
      <c r="A770" s="1" t="s">
        <v>4373</v>
      </c>
      <c r="B770" t="s">
        <v>4374</v>
      </c>
      <c r="C770" s="1" t="s">
        <v>17</v>
      </c>
      <c r="D770" s="1" t="s">
        <v>4376</v>
      </c>
      <c r="E770" s="2" t="s">
        <v>4377</v>
      </c>
      <c r="F770" s="2" t="s">
        <v>4377</v>
      </c>
      <c r="G770" s="13">
        <v>27245.919999999998</v>
      </c>
      <c r="H770">
        <v>0</v>
      </c>
      <c r="I770">
        <v>27245.919999999998</v>
      </c>
      <c r="J770">
        <v>0</v>
      </c>
    </row>
    <row r="771" spans="1:10" x14ac:dyDescent="0.25">
      <c r="A771" s="1" t="s">
        <v>4378</v>
      </c>
      <c r="B771" t="s">
        <v>4379</v>
      </c>
      <c r="C771" s="1" t="s">
        <v>17</v>
      </c>
      <c r="D771" s="1" t="s">
        <v>4381</v>
      </c>
      <c r="E771" s="2" t="s">
        <v>4382</v>
      </c>
      <c r="F771" s="2" t="s">
        <v>4382</v>
      </c>
      <c r="G771" s="13">
        <v>41350.660000000003</v>
      </c>
      <c r="H771">
        <v>0</v>
      </c>
      <c r="I771">
        <v>41350.660000000003</v>
      </c>
      <c r="J771">
        <v>0</v>
      </c>
    </row>
    <row r="772" spans="1:10" x14ac:dyDescent="0.25">
      <c r="A772" s="1" t="s">
        <v>1351</v>
      </c>
      <c r="B772" t="s">
        <v>1352</v>
      </c>
      <c r="C772" s="1" t="s">
        <v>17</v>
      </c>
      <c r="D772" s="1" t="s">
        <v>4384</v>
      </c>
      <c r="E772" s="2" t="s">
        <v>4385</v>
      </c>
      <c r="F772" s="2" t="s">
        <v>4385</v>
      </c>
      <c r="G772" s="13">
        <v>49841.2</v>
      </c>
      <c r="H772">
        <v>0</v>
      </c>
      <c r="I772">
        <v>49841.2</v>
      </c>
      <c r="J772">
        <v>0</v>
      </c>
    </row>
    <row r="773" spans="1:10" x14ac:dyDescent="0.25">
      <c r="A773" s="1" t="s">
        <v>4390</v>
      </c>
      <c r="B773" t="s">
        <v>4391</v>
      </c>
      <c r="C773" s="1" t="s">
        <v>17</v>
      </c>
      <c r="D773" s="1" t="s">
        <v>4394</v>
      </c>
      <c r="E773" s="2" t="s">
        <v>4395</v>
      </c>
      <c r="F773" s="2" t="s">
        <v>4395</v>
      </c>
      <c r="G773" s="2">
        <v>173.47</v>
      </c>
      <c r="H773">
        <v>0</v>
      </c>
      <c r="I773">
        <v>173.47</v>
      </c>
      <c r="J773">
        <v>0</v>
      </c>
    </row>
    <row r="774" spans="1:10" x14ac:dyDescent="0.25">
      <c r="A774" s="1" t="s">
        <v>4396</v>
      </c>
      <c r="B774" t="s">
        <v>4397</v>
      </c>
      <c r="C774" s="1" t="s">
        <v>17</v>
      </c>
      <c r="D774" s="1" t="s">
        <v>4353</v>
      </c>
      <c r="E774" s="2" t="s">
        <v>4400</v>
      </c>
      <c r="F774" s="2" t="s">
        <v>4400</v>
      </c>
      <c r="G774" s="13">
        <v>38493.19</v>
      </c>
      <c r="H774">
        <v>0</v>
      </c>
      <c r="I774">
        <v>38493.19</v>
      </c>
      <c r="J774">
        <v>0</v>
      </c>
    </row>
    <row r="775" spans="1:10" x14ac:dyDescent="0.25">
      <c r="A775" s="1" t="s">
        <v>4401</v>
      </c>
      <c r="B775" t="s">
        <v>4402</v>
      </c>
      <c r="C775" s="1" t="s">
        <v>17</v>
      </c>
      <c r="D775" s="1" t="s">
        <v>4404</v>
      </c>
      <c r="E775" s="2" t="s">
        <v>4405</v>
      </c>
      <c r="F775" s="2" t="s">
        <v>4406</v>
      </c>
      <c r="G775" s="13">
        <v>1061.33</v>
      </c>
      <c r="H775">
        <v>0</v>
      </c>
      <c r="I775">
        <v>1061.33</v>
      </c>
      <c r="J775">
        <v>0</v>
      </c>
    </row>
    <row r="776" spans="1:10" x14ac:dyDescent="0.25">
      <c r="A776" s="1" t="s">
        <v>1372</v>
      </c>
      <c r="B776" t="s">
        <v>1373</v>
      </c>
      <c r="C776" s="1" t="s">
        <v>17</v>
      </c>
      <c r="D776" s="1" t="s">
        <v>4408</v>
      </c>
      <c r="E776" s="2" t="s">
        <v>4409</v>
      </c>
      <c r="F776" s="2" t="s">
        <v>4409</v>
      </c>
      <c r="G776" s="2">
        <v>1.54</v>
      </c>
      <c r="H776">
        <v>0</v>
      </c>
      <c r="I776">
        <v>1.54</v>
      </c>
      <c r="J776">
        <v>0</v>
      </c>
    </row>
    <row r="777" spans="1:10" x14ac:dyDescent="0.25">
      <c r="A777" s="1" t="s">
        <v>1372</v>
      </c>
      <c r="B777" t="s">
        <v>1373</v>
      </c>
      <c r="C777" s="1" t="s">
        <v>17</v>
      </c>
      <c r="D777" s="1" t="s">
        <v>4411</v>
      </c>
      <c r="E777" s="2" t="s">
        <v>4412</v>
      </c>
      <c r="F777" s="2" t="s">
        <v>4412</v>
      </c>
      <c r="G777" s="13">
        <v>31535.87</v>
      </c>
      <c r="H777">
        <v>0</v>
      </c>
      <c r="I777">
        <v>31535.87</v>
      </c>
      <c r="J777">
        <v>0</v>
      </c>
    </row>
    <row r="778" spans="1:10" x14ac:dyDescent="0.25">
      <c r="A778" s="1" t="s">
        <v>4417</v>
      </c>
      <c r="B778" t="s">
        <v>4418</v>
      </c>
      <c r="C778" s="1" t="s">
        <v>17</v>
      </c>
      <c r="D778" s="1" t="s">
        <v>4420</v>
      </c>
      <c r="E778" s="2" t="s">
        <v>4421</v>
      </c>
      <c r="F778" s="2" t="s">
        <v>4421</v>
      </c>
      <c r="G778" s="13">
        <v>11438.81</v>
      </c>
      <c r="H778">
        <v>0</v>
      </c>
      <c r="I778">
        <v>11438.81</v>
      </c>
      <c r="J778">
        <v>0</v>
      </c>
    </row>
    <row r="779" spans="1:10" x14ac:dyDescent="0.25">
      <c r="A779" s="1" t="s">
        <v>4422</v>
      </c>
      <c r="B779" t="s">
        <v>4423</v>
      </c>
      <c r="C779" s="1" t="s">
        <v>17</v>
      </c>
      <c r="D779" s="1" t="s">
        <v>4287</v>
      </c>
      <c r="E779" s="2" t="s">
        <v>4425</v>
      </c>
      <c r="F779" s="2" t="s">
        <v>4425</v>
      </c>
      <c r="G779" s="13">
        <v>104755.29</v>
      </c>
      <c r="H779">
        <v>0</v>
      </c>
      <c r="I779">
        <v>104755.29</v>
      </c>
      <c r="J779">
        <v>0</v>
      </c>
    </row>
    <row r="780" spans="1:10" x14ac:dyDescent="0.25">
      <c r="A780" s="1" t="s">
        <v>4430</v>
      </c>
      <c r="B780" t="s">
        <v>4431</v>
      </c>
      <c r="C780" s="1" t="s">
        <v>17</v>
      </c>
      <c r="D780" s="1" t="s">
        <v>4433</v>
      </c>
      <c r="E780" s="2" t="s">
        <v>4434</v>
      </c>
      <c r="F780" s="2" t="s">
        <v>4434</v>
      </c>
      <c r="G780" s="13">
        <v>33710.29</v>
      </c>
      <c r="H780">
        <v>0</v>
      </c>
      <c r="I780">
        <v>33710.29</v>
      </c>
      <c r="J780">
        <v>0</v>
      </c>
    </row>
    <row r="781" spans="1:10" x14ac:dyDescent="0.25">
      <c r="A781" s="1" t="s">
        <v>4435</v>
      </c>
      <c r="B781" t="s">
        <v>4436</v>
      </c>
      <c r="C781" s="1" t="s">
        <v>17</v>
      </c>
      <c r="D781" s="1" t="s">
        <v>4439</v>
      </c>
      <c r="E781" s="2" t="s">
        <v>4440</v>
      </c>
      <c r="F781" s="2" t="s">
        <v>4440</v>
      </c>
      <c r="G781" s="13">
        <v>55403.74</v>
      </c>
      <c r="H781">
        <v>0</v>
      </c>
      <c r="I781">
        <v>55403.74</v>
      </c>
      <c r="J781">
        <v>0</v>
      </c>
    </row>
    <row r="782" spans="1:10" x14ac:dyDescent="0.25">
      <c r="A782" s="1" t="s">
        <v>4441</v>
      </c>
      <c r="B782" t="s">
        <v>4442</v>
      </c>
      <c r="C782" s="1" t="s">
        <v>17</v>
      </c>
      <c r="D782" s="1" t="s">
        <v>4444</v>
      </c>
      <c r="E782" s="2" t="s">
        <v>4445</v>
      </c>
      <c r="F782" s="2" t="s">
        <v>4445</v>
      </c>
      <c r="G782" s="13">
        <v>87128.66</v>
      </c>
      <c r="H782">
        <v>0</v>
      </c>
      <c r="I782">
        <v>87128.66</v>
      </c>
      <c r="J782">
        <v>0</v>
      </c>
    </row>
    <row r="783" spans="1:10" x14ac:dyDescent="0.25">
      <c r="A783" s="1" t="s">
        <v>1383</v>
      </c>
      <c r="B783" t="s">
        <v>1384</v>
      </c>
      <c r="C783" s="1" t="s">
        <v>17</v>
      </c>
      <c r="D783" s="1" t="s">
        <v>4451</v>
      </c>
      <c r="E783" s="2" t="s">
        <v>4452</v>
      </c>
      <c r="F783" s="2" t="s">
        <v>4452</v>
      </c>
      <c r="G783" s="13">
        <v>33940.589999999997</v>
      </c>
      <c r="H783">
        <v>0</v>
      </c>
      <c r="I783">
        <v>33940.589999999997</v>
      </c>
      <c r="J783">
        <v>0</v>
      </c>
    </row>
    <row r="784" spans="1:10" x14ac:dyDescent="0.25">
      <c r="A784" s="1" t="s">
        <v>1388</v>
      </c>
      <c r="B784" t="s">
        <v>1389</v>
      </c>
      <c r="C784" s="1" t="s">
        <v>17</v>
      </c>
      <c r="D784" s="1" t="s">
        <v>4454</v>
      </c>
      <c r="E784" s="2" t="s">
        <v>4455</v>
      </c>
      <c r="F784" s="2" t="s">
        <v>4455</v>
      </c>
      <c r="G784" s="13">
        <v>22152.04</v>
      </c>
      <c r="H784">
        <v>0</v>
      </c>
      <c r="I784">
        <v>22152.04</v>
      </c>
      <c r="J784">
        <v>0</v>
      </c>
    </row>
    <row r="785" spans="1:10" x14ac:dyDescent="0.25">
      <c r="A785" s="1" t="s">
        <v>4456</v>
      </c>
      <c r="B785" t="s">
        <v>4457</v>
      </c>
      <c r="C785" s="1" t="s">
        <v>17</v>
      </c>
      <c r="D785" s="1" t="s">
        <v>4462</v>
      </c>
      <c r="E785" s="2" t="s">
        <v>4463</v>
      </c>
      <c r="F785" s="2" t="s">
        <v>4463</v>
      </c>
      <c r="G785" s="13">
        <v>15959.84</v>
      </c>
      <c r="H785">
        <v>0</v>
      </c>
      <c r="I785">
        <v>15959.84</v>
      </c>
      <c r="J785">
        <v>0</v>
      </c>
    </row>
    <row r="786" spans="1:10" x14ac:dyDescent="0.25">
      <c r="A786" s="1" t="s">
        <v>4464</v>
      </c>
      <c r="B786" t="s">
        <v>4465</v>
      </c>
      <c r="C786" s="1" t="s">
        <v>17</v>
      </c>
      <c r="D786" s="1" t="s">
        <v>4467</v>
      </c>
      <c r="E786" s="2" t="s">
        <v>4468</v>
      </c>
      <c r="F786" s="2" t="s">
        <v>4468</v>
      </c>
      <c r="G786" s="13">
        <v>30031.94</v>
      </c>
      <c r="H786">
        <v>0</v>
      </c>
      <c r="I786">
        <v>30031.94</v>
      </c>
      <c r="J786">
        <v>0</v>
      </c>
    </row>
    <row r="787" spans="1:10" x14ac:dyDescent="0.25">
      <c r="A787" s="1" t="s">
        <v>4469</v>
      </c>
      <c r="B787" t="s">
        <v>4470</v>
      </c>
      <c r="C787" s="1" t="s">
        <v>17</v>
      </c>
      <c r="D787" s="1" t="s">
        <v>4472</v>
      </c>
      <c r="E787" s="2" t="s">
        <v>4473</v>
      </c>
      <c r="F787" s="2" t="s">
        <v>4473</v>
      </c>
      <c r="G787" s="13">
        <v>19281.86</v>
      </c>
      <c r="H787">
        <v>0</v>
      </c>
      <c r="I787">
        <v>19281.86</v>
      </c>
      <c r="J787">
        <v>0</v>
      </c>
    </row>
    <row r="788" spans="1:10" x14ac:dyDescent="0.25">
      <c r="A788" s="1" t="s">
        <v>4479</v>
      </c>
      <c r="B788" t="s">
        <v>4480</v>
      </c>
      <c r="C788" s="1" t="s">
        <v>17</v>
      </c>
      <c r="D788" s="1" t="s">
        <v>4482</v>
      </c>
      <c r="E788" s="2" t="s">
        <v>4483</v>
      </c>
      <c r="F788" s="2" t="s">
        <v>4483</v>
      </c>
      <c r="G788" s="13">
        <v>44043.64</v>
      </c>
      <c r="H788">
        <v>0</v>
      </c>
      <c r="I788">
        <v>44043.64</v>
      </c>
      <c r="J788">
        <v>0</v>
      </c>
    </row>
    <row r="789" spans="1:10" x14ac:dyDescent="0.25">
      <c r="A789" s="1" t="s">
        <v>4484</v>
      </c>
      <c r="B789" t="s">
        <v>4485</v>
      </c>
      <c r="C789" s="1" t="s">
        <v>17</v>
      </c>
      <c r="D789" s="1" t="s">
        <v>4487</v>
      </c>
      <c r="E789" s="2" t="s">
        <v>4488</v>
      </c>
      <c r="F789" s="2" t="s">
        <v>4488</v>
      </c>
      <c r="G789" s="13">
        <v>41916.769999999997</v>
      </c>
      <c r="H789">
        <v>0</v>
      </c>
      <c r="I789">
        <v>41916.769999999997</v>
      </c>
      <c r="J789">
        <v>0</v>
      </c>
    </row>
    <row r="790" spans="1:10" x14ac:dyDescent="0.25">
      <c r="A790" s="1" t="s">
        <v>4498</v>
      </c>
      <c r="B790" t="s">
        <v>4499</v>
      </c>
      <c r="C790" s="1" t="s">
        <v>17</v>
      </c>
      <c r="D790" s="1" t="s">
        <v>852</v>
      </c>
      <c r="E790" s="2" t="s">
        <v>4501</v>
      </c>
      <c r="F790" s="2" t="s">
        <v>4502</v>
      </c>
      <c r="G790" s="2">
        <v>224.84</v>
      </c>
      <c r="H790">
        <v>0</v>
      </c>
      <c r="I790">
        <v>224.84</v>
      </c>
      <c r="J790">
        <v>0</v>
      </c>
    </row>
    <row r="791" spans="1:10" x14ac:dyDescent="0.25">
      <c r="A791" s="1" t="s">
        <v>4509</v>
      </c>
      <c r="B791" t="s">
        <v>4510</v>
      </c>
      <c r="C791" s="1" t="s">
        <v>17</v>
      </c>
      <c r="D791" s="1" t="s">
        <v>4515</v>
      </c>
      <c r="E791" s="2" t="s">
        <v>4516</v>
      </c>
      <c r="F791" s="2" t="s">
        <v>4516</v>
      </c>
      <c r="G791" s="13">
        <v>19313.46</v>
      </c>
      <c r="H791">
        <v>0</v>
      </c>
      <c r="I791">
        <v>19313.46</v>
      </c>
      <c r="J791">
        <v>0</v>
      </c>
    </row>
    <row r="792" spans="1:10" x14ac:dyDescent="0.25">
      <c r="A792" s="1" t="s">
        <v>4517</v>
      </c>
      <c r="B792" t="s">
        <v>4518</v>
      </c>
      <c r="C792" s="1" t="s">
        <v>17</v>
      </c>
      <c r="D792" s="1" t="s">
        <v>334</v>
      </c>
      <c r="E792" s="2" t="s">
        <v>4520</v>
      </c>
      <c r="F792" s="2" t="s">
        <v>4521</v>
      </c>
      <c r="G792" s="13">
        <v>11657.66</v>
      </c>
      <c r="H792">
        <v>0</v>
      </c>
      <c r="I792">
        <v>11657.66</v>
      </c>
      <c r="J792">
        <v>0</v>
      </c>
    </row>
    <row r="793" spans="1:10" x14ac:dyDescent="0.25">
      <c r="A793" s="1" t="s">
        <v>4522</v>
      </c>
      <c r="B793" t="s">
        <v>4523</v>
      </c>
      <c r="C793" s="1" t="s">
        <v>17</v>
      </c>
      <c r="D793" s="1" t="s">
        <v>4525</v>
      </c>
      <c r="E793" s="2" t="s">
        <v>4526</v>
      </c>
      <c r="F793" s="2" t="s">
        <v>4526</v>
      </c>
      <c r="G793" s="13">
        <v>43811.519999999997</v>
      </c>
      <c r="H793">
        <v>0</v>
      </c>
      <c r="I793">
        <v>43811.519999999997</v>
      </c>
      <c r="J793">
        <v>0</v>
      </c>
    </row>
    <row r="794" spans="1:10" x14ac:dyDescent="0.25">
      <c r="A794" s="1" t="s">
        <v>4527</v>
      </c>
      <c r="B794" t="s">
        <v>4528</v>
      </c>
      <c r="C794" s="1" t="s">
        <v>17</v>
      </c>
      <c r="D794" s="1" t="s">
        <v>3807</v>
      </c>
      <c r="E794" s="2" t="s">
        <v>4530</v>
      </c>
      <c r="F794" s="2" t="s">
        <v>4530</v>
      </c>
      <c r="G794" s="13">
        <v>119718.18</v>
      </c>
      <c r="H794">
        <v>0</v>
      </c>
      <c r="I794">
        <v>119718.18</v>
      </c>
      <c r="J794">
        <v>0</v>
      </c>
    </row>
    <row r="795" spans="1:10" x14ac:dyDescent="0.25">
      <c r="A795" s="1" t="s">
        <v>4536</v>
      </c>
      <c r="B795" t="s">
        <v>4537</v>
      </c>
      <c r="C795" s="1" t="s">
        <v>17</v>
      </c>
      <c r="D795" s="1" t="s">
        <v>4539</v>
      </c>
      <c r="E795" s="2" t="s">
        <v>4540</v>
      </c>
      <c r="F795" s="2" t="s">
        <v>4540</v>
      </c>
      <c r="G795" s="13">
        <v>12415.2</v>
      </c>
      <c r="H795">
        <v>0</v>
      </c>
      <c r="I795">
        <v>12415.2</v>
      </c>
      <c r="J795">
        <v>0</v>
      </c>
    </row>
    <row r="796" spans="1:10" x14ac:dyDescent="0.25">
      <c r="A796" s="1" t="s">
        <v>4546</v>
      </c>
      <c r="B796" t="s">
        <v>4547</v>
      </c>
      <c r="C796" s="1" t="s">
        <v>17</v>
      </c>
      <c r="D796" s="1" t="s">
        <v>4549</v>
      </c>
      <c r="E796" s="2" t="s">
        <v>4550</v>
      </c>
      <c r="F796" s="2" t="s">
        <v>4550</v>
      </c>
      <c r="G796" s="13">
        <v>64093.99</v>
      </c>
      <c r="H796">
        <v>0</v>
      </c>
      <c r="I796">
        <v>64093.99</v>
      </c>
      <c r="J796">
        <v>0</v>
      </c>
    </row>
    <row r="797" spans="1:10" x14ac:dyDescent="0.25">
      <c r="A797" s="1" t="s">
        <v>4569</v>
      </c>
      <c r="B797" t="s">
        <v>4570</v>
      </c>
      <c r="C797" s="1" t="s">
        <v>17</v>
      </c>
      <c r="D797" s="1" t="s">
        <v>2257</v>
      </c>
      <c r="E797" s="2" t="s">
        <v>4572</v>
      </c>
      <c r="F797" s="2" t="s">
        <v>4573</v>
      </c>
      <c r="G797" s="13">
        <v>2346.06</v>
      </c>
      <c r="H797">
        <v>0</v>
      </c>
      <c r="I797">
        <v>2346.06</v>
      </c>
      <c r="J797">
        <v>0</v>
      </c>
    </row>
    <row r="798" spans="1:10" x14ac:dyDescent="0.25">
      <c r="A798" s="1" t="s">
        <v>4578</v>
      </c>
      <c r="B798" t="s">
        <v>4579</v>
      </c>
      <c r="C798" s="1" t="s">
        <v>17</v>
      </c>
      <c r="D798" s="1" t="s">
        <v>4582</v>
      </c>
      <c r="E798" s="2" t="s">
        <v>4583</v>
      </c>
      <c r="F798" s="2" t="s">
        <v>4583</v>
      </c>
      <c r="G798" s="13">
        <v>18953.939999999999</v>
      </c>
      <c r="H798">
        <v>0</v>
      </c>
      <c r="I798">
        <v>18953.939999999999</v>
      </c>
      <c r="J798">
        <v>0</v>
      </c>
    </row>
    <row r="799" spans="1:10" x14ac:dyDescent="0.25">
      <c r="A799" s="1" t="s">
        <v>4584</v>
      </c>
      <c r="B799" t="s">
        <v>4585</v>
      </c>
      <c r="C799" s="1" t="s">
        <v>17</v>
      </c>
      <c r="D799" s="1" t="s">
        <v>4588</v>
      </c>
      <c r="E799" s="2" t="s">
        <v>4589</v>
      </c>
      <c r="F799" s="2" t="s">
        <v>4589</v>
      </c>
      <c r="G799" s="13">
        <v>32933.29</v>
      </c>
      <c r="H799">
        <v>0</v>
      </c>
      <c r="I799">
        <v>32933.29</v>
      </c>
      <c r="J799">
        <v>0</v>
      </c>
    </row>
    <row r="800" spans="1:10" x14ac:dyDescent="0.25">
      <c r="A800" s="1" t="s">
        <v>4590</v>
      </c>
      <c r="B800" t="s">
        <v>4591</v>
      </c>
      <c r="C800" s="1" t="s">
        <v>17</v>
      </c>
      <c r="D800" s="1" t="s">
        <v>4593</v>
      </c>
      <c r="E800" s="2" t="s">
        <v>4594</v>
      </c>
      <c r="F800" s="2" t="s">
        <v>4594</v>
      </c>
      <c r="G800" s="13">
        <v>23375.11</v>
      </c>
      <c r="H800">
        <v>0</v>
      </c>
      <c r="I800">
        <v>23375.11</v>
      </c>
      <c r="J800">
        <v>0</v>
      </c>
    </row>
    <row r="801" spans="1:10" x14ac:dyDescent="0.25">
      <c r="A801" s="1" t="s">
        <v>4595</v>
      </c>
      <c r="B801" t="s">
        <v>4596</v>
      </c>
      <c r="C801" s="1" t="s">
        <v>17</v>
      </c>
      <c r="D801" s="1" t="s">
        <v>4599</v>
      </c>
      <c r="E801" s="2" t="s">
        <v>4600</v>
      </c>
      <c r="F801" s="2" t="s">
        <v>4600</v>
      </c>
      <c r="G801" s="13">
        <v>39149.949999999997</v>
      </c>
      <c r="H801">
        <v>0</v>
      </c>
      <c r="I801">
        <v>39149.949999999997</v>
      </c>
      <c r="J801">
        <v>0</v>
      </c>
    </row>
    <row r="802" spans="1:10" x14ac:dyDescent="0.25">
      <c r="A802" s="1" t="s">
        <v>4601</v>
      </c>
      <c r="B802" t="s">
        <v>4602</v>
      </c>
      <c r="C802" s="1" t="s">
        <v>17</v>
      </c>
      <c r="D802" s="1" t="s">
        <v>4604</v>
      </c>
      <c r="E802" s="2" t="s">
        <v>4605</v>
      </c>
      <c r="F802" s="2" t="s">
        <v>4605</v>
      </c>
      <c r="G802" s="13">
        <v>60050.8</v>
      </c>
      <c r="H802">
        <v>0</v>
      </c>
      <c r="I802">
        <v>60050.8</v>
      </c>
      <c r="J802">
        <v>0</v>
      </c>
    </row>
    <row r="803" spans="1:10" x14ac:dyDescent="0.25">
      <c r="A803" s="1" t="s">
        <v>4606</v>
      </c>
      <c r="B803" t="s">
        <v>4607</v>
      </c>
      <c r="C803" s="1" t="s">
        <v>17</v>
      </c>
      <c r="D803" s="1" t="s">
        <v>4610</v>
      </c>
      <c r="E803" s="2" t="s">
        <v>4611</v>
      </c>
      <c r="F803" s="2" t="s">
        <v>4611</v>
      </c>
      <c r="G803" s="13">
        <v>1614.89</v>
      </c>
      <c r="H803">
        <v>0</v>
      </c>
      <c r="I803">
        <v>1614.89</v>
      </c>
      <c r="J803">
        <v>0</v>
      </c>
    </row>
    <row r="804" spans="1:10" x14ac:dyDescent="0.25">
      <c r="A804" s="1" t="s">
        <v>4612</v>
      </c>
      <c r="B804" t="s">
        <v>4613</v>
      </c>
      <c r="C804" s="1" t="s">
        <v>17</v>
      </c>
      <c r="D804" s="1" t="s">
        <v>4616</v>
      </c>
      <c r="E804" s="2" t="s">
        <v>4617</v>
      </c>
      <c r="F804" s="2" t="s">
        <v>4617</v>
      </c>
      <c r="G804" s="13">
        <v>32946.6</v>
      </c>
      <c r="H804">
        <v>0</v>
      </c>
      <c r="I804">
        <v>32946.6</v>
      </c>
      <c r="J804">
        <v>0</v>
      </c>
    </row>
    <row r="805" spans="1:10" x14ac:dyDescent="0.25">
      <c r="A805" s="1" t="s">
        <v>826</v>
      </c>
      <c r="B805" t="s">
        <v>827</v>
      </c>
      <c r="C805" s="1" t="s">
        <v>17</v>
      </c>
      <c r="D805" s="1" t="s">
        <v>4619</v>
      </c>
      <c r="E805" s="2" t="s">
        <v>4620</v>
      </c>
      <c r="F805" s="2" t="s">
        <v>4620</v>
      </c>
      <c r="G805" s="13">
        <v>24730.14</v>
      </c>
      <c r="H805">
        <v>0</v>
      </c>
      <c r="I805">
        <v>24730.14</v>
      </c>
      <c r="J805">
        <v>0</v>
      </c>
    </row>
    <row r="806" spans="1:10" x14ac:dyDescent="0.25">
      <c r="A806" s="1" t="s">
        <v>4621</v>
      </c>
      <c r="B806" t="s">
        <v>4622</v>
      </c>
      <c r="C806" s="1" t="s">
        <v>17</v>
      </c>
      <c r="D806" s="1" t="s">
        <v>1537</v>
      </c>
      <c r="E806" s="2" t="s">
        <v>4626</v>
      </c>
      <c r="F806" s="2" t="s">
        <v>4627</v>
      </c>
      <c r="G806" s="13">
        <v>25465.08</v>
      </c>
      <c r="H806">
        <v>0</v>
      </c>
      <c r="I806">
        <v>25465.08</v>
      </c>
      <c r="J806">
        <v>0</v>
      </c>
    </row>
    <row r="807" spans="1:10" x14ac:dyDescent="0.25">
      <c r="A807" s="1" t="s">
        <v>4628</v>
      </c>
      <c r="B807" t="s">
        <v>4629</v>
      </c>
      <c r="C807" s="1" t="s">
        <v>17</v>
      </c>
      <c r="D807" s="1" t="s">
        <v>4631</v>
      </c>
      <c r="E807" s="2" t="s">
        <v>4632</v>
      </c>
      <c r="F807" s="2" t="s">
        <v>4632</v>
      </c>
      <c r="G807" s="13">
        <v>31105.06</v>
      </c>
      <c r="H807">
        <v>0</v>
      </c>
      <c r="I807">
        <v>31105.06</v>
      </c>
      <c r="J807">
        <v>0</v>
      </c>
    </row>
    <row r="808" spans="1:10" x14ac:dyDescent="0.25">
      <c r="A808" s="1" t="s">
        <v>4633</v>
      </c>
      <c r="B808" t="s">
        <v>4634</v>
      </c>
      <c r="C808" s="1" t="s">
        <v>17</v>
      </c>
      <c r="D808" s="1" t="s">
        <v>4636</v>
      </c>
      <c r="E808" s="2" t="s">
        <v>4637</v>
      </c>
      <c r="F808" s="2" t="s">
        <v>4637</v>
      </c>
      <c r="G808" s="13">
        <v>9450.1200000000008</v>
      </c>
      <c r="H808">
        <v>0</v>
      </c>
      <c r="I808">
        <v>9450.1200000000008</v>
      </c>
      <c r="J808">
        <v>0</v>
      </c>
    </row>
    <row r="809" spans="1:10" x14ac:dyDescent="0.25">
      <c r="A809" s="1" t="s">
        <v>4638</v>
      </c>
      <c r="B809" t="s">
        <v>4639</v>
      </c>
      <c r="C809" s="1" t="s">
        <v>17</v>
      </c>
      <c r="D809" s="1" t="s">
        <v>4641</v>
      </c>
      <c r="E809" s="2" t="s">
        <v>4642</v>
      </c>
      <c r="F809" s="2" t="s">
        <v>4642</v>
      </c>
      <c r="G809" s="13">
        <v>88008.5</v>
      </c>
      <c r="H809">
        <v>0</v>
      </c>
      <c r="I809">
        <v>88008.5</v>
      </c>
      <c r="J809">
        <v>0</v>
      </c>
    </row>
    <row r="810" spans="1:10" x14ac:dyDescent="0.25">
      <c r="A810" s="1" t="s">
        <v>4649</v>
      </c>
      <c r="B810" t="s">
        <v>4650</v>
      </c>
      <c r="C810" s="1" t="s">
        <v>17</v>
      </c>
      <c r="D810" s="1" t="s">
        <v>1054</v>
      </c>
      <c r="E810" s="2" t="s">
        <v>4653</v>
      </c>
      <c r="F810" s="2" t="s">
        <v>4654</v>
      </c>
      <c r="G810" s="13">
        <v>21230.91</v>
      </c>
      <c r="H810">
        <v>0</v>
      </c>
      <c r="I810">
        <v>21230.91</v>
      </c>
      <c r="J810">
        <v>0</v>
      </c>
    </row>
    <row r="811" spans="1:10" x14ac:dyDescent="0.25">
      <c r="A811" s="1" t="s">
        <v>4655</v>
      </c>
      <c r="B811" t="s">
        <v>4656</v>
      </c>
      <c r="C811" s="1" t="s">
        <v>17</v>
      </c>
      <c r="D811" s="1" t="s">
        <v>4658</v>
      </c>
      <c r="E811" s="2" t="s">
        <v>4659</v>
      </c>
      <c r="F811" s="2" t="s">
        <v>4659</v>
      </c>
      <c r="G811" s="13">
        <v>38129.35</v>
      </c>
      <c r="H811">
        <v>0</v>
      </c>
      <c r="I811">
        <v>38129.35</v>
      </c>
      <c r="J811">
        <v>0</v>
      </c>
    </row>
    <row r="812" spans="1:10" x14ac:dyDescent="0.25">
      <c r="A812" s="1" t="s">
        <v>4660</v>
      </c>
      <c r="B812" t="s">
        <v>4661</v>
      </c>
      <c r="C812" s="1" t="s">
        <v>17</v>
      </c>
      <c r="D812" s="1" t="s">
        <v>4663</v>
      </c>
      <c r="E812" s="2" t="s">
        <v>4664</v>
      </c>
      <c r="F812" s="2" t="s">
        <v>4664</v>
      </c>
      <c r="G812" s="13">
        <v>55832.81</v>
      </c>
      <c r="H812">
        <v>0</v>
      </c>
      <c r="I812">
        <v>55832.81</v>
      </c>
      <c r="J812">
        <v>0</v>
      </c>
    </row>
    <row r="813" spans="1:10" x14ac:dyDescent="0.25">
      <c r="A813" s="1" t="s">
        <v>4665</v>
      </c>
      <c r="B813" t="s">
        <v>4666</v>
      </c>
      <c r="C813" s="1" t="s">
        <v>17</v>
      </c>
      <c r="D813" s="1" t="s">
        <v>4668</v>
      </c>
      <c r="E813" s="2" t="s">
        <v>4669</v>
      </c>
      <c r="F813" s="2" t="s">
        <v>4669</v>
      </c>
      <c r="G813" s="13">
        <v>42481.89</v>
      </c>
      <c r="H813">
        <v>0</v>
      </c>
      <c r="I813">
        <v>42481.89</v>
      </c>
      <c r="J813">
        <v>0</v>
      </c>
    </row>
    <row r="814" spans="1:10" x14ac:dyDescent="0.25">
      <c r="A814" s="1" t="s">
        <v>4670</v>
      </c>
      <c r="B814" t="s">
        <v>4671</v>
      </c>
      <c r="C814" s="1" t="s">
        <v>17</v>
      </c>
      <c r="D814" s="1" t="s">
        <v>4673</v>
      </c>
      <c r="E814" s="2" t="s">
        <v>4674</v>
      </c>
      <c r="F814" s="2" t="s">
        <v>4674</v>
      </c>
      <c r="G814" s="13">
        <v>83998.98</v>
      </c>
      <c r="H814">
        <v>0</v>
      </c>
      <c r="I814">
        <v>83998.98</v>
      </c>
      <c r="J814">
        <v>0</v>
      </c>
    </row>
    <row r="815" spans="1:10" x14ac:dyDescent="0.25">
      <c r="A815" s="1" t="s">
        <v>4681</v>
      </c>
      <c r="B815" t="s">
        <v>4682</v>
      </c>
      <c r="C815" s="1" t="s">
        <v>17</v>
      </c>
      <c r="D815" s="1" t="s">
        <v>4685</v>
      </c>
      <c r="E815" s="2" t="s">
        <v>4686</v>
      </c>
      <c r="F815" s="2" t="s">
        <v>4686</v>
      </c>
      <c r="G815" s="13">
        <v>17939.740000000002</v>
      </c>
      <c r="H815">
        <v>0</v>
      </c>
      <c r="I815">
        <v>17939.740000000002</v>
      </c>
      <c r="J815">
        <v>0</v>
      </c>
    </row>
    <row r="816" spans="1:10" x14ac:dyDescent="0.25">
      <c r="A816" s="1" t="s">
        <v>874</v>
      </c>
      <c r="B816" t="s">
        <v>875</v>
      </c>
      <c r="C816" s="1" t="s">
        <v>17</v>
      </c>
      <c r="D816" s="1" t="s">
        <v>4688</v>
      </c>
      <c r="E816" s="2" t="s">
        <v>4689</v>
      </c>
      <c r="F816" s="2" t="s">
        <v>4689</v>
      </c>
      <c r="G816" s="13">
        <v>15428.9</v>
      </c>
      <c r="H816">
        <v>0</v>
      </c>
      <c r="I816">
        <v>15428.9</v>
      </c>
      <c r="J816">
        <v>0</v>
      </c>
    </row>
    <row r="817" spans="1:10" x14ac:dyDescent="0.25">
      <c r="A817" s="1" t="s">
        <v>4690</v>
      </c>
      <c r="B817" t="s">
        <v>4691</v>
      </c>
      <c r="C817" s="1" t="s">
        <v>17</v>
      </c>
      <c r="D817" s="1" t="s">
        <v>4694</v>
      </c>
      <c r="E817" s="2" t="s">
        <v>4695</v>
      </c>
      <c r="F817" s="2" t="s">
        <v>4695</v>
      </c>
      <c r="G817" s="13">
        <v>14349.53</v>
      </c>
      <c r="H817">
        <v>0</v>
      </c>
      <c r="I817">
        <v>14349.53</v>
      </c>
      <c r="J817">
        <v>0</v>
      </c>
    </row>
    <row r="818" spans="1:10" x14ac:dyDescent="0.25">
      <c r="A818" s="1" t="s">
        <v>4700</v>
      </c>
      <c r="B818" t="s">
        <v>4701</v>
      </c>
      <c r="C818" s="1" t="s">
        <v>17</v>
      </c>
      <c r="D818" s="1" t="s">
        <v>4706</v>
      </c>
      <c r="E818" s="2" t="s">
        <v>4707</v>
      </c>
      <c r="F818" s="2" t="s">
        <v>4707</v>
      </c>
      <c r="G818" s="13">
        <v>16122.3</v>
      </c>
      <c r="H818">
        <v>0</v>
      </c>
      <c r="I818">
        <v>16122.3</v>
      </c>
      <c r="J818">
        <v>0</v>
      </c>
    </row>
    <row r="819" spans="1:10" x14ac:dyDescent="0.25">
      <c r="A819" s="1" t="s">
        <v>4708</v>
      </c>
      <c r="B819" t="s">
        <v>4709</v>
      </c>
      <c r="C819" s="1" t="s">
        <v>17</v>
      </c>
      <c r="D819" s="1" t="s">
        <v>4714</v>
      </c>
      <c r="E819" s="2" t="s">
        <v>4715</v>
      </c>
      <c r="F819" s="2" t="s">
        <v>4715</v>
      </c>
      <c r="G819" s="13">
        <v>107986.41</v>
      </c>
      <c r="H819">
        <v>0</v>
      </c>
      <c r="I819">
        <v>107986.41</v>
      </c>
      <c r="J819">
        <v>0</v>
      </c>
    </row>
    <row r="820" spans="1:10" x14ac:dyDescent="0.25">
      <c r="A820" s="1" t="s">
        <v>4727</v>
      </c>
      <c r="B820" t="s">
        <v>4728</v>
      </c>
      <c r="C820" s="1" t="s">
        <v>17</v>
      </c>
      <c r="D820" s="1" t="s">
        <v>3220</v>
      </c>
      <c r="E820" s="2" t="s">
        <v>4730</v>
      </c>
      <c r="F820" s="2" t="s">
        <v>4731</v>
      </c>
      <c r="G820" s="13">
        <v>23336.74</v>
      </c>
      <c r="H820">
        <v>0</v>
      </c>
      <c r="I820">
        <v>23336.74</v>
      </c>
      <c r="J820">
        <v>0</v>
      </c>
    </row>
    <row r="821" spans="1:10" x14ac:dyDescent="0.25">
      <c r="A821" s="1" t="s">
        <v>4736</v>
      </c>
      <c r="B821" t="s">
        <v>4737</v>
      </c>
      <c r="C821" s="1" t="s">
        <v>17</v>
      </c>
      <c r="D821" s="1" t="s">
        <v>4739</v>
      </c>
      <c r="E821" s="2" t="s">
        <v>4740</v>
      </c>
      <c r="F821" s="2" t="s">
        <v>4740</v>
      </c>
      <c r="G821" s="13">
        <v>35619.83</v>
      </c>
      <c r="H821">
        <v>0</v>
      </c>
      <c r="I821">
        <v>35619.83</v>
      </c>
      <c r="J821">
        <v>0</v>
      </c>
    </row>
    <row r="822" spans="1:10" x14ac:dyDescent="0.25">
      <c r="A822" s="1" t="s">
        <v>883</v>
      </c>
      <c r="B822" t="s">
        <v>884</v>
      </c>
      <c r="C822" s="1" t="s">
        <v>17</v>
      </c>
      <c r="D822" s="1" t="s">
        <v>4742</v>
      </c>
      <c r="E822" s="2" t="s">
        <v>4743</v>
      </c>
      <c r="F822" s="2" t="s">
        <v>4743</v>
      </c>
      <c r="G822" s="2">
        <v>896.39</v>
      </c>
      <c r="H822">
        <v>0</v>
      </c>
      <c r="I822">
        <v>896.39</v>
      </c>
      <c r="J822">
        <v>0</v>
      </c>
    </row>
    <row r="823" spans="1:10" x14ac:dyDescent="0.25">
      <c r="A823" s="1" t="s">
        <v>4749</v>
      </c>
      <c r="B823" t="s">
        <v>4750</v>
      </c>
      <c r="C823" s="1" t="s">
        <v>17</v>
      </c>
      <c r="D823" s="1" t="s">
        <v>4753</v>
      </c>
      <c r="E823" s="2" t="s">
        <v>4754</v>
      </c>
      <c r="F823" s="2" t="s">
        <v>4754</v>
      </c>
      <c r="G823" s="13">
        <v>65969.86</v>
      </c>
      <c r="H823">
        <v>0</v>
      </c>
      <c r="I823">
        <v>65969.86</v>
      </c>
      <c r="J823">
        <v>0</v>
      </c>
    </row>
    <row r="824" spans="1:10" x14ac:dyDescent="0.25">
      <c r="A824" s="1" t="s">
        <v>4755</v>
      </c>
      <c r="B824" t="s">
        <v>4756</v>
      </c>
      <c r="C824" s="1" t="s">
        <v>17</v>
      </c>
      <c r="D824" s="1" t="s">
        <v>4758</v>
      </c>
      <c r="E824" s="2" t="s">
        <v>4759</v>
      </c>
      <c r="F824" s="2" t="s">
        <v>4760</v>
      </c>
      <c r="G824" s="13">
        <v>10637.93</v>
      </c>
      <c r="H824">
        <v>0</v>
      </c>
      <c r="I824">
        <v>10637.93</v>
      </c>
      <c r="J824">
        <v>0</v>
      </c>
    </row>
    <row r="825" spans="1:10" x14ac:dyDescent="0.25">
      <c r="A825" s="1" t="s">
        <v>4761</v>
      </c>
      <c r="B825" t="s">
        <v>4762</v>
      </c>
      <c r="C825" s="1" t="s">
        <v>17</v>
      </c>
      <c r="D825" s="1" t="s">
        <v>4767</v>
      </c>
      <c r="E825" s="2" t="s">
        <v>4768</v>
      </c>
      <c r="F825" s="2" t="s">
        <v>4768</v>
      </c>
      <c r="G825" s="13">
        <v>22656.86</v>
      </c>
      <c r="H825">
        <v>0</v>
      </c>
      <c r="I825">
        <v>22656.86</v>
      </c>
      <c r="J825">
        <v>0</v>
      </c>
    </row>
    <row r="826" spans="1:10" x14ac:dyDescent="0.25">
      <c r="A826" s="1" t="s">
        <v>889</v>
      </c>
      <c r="B826" t="s">
        <v>890</v>
      </c>
      <c r="C826" s="1" t="s">
        <v>17</v>
      </c>
      <c r="D826" s="1" t="s">
        <v>4770</v>
      </c>
      <c r="E826" s="2" t="s">
        <v>4771</v>
      </c>
      <c r="F826" s="2" t="s">
        <v>4771</v>
      </c>
      <c r="G826" s="13">
        <v>94685.39</v>
      </c>
      <c r="H826">
        <v>0</v>
      </c>
      <c r="I826">
        <v>94685.39</v>
      </c>
      <c r="J826">
        <v>0</v>
      </c>
    </row>
    <row r="827" spans="1:10" x14ac:dyDescent="0.25">
      <c r="A827" s="1" t="s">
        <v>4772</v>
      </c>
      <c r="B827" t="s">
        <v>4773</v>
      </c>
      <c r="C827" s="1" t="s">
        <v>17</v>
      </c>
      <c r="D827" s="1" t="s">
        <v>4775</v>
      </c>
      <c r="E827" s="2" t="s">
        <v>4776</v>
      </c>
      <c r="F827" s="2" t="s">
        <v>4776</v>
      </c>
      <c r="G827" s="13">
        <v>20088.8</v>
      </c>
      <c r="H827">
        <v>0</v>
      </c>
      <c r="I827">
        <v>20088.8</v>
      </c>
      <c r="J827">
        <v>0</v>
      </c>
    </row>
    <row r="828" spans="1:10" x14ac:dyDescent="0.25">
      <c r="A828" s="1" t="s">
        <v>4781</v>
      </c>
      <c r="B828" t="s">
        <v>4782</v>
      </c>
      <c r="C828" s="1" t="s">
        <v>17</v>
      </c>
      <c r="D828" s="1" t="s">
        <v>4784</v>
      </c>
      <c r="E828" s="2" t="s">
        <v>4785</v>
      </c>
      <c r="F828" s="2" t="s">
        <v>4785</v>
      </c>
      <c r="G828" s="13">
        <v>80425.350000000006</v>
      </c>
      <c r="H828">
        <v>0</v>
      </c>
      <c r="I828">
        <v>80425.350000000006</v>
      </c>
      <c r="J828">
        <v>0</v>
      </c>
    </row>
    <row r="829" spans="1:10" x14ac:dyDescent="0.25">
      <c r="A829" s="1" t="s">
        <v>4786</v>
      </c>
      <c r="B829" t="s">
        <v>4787</v>
      </c>
      <c r="C829" s="1" t="s">
        <v>17</v>
      </c>
      <c r="D829" s="1" t="s">
        <v>4789</v>
      </c>
      <c r="E829" s="2" t="s">
        <v>4790</v>
      </c>
      <c r="F829" s="2" t="s">
        <v>4790</v>
      </c>
      <c r="G829" s="13">
        <v>72940.490000000005</v>
      </c>
      <c r="H829">
        <v>0</v>
      </c>
      <c r="I829">
        <v>72940.490000000005</v>
      </c>
      <c r="J829">
        <v>0</v>
      </c>
    </row>
    <row r="830" spans="1:10" x14ac:dyDescent="0.25">
      <c r="A830" s="1" t="s">
        <v>4794</v>
      </c>
      <c r="B830" t="s">
        <v>4795</v>
      </c>
      <c r="C830" s="1" t="s">
        <v>17</v>
      </c>
      <c r="D830" s="1" t="s">
        <v>4107</v>
      </c>
      <c r="E830" s="2" t="s">
        <v>4800</v>
      </c>
      <c r="F830" s="2" t="s">
        <v>4800</v>
      </c>
      <c r="G830" s="13">
        <v>36083.83</v>
      </c>
      <c r="H830">
        <v>0</v>
      </c>
      <c r="I830">
        <v>36083.83</v>
      </c>
      <c r="J830">
        <v>0</v>
      </c>
    </row>
    <row r="831" spans="1:10" x14ac:dyDescent="0.25">
      <c r="A831" s="1" t="s">
        <v>4801</v>
      </c>
      <c r="B831" t="s">
        <v>4802</v>
      </c>
      <c r="C831" s="1" t="s">
        <v>17</v>
      </c>
      <c r="D831" s="1" t="s">
        <v>3081</v>
      </c>
      <c r="E831" s="2" t="s">
        <v>4804</v>
      </c>
      <c r="F831" s="2" t="s">
        <v>4804</v>
      </c>
      <c r="G831" s="13">
        <v>25794.37</v>
      </c>
      <c r="H831">
        <v>0</v>
      </c>
      <c r="I831">
        <v>25794.37</v>
      </c>
      <c r="J831">
        <v>0</v>
      </c>
    </row>
    <row r="832" spans="1:10" x14ac:dyDescent="0.25">
      <c r="A832" s="1" t="s">
        <v>4805</v>
      </c>
      <c r="B832" t="s">
        <v>4806</v>
      </c>
      <c r="C832" s="1" t="s">
        <v>17</v>
      </c>
      <c r="D832" s="1" t="s">
        <v>4808</v>
      </c>
      <c r="E832" s="2" t="s">
        <v>4809</v>
      </c>
      <c r="F832" s="2" t="s">
        <v>4810</v>
      </c>
      <c r="G832" s="13">
        <v>31666.78</v>
      </c>
      <c r="H832">
        <v>0</v>
      </c>
      <c r="I832">
        <v>31666.78</v>
      </c>
      <c r="J832">
        <v>0</v>
      </c>
    </row>
    <row r="833" spans="1:10" x14ac:dyDescent="0.25">
      <c r="A833" s="1" t="s">
        <v>4811</v>
      </c>
      <c r="B833" t="s">
        <v>4812</v>
      </c>
      <c r="C833" s="1" t="s">
        <v>17</v>
      </c>
      <c r="D833" s="1" t="s">
        <v>4814</v>
      </c>
      <c r="E833" s="2" t="s">
        <v>4815</v>
      </c>
      <c r="F833" s="2" t="s">
        <v>4815</v>
      </c>
      <c r="G833" s="13">
        <v>29255.119999999999</v>
      </c>
      <c r="H833">
        <v>0</v>
      </c>
      <c r="I833">
        <v>29255.119999999999</v>
      </c>
      <c r="J833">
        <v>0</v>
      </c>
    </row>
    <row r="834" spans="1:10" x14ac:dyDescent="0.25">
      <c r="A834" s="1" t="s">
        <v>4816</v>
      </c>
      <c r="B834" t="s">
        <v>4817</v>
      </c>
      <c r="C834" s="1" t="s">
        <v>17</v>
      </c>
      <c r="D834" s="1" t="s">
        <v>4381</v>
      </c>
      <c r="E834" s="2" t="s">
        <v>4819</v>
      </c>
      <c r="F834" s="2" t="s">
        <v>4819</v>
      </c>
      <c r="G834" s="13">
        <v>20808.86</v>
      </c>
      <c r="H834">
        <v>0</v>
      </c>
      <c r="I834">
        <v>20808.86</v>
      </c>
      <c r="J834">
        <v>0</v>
      </c>
    </row>
    <row r="835" spans="1:10" x14ac:dyDescent="0.25">
      <c r="A835" s="1" t="s">
        <v>4820</v>
      </c>
      <c r="B835" t="s">
        <v>4821</v>
      </c>
      <c r="C835" s="1" t="s">
        <v>17</v>
      </c>
      <c r="D835" s="1" t="s">
        <v>4823</v>
      </c>
      <c r="E835" s="2" t="s">
        <v>4824</v>
      </c>
      <c r="F835" s="2" t="s">
        <v>4824</v>
      </c>
      <c r="G835" s="13">
        <v>63516.67</v>
      </c>
      <c r="H835">
        <v>0</v>
      </c>
      <c r="I835">
        <v>63516.67</v>
      </c>
      <c r="J835">
        <v>0</v>
      </c>
    </row>
    <row r="836" spans="1:10" x14ac:dyDescent="0.25">
      <c r="A836" s="1" t="s">
        <v>4834</v>
      </c>
      <c r="B836" t="s">
        <v>4835</v>
      </c>
      <c r="C836" s="1" t="s">
        <v>17</v>
      </c>
      <c r="D836" s="1" t="s">
        <v>4837</v>
      </c>
      <c r="E836" s="2" t="s">
        <v>4838</v>
      </c>
      <c r="F836" s="2" t="s">
        <v>4838</v>
      </c>
      <c r="G836" s="13">
        <v>8893.9599999999991</v>
      </c>
      <c r="H836">
        <v>0</v>
      </c>
      <c r="I836">
        <v>8893.9599999999991</v>
      </c>
      <c r="J836">
        <v>0</v>
      </c>
    </row>
    <row r="837" spans="1:10" x14ac:dyDescent="0.25">
      <c r="A837" s="1" t="s">
        <v>4839</v>
      </c>
      <c r="B837" t="s">
        <v>4840</v>
      </c>
      <c r="C837" s="1" t="s">
        <v>17</v>
      </c>
      <c r="D837" s="1" t="s">
        <v>4842</v>
      </c>
      <c r="E837" s="2" t="s">
        <v>4843</v>
      </c>
      <c r="F837" s="2" t="s">
        <v>4843</v>
      </c>
      <c r="G837" s="13">
        <v>78258.039999999994</v>
      </c>
      <c r="H837">
        <v>0</v>
      </c>
      <c r="I837">
        <v>78258.039999999994</v>
      </c>
      <c r="J837">
        <v>0</v>
      </c>
    </row>
    <row r="838" spans="1:10" x14ac:dyDescent="0.25">
      <c r="A838" s="1" t="s">
        <v>4844</v>
      </c>
      <c r="B838" t="s">
        <v>4845</v>
      </c>
      <c r="C838" s="1" t="s">
        <v>17</v>
      </c>
      <c r="D838" s="1" t="s">
        <v>4849</v>
      </c>
      <c r="E838" s="2" t="s">
        <v>4850</v>
      </c>
      <c r="F838" s="2" t="s">
        <v>4850</v>
      </c>
      <c r="G838" s="13">
        <v>34311.65</v>
      </c>
      <c r="H838">
        <v>0</v>
      </c>
      <c r="I838">
        <v>34311.65</v>
      </c>
      <c r="J838">
        <v>0</v>
      </c>
    </row>
    <row r="839" spans="1:10" x14ac:dyDescent="0.25">
      <c r="A839" s="1" t="s">
        <v>4851</v>
      </c>
      <c r="B839" t="s">
        <v>4852</v>
      </c>
      <c r="C839" s="1" t="s">
        <v>17</v>
      </c>
      <c r="D839" s="1" t="s">
        <v>4857</v>
      </c>
      <c r="E839" s="2" t="s">
        <v>4858</v>
      </c>
      <c r="F839" s="2" t="s">
        <v>4859</v>
      </c>
      <c r="G839" s="13">
        <v>1092.77</v>
      </c>
      <c r="H839">
        <v>0</v>
      </c>
      <c r="I839">
        <v>1092.77</v>
      </c>
      <c r="J839">
        <v>0</v>
      </c>
    </row>
    <row r="840" spans="1:10" x14ac:dyDescent="0.25">
      <c r="A840" s="1" t="s">
        <v>4860</v>
      </c>
      <c r="B840" t="s">
        <v>4861</v>
      </c>
      <c r="C840" s="1" t="s">
        <v>17</v>
      </c>
      <c r="D840" s="1" t="s">
        <v>4863</v>
      </c>
      <c r="E840" s="2" t="s">
        <v>4864</v>
      </c>
      <c r="F840" s="2" t="s">
        <v>4864</v>
      </c>
      <c r="G840" s="13">
        <v>27184.36</v>
      </c>
      <c r="H840">
        <v>0</v>
      </c>
      <c r="I840">
        <v>27184.36</v>
      </c>
      <c r="J840">
        <v>0</v>
      </c>
    </row>
    <row r="841" spans="1:10" x14ac:dyDescent="0.25">
      <c r="A841" s="1" t="s">
        <v>4865</v>
      </c>
      <c r="B841" t="s">
        <v>4866</v>
      </c>
      <c r="C841" s="1" t="s">
        <v>17</v>
      </c>
      <c r="D841" s="1" t="s">
        <v>4868</v>
      </c>
      <c r="E841" s="2" t="s">
        <v>4869</v>
      </c>
      <c r="F841" s="2" t="s">
        <v>4869</v>
      </c>
      <c r="G841" s="13">
        <v>110341.6</v>
      </c>
      <c r="H841">
        <v>0</v>
      </c>
      <c r="I841">
        <v>110341.6</v>
      </c>
      <c r="J841">
        <v>0</v>
      </c>
    </row>
    <row r="842" spans="1:10" x14ac:dyDescent="0.25">
      <c r="A842" s="1" t="s">
        <v>4877</v>
      </c>
      <c r="B842" t="s">
        <v>4878</v>
      </c>
      <c r="C842" s="1" t="s">
        <v>17</v>
      </c>
      <c r="D842" s="1" t="s">
        <v>4880</v>
      </c>
      <c r="E842" s="2" t="s">
        <v>4881</v>
      </c>
      <c r="F842" s="2" t="s">
        <v>4881</v>
      </c>
      <c r="G842" s="13">
        <v>16898.669999999998</v>
      </c>
      <c r="H842">
        <v>0</v>
      </c>
      <c r="I842">
        <v>16898.669999999998</v>
      </c>
      <c r="J842">
        <v>0</v>
      </c>
    </row>
    <row r="843" spans="1:10" x14ac:dyDescent="0.25">
      <c r="A843" s="1" t="s">
        <v>4882</v>
      </c>
      <c r="B843" t="s">
        <v>4883</v>
      </c>
      <c r="C843" s="1" t="s">
        <v>17</v>
      </c>
      <c r="D843" s="1" t="s">
        <v>4885</v>
      </c>
      <c r="E843" s="2" t="s">
        <v>4886</v>
      </c>
      <c r="F843" s="2" t="s">
        <v>4886</v>
      </c>
      <c r="G843" s="13">
        <v>56242.8</v>
      </c>
      <c r="H843">
        <v>0</v>
      </c>
      <c r="I843">
        <v>56242.8</v>
      </c>
      <c r="J843">
        <v>0</v>
      </c>
    </row>
    <row r="844" spans="1:10" x14ac:dyDescent="0.25">
      <c r="A844" s="1" t="s">
        <v>4887</v>
      </c>
      <c r="B844" t="s">
        <v>4888</v>
      </c>
      <c r="C844" s="1" t="s">
        <v>17</v>
      </c>
      <c r="D844" s="1" t="s">
        <v>4893</v>
      </c>
      <c r="E844" s="2" t="s">
        <v>4894</v>
      </c>
      <c r="F844" s="2" t="s">
        <v>4894</v>
      </c>
      <c r="G844" s="13">
        <v>7786.98</v>
      </c>
      <c r="H844">
        <v>0</v>
      </c>
      <c r="I844">
        <v>7786.98</v>
      </c>
      <c r="J844">
        <v>0</v>
      </c>
    </row>
    <row r="845" spans="1:10" x14ac:dyDescent="0.25">
      <c r="A845" s="1" t="s">
        <v>4895</v>
      </c>
      <c r="B845" t="s">
        <v>4896</v>
      </c>
      <c r="C845" s="1" t="s">
        <v>17</v>
      </c>
      <c r="D845" s="1" t="s">
        <v>2868</v>
      </c>
      <c r="E845" s="2" t="s">
        <v>4898</v>
      </c>
      <c r="F845" s="2" t="s">
        <v>4898</v>
      </c>
      <c r="G845" s="13">
        <v>31281.57</v>
      </c>
      <c r="H845">
        <v>0</v>
      </c>
      <c r="I845">
        <v>31281.57</v>
      </c>
      <c r="J845">
        <v>0</v>
      </c>
    </row>
    <row r="846" spans="1:10" x14ac:dyDescent="0.25">
      <c r="A846" s="1" t="s">
        <v>922</v>
      </c>
      <c r="B846" t="s">
        <v>923</v>
      </c>
      <c r="C846" s="1" t="s">
        <v>17</v>
      </c>
      <c r="D846" s="1" t="s">
        <v>4916</v>
      </c>
      <c r="E846" s="2" t="s">
        <v>4917</v>
      </c>
      <c r="F846" s="2" t="s">
        <v>4917</v>
      </c>
      <c r="G846" s="13">
        <v>102968.78</v>
      </c>
      <c r="H846">
        <v>0</v>
      </c>
      <c r="I846">
        <v>102968.78</v>
      </c>
      <c r="J846">
        <v>0</v>
      </c>
    </row>
    <row r="847" spans="1:10" x14ac:dyDescent="0.25">
      <c r="A847" s="1" t="s">
        <v>4918</v>
      </c>
      <c r="B847" t="s">
        <v>4919</v>
      </c>
      <c r="C847" s="1" t="s">
        <v>17</v>
      </c>
      <c r="D847" s="1" t="s">
        <v>4921</v>
      </c>
      <c r="E847" s="2" t="s">
        <v>4922</v>
      </c>
      <c r="F847" s="2" t="s">
        <v>4922</v>
      </c>
      <c r="G847" s="13">
        <v>4417.6899999999996</v>
      </c>
      <c r="H847">
        <v>0</v>
      </c>
      <c r="I847">
        <v>4417.6899999999996</v>
      </c>
      <c r="J847">
        <v>0</v>
      </c>
    </row>
    <row r="848" spans="1:10" x14ac:dyDescent="0.25">
      <c r="A848" s="1" t="s">
        <v>4923</v>
      </c>
      <c r="B848" t="s">
        <v>4924</v>
      </c>
      <c r="C848" s="1" t="s">
        <v>17</v>
      </c>
      <c r="D848" s="1" t="s">
        <v>4297</v>
      </c>
      <c r="E848" s="2" t="s">
        <v>4927</v>
      </c>
      <c r="F848" s="2" t="s">
        <v>4927</v>
      </c>
      <c r="G848" s="13">
        <v>15343.44</v>
      </c>
      <c r="H848">
        <v>0</v>
      </c>
      <c r="I848">
        <v>15343.44</v>
      </c>
      <c r="J848">
        <v>0</v>
      </c>
    </row>
    <row r="849" spans="1:10" x14ac:dyDescent="0.25">
      <c r="A849" s="1" t="s">
        <v>4928</v>
      </c>
      <c r="B849" t="s">
        <v>4929</v>
      </c>
      <c r="C849" s="1" t="s">
        <v>17</v>
      </c>
      <c r="D849" s="1" t="s">
        <v>2850</v>
      </c>
      <c r="E849" s="2" t="s">
        <v>4932</v>
      </c>
      <c r="F849" s="2" t="s">
        <v>4932</v>
      </c>
      <c r="G849" s="13">
        <v>30820.720000000001</v>
      </c>
      <c r="H849">
        <v>0</v>
      </c>
      <c r="I849">
        <v>30820.720000000001</v>
      </c>
      <c r="J849">
        <v>0</v>
      </c>
    </row>
    <row r="850" spans="1:10" x14ac:dyDescent="0.25">
      <c r="A850" s="1" t="s">
        <v>4933</v>
      </c>
      <c r="B850" t="s">
        <v>4934</v>
      </c>
      <c r="C850" s="1" t="s">
        <v>17</v>
      </c>
      <c r="D850" s="1" t="s">
        <v>4936</v>
      </c>
      <c r="E850" s="2" t="s">
        <v>4937</v>
      </c>
      <c r="F850" s="2" t="s">
        <v>4937</v>
      </c>
      <c r="G850" s="13">
        <v>60531.85</v>
      </c>
      <c r="H850">
        <v>0</v>
      </c>
      <c r="I850">
        <v>60531.85</v>
      </c>
      <c r="J850">
        <v>0</v>
      </c>
    </row>
    <row r="851" spans="1:10" x14ac:dyDescent="0.25">
      <c r="A851" s="1" t="s">
        <v>4938</v>
      </c>
      <c r="B851" t="s">
        <v>4939</v>
      </c>
      <c r="C851" s="1" t="s">
        <v>17</v>
      </c>
      <c r="D851" s="1" t="s">
        <v>4942</v>
      </c>
      <c r="E851" s="2" t="s">
        <v>4943</v>
      </c>
      <c r="F851" s="2" t="s">
        <v>4944</v>
      </c>
      <c r="G851" s="13">
        <v>9219.56</v>
      </c>
      <c r="H851">
        <v>0</v>
      </c>
      <c r="I851">
        <v>9219.56</v>
      </c>
      <c r="J851">
        <v>0</v>
      </c>
    </row>
    <row r="852" spans="1:10" x14ac:dyDescent="0.25">
      <c r="A852" s="1" t="s">
        <v>4945</v>
      </c>
      <c r="B852" t="s">
        <v>4946</v>
      </c>
      <c r="C852" s="1" t="s">
        <v>17</v>
      </c>
      <c r="D852" s="1" t="s">
        <v>4949</v>
      </c>
      <c r="E852" s="2" t="s">
        <v>4950</v>
      </c>
      <c r="F852" s="2" t="s">
        <v>4950</v>
      </c>
      <c r="G852" s="13">
        <v>87943.87</v>
      </c>
      <c r="H852">
        <v>0</v>
      </c>
      <c r="I852">
        <v>87943.87</v>
      </c>
      <c r="J852">
        <v>0</v>
      </c>
    </row>
    <row r="853" spans="1:10" x14ac:dyDescent="0.25">
      <c r="A853" s="1" t="s">
        <v>4964</v>
      </c>
      <c r="B853" t="s">
        <v>4965</v>
      </c>
      <c r="C853" s="1" t="s">
        <v>17</v>
      </c>
      <c r="D853" s="1" t="s">
        <v>4967</v>
      </c>
      <c r="E853" s="2" t="s">
        <v>4968</v>
      </c>
      <c r="F853" s="2" t="s">
        <v>4968</v>
      </c>
      <c r="G853" s="13">
        <v>28398.87</v>
      </c>
      <c r="H853">
        <v>0</v>
      </c>
      <c r="I853">
        <v>28398.87</v>
      </c>
      <c r="J853">
        <v>0</v>
      </c>
    </row>
    <row r="854" spans="1:10" x14ac:dyDescent="0.25">
      <c r="A854" s="1" t="s">
        <v>4969</v>
      </c>
      <c r="B854" t="s">
        <v>4970</v>
      </c>
      <c r="C854" s="1" t="s">
        <v>17</v>
      </c>
      <c r="D854" s="1" t="s">
        <v>4972</v>
      </c>
      <c r="E854" s="2" t="s">
        <v>4973</v>
      </c>
      <c r="F854" s="2" t="s">
        <v>4973</v>
      </c>
      <c r="G854" s="13">
        <v>19134.88</v>
      </c>
      <c r="H854">
        <v>0</v>
      </c>
      <c r="I854">
        <v>19134.88</v>
      </c>
      <c r="J854">
        <v>0</v>
      </c>
    </row>
    <row r="855" spans="1:10" x14ac:dyDescent="0.25">
      <c r="A855" s="1" t="s">
        <v>4979</v>
      </c>
      <c r="B855" t="s">
        <v>4980</v>
      </c>
      <c r="C855" s="1" t="s">
        <v>17</v>
      </c>
      <c r="D855" s="1" t="s">
        <v>4982</v>
      </c>
      <c r="E855" s="2" t="s">
        <v>4983</v>
      </c>
      <c r="F855" s="2" t="s">
        <v>4983</v>
      </c>
      <c r="G855" s="13">
        <v>42088.78</v>
      </c>
      <c r="H855">
        <v>0</v>
      </c>
      <c r="I855">
        <v>42088.78</v>
      </c>
      <c r="J855">
        <v>0</v>
      </c>
    </row>
    <row r="856" spans="1:10" x14ac:dyDescent="0.25">
      <c r="A856" s="1" t="s">
        <v>4984</v>
      </c>
      <c r="B856" t="s">
        <v>4985</v>
      </c>
      <c r="C856" s="1" t="s">
        <v>17</v>
      </c>
      <c r="D856" s="1" t="s">
        <v>4987</v>
      </c>
      <c r="E856" s="2" t="s">
        <v>4988</v>
      </c>
      <c r="F856" s="2" t="s">
        <v>4989</v>
      </c>
      <c r="G856" s="2">
        <v>285.93</v>
      </c>
      <c r="H856">
        <v>0</v>
      </c>
      <c r="I856">
        <v>285.93</v>
      </c>
      <c r="J856">
        <v>0</v>
      </c>
    </row>
    <row r="857" spans="1:10" x14ac:dyDescent="0.25">
      <c r="A857" s="1" t="s">
        <v>4990</v>
      </c>
      <c r="B857" t="s">
        <v>4991</v>
      </c>
      <c r="C857" s="1" t="s">
        <v>17</v>
      </c>
      <c r="D857" s="1" t="s">
        <v>4996</v>
      </c>
      <c r="E857" s="2" t="s">
        <v>4997</v>
      </c>
      <c r="F857" s="2" t="s">
        <v>4997</v>
      </c>
      <c r="G857" s="13">
        <v>7183.99</v>
      </c>
      <c r="H857">
        <v>0</v>
      </c>
      <c r="I857">
        <v>7183.99</v>
      </c>
      <c r="J857">
        <v>0</v>
      </c>
    </row>
    <row r="858" spans="1:10" x14ac:dyDescent="0.25">
      <c r="A858" s="1" t="s">
        <v>5002</v>
      </c>
      <c r="B858" t="s">
        <v>5003</v>
      </c>
      <c r="C858" s="1" t="s">
        <v>17</v>
      </c>
      <c r="D858" s="1" t="s">
        <v>5008</v>
      </c>
      <c r="E858" s="2" t="s">
        <v>5009</v>
      </c>
      <c r="F858" s="2" t="s">
        <v>5009</v>
      </c>
      <c r="G858" s="13">
        <v>75722.58</v>
      </c>
      <c r="H858">
        <v>0</v>
      </c>
      <c r="I858">
        <v>75722.58</v>
      </c>
      <c r="J858">
        <v>0</v>
      </c>
    </row>
    <row r="859" spans="1:10" x14ac:dyDescent="0.25">
      <c r="A859" s="1" t="s">
        <v>5010</v>
      </c>
      <c r="B859" t="s">
        <v>5011</v>
      </c>
      <c r="C859" s="1" t="s">
        <v>17</v>
      </c>
      <c r="D859" s="1" t="s">
        <v>5016</v>
      </c>
      <c r="E859" s="2" t="s">
        <v>5017</v>
      </c>
      <c r="F859" s="2" t="s">
        <v>5017</v>
      </c>
      <c r="G859" s="13">
        <v>27016.62</v>
      </c>
      <c r="H859">
        <v>0</v>
      </c>
      <c r="I859">
        <v>27016.62</v>
      </c>
      <c r="J859">
        <v>0</v>
      </c>
    </row>
    <row r="860" spans="1:10" x14ac:dyDescent="0.25">
      <c r="A860" s="1" t="s">
        <v>5018</v>
      </c>
      <c r="B860" t="s">
        <v>5019</v>
      </c>
      <c r="C860" s="1" t="s">
        <v>17</v>
      </c>
      <c r="D860" s="1" t="s">
        <v>5021</v>
      </c>
      <c r="E860" s="2" t="s">
        <v>5022</v>
      </c>
      <c r="F860" s="2" t="s">
        <v>5022</v>
      </c>
      <c r="G860" s="13">
        <v>48171.97</v>
      </c>
      <c r="H860">
        <v>0</v>
      </c>
      <c r="I860">
        <v>48171.97</v>
      </c>
      <c r="J860">
        <v>0</v>
      </c>
    </row>
    <row r="861" spans="1:10" x14ac:dyDescent="0.25">
      <c r="A861" s="1" t="s">
        <v>5023</v>
      </c>
      <c r="B861" t="s">
        <v>5024</v>
      </c>
      <c r="C861" s="1" t="s">
        <v>17</v>
      </c>
      <c r="D861" s="1" t="s">
        <v>5026</v>
      </c>
      <c r="E861" s="2" t="s">
        <v>5027</v>
      </c>
      <c r="F861" s="2" t="s">
        <v>5027</v>
      </c>
      <c r="G861" s="13">
        <v>103414.11</v>
      </c>
      <c r="H861">
        <v>0</v>
      </c>
      <c r="I861">
        <v>103414.11</v>
      </c>
      <c r="J861">
        <v>0</v>
      </c>
    </row>
    <row r="862" spans="1:10" x14ac:dyDescent="0.25">
      <c r="A862" s="1" t="s">
        <v>5028</v>
      </c>
      <c r="B862" t="s">
        <v>5029</v>
      </c>
      <c r="C862" s="1" t="s">
        <v>17</v>
      </c>
      <c r="D862" s="1" t="s">
        <v>3737</v>
      </c>
      <c r="E862" s="2" t="s">
        <v>5032</v>
      </c>
      <c r="F862" s="2" t="s">
        <v>5033</v>
      </c>
      <c r="G862" s="13">
        <v>9540.56</v>
      </c>
      <c r="H862">
        <v>0</v>
      </c>
      <c r="I862">
        <v>9540.56</v>
      </c>
      <c r="J862">
        <v>0</v>
      </c>
    </row>
    <row r="863" spans="1:10" x14ac:dyDescent="0.25">
      <c r="A863" s="1" t="s">
        <v>5034</v>
      </c>
      <c r="B863" t="s">
        <v>5035</v>
      </c>
      <c r="C863" s="1" t="s">
        <v>17</v>
      </c>
      <c r="D863" s="1" t="s">
        <v>5038</v>
      </c>
      <c r="E863" s="2" t="s">
        <v>5039</v>
      </c>
      <c r="F863" s="2" t="s">
        <v>5039</v>
      </c>
      <c r="G863" s="13">
        <v>30291.34</v>
      </c>
      <c r="H863">
        <v>0</v>
      </c>
      <c r="I863">
        <v>30291.34</v>
      </c>
      <c r="J863">
        <v>0</v>
      </c>
    </row>
    <row r="864" spans="1:10" x14ac:dyDescent="0.25">
      <c r="A864" s="1" t="s">
        <v>5040</v>
      </c>
      <c r="B864" t="s">
        <v>5041</v>
      </c>
      <c r="C864" s="1" t="s">
        <v>17</v>
      </c>
      <c r="D864" s="1" t="s">
        <v>5043</v>
      </c>
      <c r="E864" s="2" t="s">
        <v>5044</v>
      </c>
      <c r="F864" s="2" t="s">
        <v>5044</v>
      </c>
      <c r="G864" s="13">
        <v>56015.18</v>
      </c>
      <c r="H864">
        <v>0</v>
      </c>
      <c r="I864">
        <v>56015.18</v>
      </c>
      <c r="J864">
        <v>0</v>
      </c>
    </row>
    <row r="865" spans="1:10" x14ac:dyDescent="0.25">
      <c r="A865" s="1" t="s">
        <v>5045</v>
      </c>
      <c r="B865" t="s">
        <v>5046</v>
      </c>
      <c r="C865" s="1" t="s">
        <v>17</v>
      </c>
      <c r="D865" s="1" t="s">
        <v>5048</v>
      </c>
      <c r="E865" s="2" t="s">
        <v>5049</v>
      </c>
      <c r="F865" s="2" t="s">
        <v>5049</v>
      </c>
      <c r="G865" s="13">
        <v>47482.400000000001</v>
      </c>
      <c r="H865">
        <v>0</v>
      </c>
      <c r="I865">
        <v>47482.400000000001</v>
      </c>
      <c r="J865">
        <v>0</v>
      </c>
    </row>
    <row r="866" spans="1:10" x14ac:dyDescent="0.25">
      <c r="A866" s="1" t="s">
        <v>950</v>
      </c>
      <c r="B866" t="s">
        <v>951</v>
      </c>
      <c r="C866" s="1" t="s">
        <v>17</v>
      </c>
      <c r="D866" s="1" t="s">
        <v>5051</v>
      </c>
      <c r="E866" s="2" t="s">
        <v>5052</v>
      </c>
      <c r="F866" s="2" t="s">
        <v>5052</v>
      </c>
      <c r="G866" s="13">
        <v>8654.33</v>
      </c>
      <c r="H866">
        <v>0</v>
      </c>
      <c r="I866">
        <v>8654.33</v>
      </c>
      <c r="J866">
        <v>0</v>
      </c>
    </row>
    <row r="867" spans="1:10" x14ac:dyDescent="0.25">
      <c r="A867" s="1" t="s">
        <v>5053</v>
      </c>
      <c r="B867" t="s">
        <v>5054</v>
      </c>
      <c r="C867" s="1" t="s">
        <v>17</v>
      </c>
      <c r="D867" s="1" t="s">
        <v>5056</v>
      </c>
      <c r="E867" s="2" t="s">
        <v>5057</v>
      </c>
      <c r="F867" s="2" t="s">
        <v>5058</v>
      </c>
      <c r="G867" s="13">
        <v>12482.96</v>
      </c>
      <c r="H867">
        <v>0</v>
      </c>
      <c r="I867">
        <v>12482.96</v>
      </c>
      <c r="J867">
        <v>0</v>
      </c>
    </row>
    <row r="868" spans="1:10" x14ac:dyDescent="0.25">
      <c r="A868" s="1" t="s">
        <v>5069</v>
      </c>
      <c r="B868" t="s">
        <v>5070</v>
      </c>
      <c r="C868" s="1" t="s">
        <v>17</v>
      </c>
      <c r="D868" s="1" t="s">
        <v>5072</v>
      </c>
      <c r="E868" s="2" t="s">
        <v>5073</v>
      </c>
      <c r="F868" s="2" t="s">
        <v>5073</v>
      </c>
      <c r="G868" s="13">
        <v>17283.47</v>
      </c>
      <c r="H868">
        <v>0</v>
      </c>
      <c r="I868">
        <v>17283.47</v>
      </c>
      <c r="J868">
        <v>0</v>
      </c>
    </row>
    <row r="869" spans="1:10" x14ac:dyDescent="0.25">
      <c r="A869" s="1" t="s">
        <v>5078</v>
      </c>
      <c r="B869" t="s">
        <v>5079</v>
      </c>
      <c r="C869" s="1" t="s">
        <v>17</v>
      </c>
      <c r="D869" s="1" t="s">
        <v>740</v>
      </c>
      <c r="E869" s="2" t="s">
        <v>5081</v>
      </c>
      <c r="F869" s="2" t="s">
        <v>5082</v>
      </c>
      <c r="G869" s="13">
        <v>7981.9</v>
      </c>
      <c r="H869">
        <v>0</v>
      </c>
      <c r="I869">
        <v>7981.9</v>
      </c>
      <c r="J869">
        <v>0</v>
      </c>
    </row>
    <row r="870" spans="1:10" x14ac:dyDescent="0.25">
      <c r="A870" s="1" t="s">
        <v>5083</v>
      </c>
      <c r="B870" t="s">
        <v>5084</v>
      </c>
      <c r="C870" s="1" t="s">
        <v>17</v>
      </c>
      <c r="D870" s="1" t="s">
        <v>5086</v>
      </c>
      <c r="E870" s="2" t="s">
        <v>5087</v>
      </c>
      <c r="F870" s="2" t="s">
        <v>5087</v>
      </c>
      <c r="G870" s="13">
        <v>50502.87</v>
      </c>
      <c r="H870">
        <v>0</v>
      </c>
      <c r="I870">
        <v>50502.87</v>
      </c>
      <c r="J870">
        <v>0</v>
      </c>
    </row>
    <row r="871" spans="1:10" x14ac:dyDescent="0.25">
      <c r="A871" s="1" t="s">
        <v>5088</v>
      </c>
      <c r="B871" t="s">
        <v>5089</v>
      </c>
      <c r="C871" s="1" t="s">
        <v>17</v>
      </c>
      <c r="D871" s="1" t="s">
        <v>5091</v>
      </c>
      <c r="E871" s="2" t="s">
        <v>5092</v>
      </c>
      <c r="F871" s="2" t="s">
        <v>5092</v>
      </c>
      <c r="G871" s="13">
        <v>23167.79</v>
      </c>
      <c r="H871">
        <v>0</v>
      </c>
      <c r="I871">
        <v>23167.79</v>
      </c>
      <c r="J871">
        <v>0</v>
      </c>
    </row>
    <row r="872" spans="1:10" x14ac:dyDescent="0.25">
      <c r="A872" s="1" t="s">
        <v>5093</v>
      </c>
      <c r="B872" t="s">
        <v>5094</v>
      </c>
      <c r="C872" s="1" t="s">
        <v>17</v>
      </c>
      <c r="D872" s="1" t="s">
        <v>5096</v>
      </c>
      <c r="E872" s="2" t="s">
        <v>5097</v>
      </c>
      <c r="F872" s="2" t="s">
        <v>5097</v>
      </c>
      <c r="G872" s="13">
        <v>40411.08</v>
      </c>
      <c r="H872">
        <v>0</v>
      </c>
      <c r="I872">
        <v>40411.08</v>
      </c>
      <c r="J872">
        <v>0</v>
      </c>
    </row>
    <row r="873" spans="1:10" x14ac:dyDescent="0.25">
      <c r="A873" s="1" t="s">
        <v>5098</v>
      </c>
      <c r="B873" t="s">
        <v>5099</v>
      </c>
      <c r="C873" s="1" t="s">
        <v>17</v>
      </c>
      <c r="D873" s="1" t="s">
        <v>5101</v>
      </c>
      <c r="E873" s="2" t="s">
        <v>5102</v>
      </c>
      <c r="F873" s="2" t="s">
        <v>5102</v>
      </c>
      <c r="G873" s="13">
        <v>22836.42</v>
      </c>
      <c r="H873">
        <v>0</v>
      </c>
      <c r="I873">
        <v>22836.42</v>
      </c>
      <c r="J873">
        <v>0</v>
      </c>
    </row>
    <row r="874" spans="1:10" x14ac:dyDescent="0.25">
      <c r="A874" s="1" t="s">
        <v>5103</v>
      </c>
      <c r="B874" t="s">
        <v>5104</v>
      </c>
      <c r="C874" s="1" t="s">
        <v>17</v>
      </c>
      <c r="D874" s="1" t="s">
        <v>5106</v>
      </c>
      <c r="E874" s="2" t="s">
        <v>5107</v>
      </c>
      <c r="F874" s="2" t="s">
        <v>5108</v>
      </c>
      <c r="G874" s="13">
        <v>4497.5200000000004</v>
      </c>
      <c r="H874">
        <v>0</v>
      </c>
      <c r="I874">
        <v>4497.5200000000004</v>
      </c>
      <c r="J874">
        <v>0</v>
      </c>
    </row>
    <row r="875" spans="1:10" x14ac:dyDescent="0.25">
      <c r="A875" s="1" t="s">
        <v>964</v>
      </c>
      <c r="B875" t="s">
        <v>965</v>
      </c>
      <c r="C875" s="1" t="s">
        <v>17</v>
      </c>
      <c r="D875" s="1" t="s">
        <v>5110</v>
      </c>
      <c r="E875" s="2" t="s">
        <v>5111</v>
      </c>
      <c r="F875" s="2" t="s">
        <v>5111</v>
      </c>
      <c r="G875" s="13">
        <v>21342.14</v>
      </c>
      <c r="H875">
        <v>0</v>
      </c>
      <c r="I875">
        <v>21342.14</v>
      </c>
      <c r="J875">
        <v>0</v>
      </c>
    </row>
    <row r="876" spans="1:10" x14ac:dyDescent="0.25">
      <c r="A876" s="1" t="s">
        <v>973</v>
      </c>
      <c r="B876" t="s">
        <v>974</v>
      </c>
      <c r="C876" s="1" t="s">
        <v>17</v>
      </c>
      <c r="D876" s="1" t="s">
        <v>5113</v>
      </c>
      <c r="E876" s="2" t="s">
        <v>5114</v>
      </c>
      <c r="F876" s="2" t="s">
        <v>5114</v>
      </c>
      <c r="G876" s="13">
        <v>50424.11</v>
      </c>
      <c r="H876">
        <v>0</v>
      </c>
      <c r="I876">
        <v>50424.11</v>
      </c>
      <c r="J876">
        <v>0</v>
      </c>
    </row>
    <row r="877" spans="1:10" x14ac:dyDescent="0.25">
      <c r="A877" s="1" t="s">
        <v>977</v>
      </c>
      <c r="B877" t="s">
        <v>978</v>
      </c>
      <c r="C877" s="1" t="s">
        <v>17</v>
      </c>
      <c r="D877" s="1" t="s">
        <v>5121</v>
      </c>
      <c r="E877" s="2" t="s">
        <v>5122</v>
      </c>
      <c r="F877" s="2" t="s">
        <v>5122</v>
      </c>
      <c r="G877" s="13">
        <v>52185.29</v>
      </c>
      <c r="H877">
        <v>0</v>
      </c>
      <c r="I877">
        <v>52185.29</v>
      </c>
      <c r="J877">
        <v>0</v>
      </c>
    </row>
    <row r="878" spans="1:10" x14ac:dyDescent="0.25">
      <c r="A878" s="1" t="s">
        <v>5128</v>
      </c>
      <c r="B878" t="s">
        <v>5129</v>
      </c>
      <c r="C878" s="1" t="s">
        <v>17</v>
      </c>
      <c r="D878" s="1" t="s">
        <v>5131</v>
      </c>
      <c r="E878" s="2" t="s">
        <v>5132</v>
      </c>
      <c r="F878" s="2" t="s">
        <v>5132</v>
      </c>
      <c r="G878" s="13">
        <v>5838.59</v>
      </c>
      <c r="H878">
        <v>0</v>
      </c>
      <c r="I878">
        <v>5838.59</v>
      </c>
      <c r="J878">
        <v>0</v>
      </c>
    </row>
    <row r="879" spans="1:10" x14ac:dyDescent="0.25">
      <c r="A879" s="1" t="s">
        <v>5133</v>
      </c>
      <c r="B879" t="s">
        <v>5134</v>
      </c>
      <c r="C879" s="1" t="s">
        <v>17</v>
      </c>
      <c r="D879" s="1" t="s">
        <v>5136</v>
      </c>
      <c r="E879" s="2" t="s">
        <v>5137</v>
      </c>
      <c r="F879" s="2" t="s">
        <v>5137</v>
      </c>
      <c r="G879" s="13">
        <v>14156.58</v>
      </c>
      <c r="H879">
        <v>0</v>
      </c>
      <c r="I879">
        <v>14156.58</v>
      </c>
      <c r="J879">
        <v>0</v>
      </c>
    </row>
    <row r="880" spans="1:10" x14ac:dyDescent="0.25">
      <c r="A880" s="1" t="s">
        <v>5138</v>
      </c>
      <c r="B880" t="s">
        <v>5139</v>
      </c>
      <c r="C880" s="1" t="s">
        <v>17</v>
      </c>
      <c r="D880" s="1" t="s">
        <v>5142</v>
      </c>
      <c r="E880" s="2" t="s">
        <v>5143</v>
      </c>
      <c r="F880" s="2" t="s">
        <v>5143</v>
      </c>
      <c r="G880" s="13">
        <v>56422.52</v>
      </c>
      <c r="H880">
        <v>0</v>
      </c>
      <c r="I880">
        <v>56422.52</v>
      </c>
      <c r="J880">
        <v>0</v>
      </c>
    </row>
    <row r="881" spans="1:10" x14ac:dyDescent="0.25">
      <c r="A881" s="1" t="s">
        <v>5144</v>
      </c>
      <c r="B881" t="s">
        <v>5145</v>
      </c>
      <c r="C881" s="1" t="s">
        <v>17</v>
      </c>
      <c r="D881" s="1" t="s">
        <v>5150</v>
      </c>
      <c r="E881" s="2" t="s">
        <v>5151</v>
      </c>
      <c r="F881" s="2" t="s">
        <v>5151</v>
      </c>
      <c r="G881" s="13">
        <v>15115.8</v>
      </c>
      <c r="H881">
        <v>0</v>
      </c>
      <c r="I881">
        <v>15115.8</v>
      </c>
      <c r="J881">
        <v>0</v>
      </c>
    </row>
    <row r="882" spans="1:10" x14ac:dyDescent="0.25">
      <c r="A882" s="1" t="s">
        <v>5152</v>
      </c>
      <c r="B882" t="s">
        <v>5153</v>
      </c>
      <c r="C882" s="1" t="s">
        <v>17</v>
      </c>
      <c r="D882" s="1" t="s">
        <v>5156</v>
      </c>
      <c r="E882" s="2" t="s">
        <v>5157</v>
      </c>
      <c r="F882" s="2" t="s">
        <v>5157</v>
      </c>
      <c r="G882" s="13">
        <v>39325.99</v>
      </c>
      <c r="H882">
        <v>0</v>
      </c>
      <c r="I882">
        <v>39325.99</v>
      </c>
      <c r="J882">
        <v>0</v>
      </c>
    </row>
    <row r="883" spans="1:10" x14ac:dyDescent="0.25">
      <c r="A883" s="1" t="s">
        <v>5158</v>
      </c>
      <c r="B883" t="s">
        <v>5159</v>
      </c>
      <c r="C883" s="1" t="s">
        <v>17</v>
      </c>
      <c r="D883" s="1" t="s">
        <v>5162</v>
      </c>
      <c r="E883" s="2" t="s">
        <v>5163</v>
      </c>
      <c r="F883" s="2" t="s">
        <v>5163</v>
      </c>
      <c r="G883" s="13">
        <v>53401.39</v>
      </c>
      <c r="H883">
        <v>0</v>
      </c>
      <c r="I883">
        <v>53401.39</v>
      </c>
      <c r="J883">
        <v>0</v>
      </c>
    </row>
    <row r="884" spans="1:10" x14ac:dyDescent="0.25">
      <c r="A884" s="1" t="s">
        <v>1009</v>
      </c>
      <c r="B884" t="s">
        <v>1010</v>
      </c>
      <c r="C884" s="1" t="s">
        <v>17</v>
      </c>
      <c r="D884" s="1" t="s">
        <v>3539</v>
      </c>
      <c r="E884" s="2" t="s">
        <v>5165</v>
      </c>
      <c r="F884" s="2" t="s">
        <v>5165</v>
      </c>
      <c r="G884" s="13">
        <v>1323.86</v>
      </c>
      <c r="H884">
        <v>0</v>
      </c>
      <c r="I884">
        <v>1323.86</v>
      </c>
      <c r="J884">
        <v>0</v>
      </c>
    </row>
    <row r="885" spans="1:10" x14ac:dyDescent="0.25">
      <c r="A885" s="1" t="s">
        <v>1028</v>
      </c>
      <c r="B885" t="s">
        <v>1029</v>
      </c>
      <c r="C885" s="1" t="s">
        <v>17</v>
      </c>
      <c r="D885" s="1" t="s">
        <v>5172</v>
      </c>
      <c r="E885" s="2" t="s">
        <v>5173</v>
      </c>
      <c r="F885" s="2" t="s">
        <v>5173</v>
      </c>
      <c r="G885" s="13">
        <v>40185.56</v>
      </c>
      <c r="H885">
        <v>0</v>
      </c>
      <c r="I885">
        <v>40185.56</v>
      </c>
      <c r="J885">
        <v>0</v>
      </c>
    </row>
    <row r="886" spans="1:10" x14ac:dyDescent="0.25">
      <c r="A886" s="1" t="s">
        <v>5174</v>
      </c>
      <c r="B886" t="s">
        <v>5175</v>
      </c>
      <c r="C886" s="1" t="s">
        <v>17</v>
      </c>
      <c r="D886" s="1" t="s">
        <v>2433</v>
      </c>
      <c r="E886" s="2" t="s">
        <v>5179</v>
      </c>
      <c r="F886" s="2" t="s">
        <v>5179</v>
      </c>
      <c r="G886" s="13">
        <v>2894.7</v>
      </c>
      <c r="H886">
        <v>0</v>
      </c>
      <c r="I886">
        <v>2894.7</v>
      </c>
      <c r="J886">
        <v>0</v>
      </c>
    </row>
    <row r="887" spans="1:10" x14ac:dyDescent="0.25">
      <c r="A887" s="1" t="s">
        <v>5180</v>
      </c>
      <c r="B887" t="s">
        <v>5181</v>
      </c>
      <c r="C887" s="1" t="s">
        <v>17</v>
      </c>
      <c r="D887" s="1" t="s">
        <v>5183</v>
      </c>
      <c r="E887" s="2" t="s">
        <v>5184</v>
      </c>
      <c r="F887" s="2" t="s">
        <v>5184</v>
      </c>
      <c r="G887" s="13">
        <v>34957.129999999997</v>
      </c>
      <c r="H887">
        <v>0</v>
      </c>
      <c r="I887">
        <v>34957.129999999997</v>
      </c>
      <c r="J887">
        <v>0</v>
      </c>
    </row>
    <row r="888" spans="1:10" x14ac:dyDescent="0.25">
      <c r="A888" s="1" t="s">
        <v>5185</v>
      </c>
      <c r="B888" t="s">
        <v>5186</v>
      </c>
      <c r="C888" s="1" t="s">
        <v>17</v>
      </c>
      <c r="D888" s="1" t="s">
        <v>5188</v>
      </c>
      <c r="E888" s="2" t="s">
        <v>5189</v>
      </c>
      <c r="F888" s="2" t="s">
        <v>5189</v>
      </c>
      <c r="G888" s="13">
        <v>18792.25</v>
      </c>
      <c r="H888">
        <v>0</v>
      </c>
      <c r="I888">
        <v>18792.25</v>
      </c>
      <c r="J888">
        <v>0</v>
      </c>
    </row>
    <row r="889" spans="1:10" x14ac:dyDescent="0.25">
      <c r="A889" s="1" t="s">
        <v>5190</v>
      </c>
      <c r="B889" t="s">
        <v>5191</v>
      </c>
      <c r="C889" s="1" t="s">
        <v>17</v>
      </c>
      <c r="D889" s="1" t="s">
        <v>1712</v>
      </c>
      <c r="E889" s="2" t="s">
        <v>5193</v>
      </c>
      <c r="F889" s="2" t="s">
        <v>5194</v>
      </c>
      <c r="G889" s="2">
        <v>76.55</v>
      </c>
      <c r="H889">
        <v>0</v>
      </c>
      <c r="I889">
        <v>76.55</v>
      </c>
      <c r="J889">
        <v>0</v>
      </c>
    </row>
    <row r="890" spans="1:10" x14ac:dyDescent="0.25">
      <c r="A890" s="1" t="s">
        <v>5195</v>
      </c>
      <c r="B890" t="s">
        <v>5196</v>
      </c>
      <c r="C890" s="1" t="s">
        <v>17</v>
      </c>
      <c r="D890" s="1" t="s">
        <v>5201</v>
      </c>
      <c r="E890" s="2" t="s">
        <v>5202</v>
      </c>
      <c r="F890" s="2" t="s">
        <v>5202</v>
      </c>
      <c r="G890" s="13">
        <v>36388.5</v>
      </c>
      <c r="H890">
        <v>0</v>
      </c>
      <c r="I890">
        <v>36388.5</v>
      </c>
      <c r="J890">
        <v>0</v>
      </c>
    </row>
    <row r="891" spans="1:10" x14ac:dyDescent="0.25">
      <c r="A891" s="1" t="s">
        <v>5203</v>
      </c>
      <c r="B891" t="s">
        <v>5204</v>
      </c>
      <c r="C891" s="1" t="s">
        <v>17</v>
      </c>
      <c r="D891" s="1" t="s">
        <v>5206</v>
      </c>
      <c r="E891" s="2" t="s">
        <v>5207</v>
      </c>
      <c r="F891" s="2" t="s">
        <v>5207</v>
      </c>
      <c r="G891" s="2">
        <v>233.99</v>
      </c>
      <c r="H891">
        <v>0</v>
      </c>
      <c r="I891">
        <v>233.99</v>
      </c>
      <c r="J891">
        <v>0</v>
      </c>
    </row>
    <row r="892" spans="1:10" x14ac:dyDescent="0.25">
      <c r="A892" s="1" t="s">
        <v>5203</v>
      </c>
      <c r="B892" t="s">
        <v>5204</v>
      </c>
      <c r="C892" s="1" t="s">
        <v>17</v>
      </c>
      <c r="D892" s="1" t="s">
        <v>1712</v>
      </c>
      <c r="E892" s="2" t="s">
        <v>5209</v>
      </c>
      <c r="F892" s="2" t="s">
        <v>5210</v>
      </c>
      <c r="G892" s="13">
        <v>8322.32</v>
      </c>
      <c r="H892">
        <v>0</v>
      </c>
      <c r="I892">
        <v>8322.32</v>
      </c>
      <c r="J892">
        <v>0</v>
      </c>
    </row>
    <row r="893" spans="1:10" x14ac:dyDescent="0.25">
      <c r="A893" s="1" t="s">
        <v>5211</v>
      </c>
      <c r="B893" t="s">
        <v>5212</v>
      </c>
      <c r="C893" s="1" t="s">
        <v>17</v>
      </c>
      <c r="D893" s="1" t="s">
        <v>2172</v>
      </c>
      <c r="E893" s="2" t="s">
        <v>5214</v>
      </c>
      <c r="F893" s="2" t="s">
        <v>5215</v>
      </c>
      <c r="G893" s="13">
        <v>22797.19</v>
      </c>
      <c r="H893">
        <v>0</v>
      </c>
      <c r="I893">
        <v>22797.19</v>
      </c>
      <c r="J893">
        <v>0</v>
      </c>
    </row>
    <row r="894" spans="1:10" x14ac:dyDescent="0.25">
      <c r="A894" s="1" t="s">
        <v>5216</v>
      </c>
      <c r="B894" t="s">
        <v>5217</v>
      </c>
      <c r="C894" s="1" t="s">
        <v>17</v>
      </c>
      <c r="D894" s="1" t="s">
        <v>5219</v>
      </c>
      <c r="E894" s="2" t="s">
        <v>5220</v>
      </c>
      <c r="F894" s="2" t="s">
        <v>5220</v>
      </c>
      <c r="G894" s="13">
        <v>33631.629999999997</v>
      </c>
      <c r="H894">
        <v>0</v>
      </c>
      <c r="I894">
        <v>33631.629999999997</v>
      </c>
      <c r="J894">
        <v>0</v>
      </c>
    </row>
    <row r="895" spans="1:10" x14ac:dyDescent="0.25">
      <c r="A895" s="1" t="s">
        <v>1057</v>
      </c>
      <c r="B895" t="s">
        <v>1058</v>
      </c>
      <c r="C895" s="1" t="s">
        <v>17</v>
      </c>
      <c r="D895" s="1" t="s">
        <v>5222</v>
      </c>
      <c r="E895" s="2" t="s">
        <v>5223</v>
      </c>
      <c r="F895" s="2" t="s">
        <v>5223</v>
      </c>
      <c r="G895" s="13">
        <v>37614.230000000003</v>
      </c>
      <c r="H895">
        <v>0</v>
      </c>
      <c r="I895">
        <v>37614.230000000003</v>
      </c>
      <c r="J895">
        <v>0</v>
      </c>
    </row>
    <row r="896" spans="1:10" x14ac:dyDescent="0.25">
      <c r="A896" s="1" t="s">
        <v>5224</v>
      </c>
      <c r="B896" t="s">
        <v>5225</v>
      </c>
      <c r="C896" s="1" t="s">
        <v>17</v>
      </c>
      <c r="D896" s="1" t="s">
        <v>5231</v>
      </c>
      <c r="E896" s="2" t="s">
        <v>5232</v>
      </c>
      <c r="F896" s="2" t="s">
        <v>5232</v>
      </c>
      <c r="G896" s="13">
        <v>22548.19</v>
      </c>
      <c r="H896">
        <v>0</v>
      </c>
      <c r="I896">
        <v>22548.19</v>
      </c>
      <c r="J896">
        <v>0</v>
      </c>
    </row>
    <row r="897" spans="1:10" x14ac:dyDescent="0.25">
      <c r="A897" s="1" t="s">
        <v>5233</v>
      </c>
      <c r="B897" t="s">
        <v>5234</v>
      </c>
      <c r="C897" s="1" t="s">
        <v>17</v>
      </c>
      <c r="D897" s="1" t="s">
        <v>5237</v>
      </c>
      <c r="E897" s="2" t="s">
        <v>5238</v>
      </c>
      <c r="F897" s="2" t="s">
        <v>5238</v>
      </c>
      <c r="G897" s="13">
        <v>21964.79</v>
      </c>
      <c r="H897">
        <v>0</v>
      </c>
      <c r="I897">
        <v>21964.79</v>
      </c>
      <c r="J897">
        <v>0</v>
      </c>
    </row>
    <row r="898" spans="1:10" x14ac:dyDescent="0.25">
      <c r="A898" s="1" t="s">
        <v>5239</v>
      </c>
      <c r="B898" t="s">
        <v>5240</v>
      </c>
      <c r="C898" s="1" t="s">
        <v>17</v>
      </c>
      <c r="D898" s="1" t="s">
        <v>5242</v>
      </c>
      <c r="E898" s="2" t="s">
        <v>5243</v>
      </c>
      <c r="F898" s="2" t="s">
        <v>5243</v>
      </c>
      <c r="G898" s="13">
        <v>31668.959999999999</v>
      </c>
      <c r="H898">
        <v>0</v>
      </c>
      <c r="I898">
        <v>31668.959999999999</v>
      </c>
      <c r="J898">
        <v>0</v>
      </c>
    </row>
    <row r="899" spans="1:10" x14ac:dyDescent="0.25">
      <c r="A899" s="1" t="s">
        <v>1060</v>
      </c>
      <c r="B899" t="s">
        <v>1061</v>
      </c>
      <c r="C899" s="1" t="s">
        <v>17</v>
      </c>
      <c r="D899" s="1" t="s">
        <v>5245</v>
      </c>
      <c r="E899" s="2" t="s">
        <v>5246</v>
      </c>
      <c r="F899" s="2" t="s">
        <v>5246</v>
      </c>
      <c r="G899" s="2">
        <v>3.89</v>
      </c>
      <c r="H899">
        <v>0</v>
      </c>
      <c r="I899">
        <v>3.89</v>
      </c>
      <c r="J899">
        <v>0</v>
      </c>
    </row>
    <row r="900" spans="1:10" x14ac:dyDescent="0.25">
      <c r="A900" s="1" t="s">
        <v>5247</v>
      </c>
      <c r="B900" t="s">
        <v>5248</v>
      </c>
      <c r="C900" s="1" t="s">
        <v>17</v>
      </c>
      <c r="D900" s="1" t="s">
        <v>2900</v>
      </c>
      <c r="E900" s="2" t="s">
        <v>5250</v>
      </c>
      <c r="F900" s="2" t="s">
        <v>5250</v>
      </c>
      <c r="G900" s="13">
        <v>36098.65</v>
      </c>
      <c r="H900">
        <v>0</v>
      </c>
      <c r="I900">
        <v>36098.65</v>
      </c>
      <c r="J900">
        <v>0</v>
      </c>
    </row>
    <row r="901" spans="1:10" x14ac:dyDescent="0.25">
      <c r="A901" s="1" t="s">
        <v>5257</v>
      </c>
      <c r="B901" t="s">
        <v>5258</v>
      </c>
      <c r="C901" s="1" t="s">
        <v>17</v>
      </c>
      <c r="D901" s="1" t="s">
        <v>3792</v>
      </c>
      <c r="E901" s="2" t="s">
        <v>5261</v>
      </c>
      <c r="F901" s="2" t="s">
        <v>5261</v>
      </c>
      <c r="G901" s="13">
        <v>22723.99</v>
      </c>
      <c r="H901">
        <v>0</v>
      </c>
      <c r="I901">
        <v>22723.99</v>
      </c>
      <c r="J901">
        <v>0</v>
      </c>
    </row>
    <row r="902" spans="1:10" x14ac:dyDescent="0.25">
      <c r="A902" s="1" t="s">
        <v>5262</v>
      </c>
      <c r="B902" t="s">
        <v>5263</v>
      </c>
      <c r="C902" s="1" t="s">
        <v>17</v>
      </c>
      <c r="D902" s="1" t="s">
        <v>5265</v>
      </c>
      <c r="E902" s="2" t="s">
        <v>5266</v>
      </c>
      <c r="F902" s="2" t="s">
        <v>5267</v>
      </c>
      <c r="G902" s="13">
        <v>7001.55</v>
      </c>
      <c r="H902">
        <v>0</v>
      </c>
      <c r="I902">
        <v>7001.55</v>
      </c>
      <c r="J902">
        <v>0</v>
      </c>
    </row>
    <row r="903" spans="1:10" x14ac:dyDescent="0.25">
      <c r="A903" s="1" t="s">
        <v>5268</v>
      </c>
      <c r="B903" t="s">
        <v>5269</v>
      </c>
      <c r="C903" s="1" t="s">
        <v>17</v>
      </c>
      <c r="D903" s="1" t="s">
        <v>2809</v>
      </c>
      <c r="E903" s="2" t="s">
        <v>5271</v>
      </c>
      <c r="F903" s="2" t="s">
        <v>5271</v>
      </c>
      <c r="G903" s="13">
        <v>14916.47</v>
      </c>
      <c r="H903">
        <v>0</v>
      </c>
      <c r="I903">
        <v>14916.47</v>
      </c>
      <c r="J903">
        <v>0</v>
      </c>
    </row>
    <row r="904" spans="1:10" x14ac:dyDescent="0.25">
      <c r="A904" s="1" t="s">
        <v>5272</v>
      </c>
      <c r="B904" t="s">
        <v>5273</v>
      </c>
      <c r="C904" s="1" t="s">
        <v>17</v>
      </c>
      <c r="D904" s="1" t="s">
        <v>5275</v>
      </c>
      <c r="E904" s="2" t="s">
        <v>5276</v>
      </c>
      <c r="F904" s="2" t="s">
        <v>5277</v>
      </c>
      <c r="G904" s="13">
        <v>18165.830000000002</v>
      </c>
      <c r="H904">
        <v>0</v>
      </c>
      <c r="I904">
        <v>18165.830000000002</v>
      </c>
      <c r="J904">
        <v>0</v>
      </c>
    </row>
    <row r="905" spans="1:10" x14ac:dyDescent="0.25">
      <c r="A905" s="1" t="s">
        <v>5278</v>
      </c>
      <c r="B905" t="s">
        <v>5279</v>
      </c>
      <c r="C905" s="1" t="s">
        <v>17</v>
      </c>
      <c r="D905" s="1" t="s">
        <v>5281</v>
      </c>
      <c r="E905" s="2" t="s">
        <v>5282</v>
      </c>
      <c r="F905" s="2" t="s">
        <v>5282</v>
      </c>
      <c r="G905" s="13">
        <v>40726.83</v>
      </c>
      <c r="H905">
        <v>0</v>
      </c>
      <c r="I905">
        <v>40726.83</v>
      </c>
      <c r="J905">
        <v>0</v>
      </c>
    </row>
    <row r="906" spans="1:10" x14ac:dyDescent="0.25">
      <c r="A906" s="1" t="s">
        <v>5283</v>
      </c>
      <c r="B906" t="s">
        <v>5284</v>
      </c>
      <c r="C906" s="1" t="s">
        <v>17</v>
      </c>
      <c r="D906" s="1" t="s">
        <v>5286</v>
      </c>
      <c r="E906" s="2" t="s">
        <v>5287</v>
      </c>
      <c r="F906" s="2" t="s">
        <v>5287</v>
      </c>
      <c r="G906" s="13">
        <v>29328.16</v>
      </c>
      <c r="H906">
        <v>0</v>
      </c>
      <c r="I906">
        <v>29328.16</v>
      </c>
      <c r="J906">
        <v>0</v>
      </c>
    </row>
    <row r="907" spans="1:10" x14ac:dyDescent="0.25">
      <c r="A907" s="1" t="s">
        <v>5288</v>
      </c>
      <c r="B907" t="s">
        <v>5289</v>
      </c>
      <c r="C907" s="1" t="s">
        <v>17</v>
      </c>
      <c r="D907" s="1" t="s">
        <v>5291</v>
      </c>
      <c r="E907" s="2" t="s">
        <v>5292</v>
      </c>
      <c r="F907" s="2" t="s">
        <v>5292</v>
      </c>
      <c r="G907" s="13">
        <v>8127.11</v>
      </c>
      <c r="H907">
        <v>0</v>
      </c>
      <c r="I907">
        <v>8127.11</v>
      </c>
      <c r="J907">
        <v>0</v>
      </c>
    </row>
    <row r="908" spans="1:10" x14ac:dyDescent="0.25">
      <c r="A908" s="1" t="s">
        <v>5293</v>
      </c>
      <c r="B908" t="s">
        <v>5294</v>
      </c>
      <c r="C908" s="1" t="s">
        <v>17</v>
      </c>
      <c r="D908" s="1" t="s">
        <v>5296</v>
      </c>
      <c r="E908" s="2" t="s">
        <v>5297</v>
      </c>
      <c r="F908" s="2" t="s">
        <v>5297</v>
      </c>
      <c r="G908" s="13">
        <v>20432.97</v>
      </c>
      <c r="H908">
        <v>0</v>
      </c>
      <c r="I908">
        <v>20432.97</v>
      </c>
      <c r="J908">
        <v>0</v>
      </c>
    </row>
    <row r="909" spans="1:10" x14ac:dyDescent="0.25">
      <c r="A909" s="1" t="s">
        <v>5298</v>
      </c>
      <c r="B909" t="s">
        <v>5299</v>
      </c>
      <c r="C909" s="1" t="s">
        <v>17</v>
      </c>
      <c r="D909" s="1" t="s">
        <v>5304</v>
      </c>
      <c r="E909" s="2" t="s">
        <v>5305</v>
      </c>
      <c r="F909" s="2" t="s">
        <v>5305</v>
      </c>
      <c r="G909" s="13">
        <v>59562.58</v>
      </c>
      <c r="H909">
        <v>0</v>
      </c>
      <c r="I909">
        <v>59562.58</v>
      </c>
      <c r="J909">
        <v>0</v>
      </c>
    </row>
    <row r="910" spans="1:10" x14ac:dyDescent="0.25">
      <c r="A910" s="1" t="s">
        <v>5306</v>
      </c>
      <c r="B910" t="s">
        <v>5307</v>
      </c>
      <c r="C910" s="1" t="s">
        <v>17</v>
      </c>
      <c r="D910" s="1" t="s">
        <v>5309</v>
      </c>
      <c r="E910" s="2" t="s">
        <v>5310</v>
      </c>
      <c r="F910" s="2" t="s">
        <v>5310</v>
      </c>
      <c r="G910" s="13">
        <v>34669.53</v>
      </c>
      <c r="H910">
        <v>0</v>
      </c>
      <c r="I910">
        <v>34669.53</v>
      </c>
      <c r="J910">
        <v>0</v>
      </c>
    </row>
    <row r="911" spans="1:10" x14ac:dyDescent="0.25">
      <c r="A911" s="1" t="s">
        <v>5311</v>
      </c>
      <c r="B911" t="s">
        <v>5312</v>
      </c>
      <c r="C911" s="1" t="s">
        <v>17</v>
      </c>
      <c r="D911" s="1" t="s">
        <v>5314</v>
      </c>
      <c r="E911" s="2" t="s">
        <v>5315</v>
      </c>
      <c r="F911" s="2" t="s">
        <v>5315</v>
      </c>
      <c r="G911" s="13">
        <v>11976.43</v>
      </c>
      <c r="H911">
        <v>0</v>
      </c>
      <c r="I911">
        <v>11976.43</v>
      </c>
      <c r="J911">
        <v>0</v>
      </c>
    </row>
    <row r="912" spans="1:10" x14ac:dyDescent="0.25">
      <c r="A912" s="1" t="s">
        <v>5316</v>
      </c>
      <c r="B912" t="s">
        <v>5317</v>
      </c>
      <c r="C912" s="1" t="s">
        <v>17</v>
      </c>
      <c r="D912" s="1" t="s">
        <v>5322</v>
      </c>
      <c r="E912" s="2" t="s">
        <v>5323</v>
      </c>
      <c r="F912" s="2" t="s">
        <v>5324</v>
      </c>
      <c r="G912" s="13">
        <v>11154.6</v>
      </c>
      <c r="H912">
        <v>0</v>
      </c>
      <c r="I912">
        <v>11154.6</v>
      </c>
      <c r="J912">
        <v>0</v>
      </c>
    </row>
    <row r="913" spans="1:10" x14ac:dyDescent="0.25">
      <c r="A913" s="1" t="s">
        <v>5325</v>
      </c>
      <c r="B913" t="s">
        <v>5326</v>
      </c>
      <c r="C913" s="1" t="s">
        <v>17</v>
      </c>
      <c r="D913" s="1" t="s">
        <v>5328</v>
      </c>
      <c r="E913" s="2" t="s">
        <v>5329</v>
      </c>
      <c r="F913" s="2" t="s">
        <v>5329</v>
      </c>
      <c r="G913" s="13">
        <v>33014.25</v>
      </c>
      <c r="H913">
        <v>0</v>
      </c>
      <c r="I913">
        <v>33014.25</v>
      </c>
      <c r="J913">
        <v>0</v>
      </c>
    </row>
    <row r="914" spans="1:10" x14ac:dyDescent="0.25">
      <c r="A914" s="1" t="s">
        <v>5330</v>
      </c>
      <c r="B914" t="s">
        <v>5331</v>
      </c>
      <c r="C914" s="1" t="s">
        <v>17</v>
      </c>
      <c r="D914" s="1" t="s">
        <v>5333</v>
      </c>
      <c r="E914" s="2" t="s">
        <v>5334</v>
      </c>
      <c r="F914" s="2" t="s">
        <v>5334</v>
      </c>
      <c r="G914" s="13">
        <v>28203.61</v>
      </c>
      <c r="H914">
        <v>0</v>
      </c>
      <c r="I914">
        <v>28203.61</v>
      </c>
      <c r="J914">
        <v>0</v>
      </c>
    </row>
    <row r="915" spans="1:10" x14ac:dyDescent="0.25">
      <c r="A915" s="1" t="s">
        <v>5335</v>
      </c>
      <c r="B915" t="s">
        <v>5336</v>
      </c>
      <c r="C915" s="1" t="s">
        <v>17</v>
      </c>
      <c r="D915" s="1" t="s">
        <v>5341</v>
      </c>
      <c r="E915" s="2" t="s">
        <v>5342</v>
      </c>
      <c r="F915" s="2" t="s">
        <v>5342</v>
      </c>
      <c r="G915" s="13">
        <v>2851.89</v>
      </c>
      <c r="H915">
        <v>0</v>
      </c>
      <c r="I915">
        <v>2851.89</v>
      </c>
      <c r="J915">
        <v>0</v>
      </c>
    </row>
    <row r="916" spans="1:10" x14ac:dyDescent="0.25">
      <c r="A916" s="1" t="s">
        <v>5343</v>
      </c>
      <c r="B916" t="s">
        <v>5344</v>
      </c>
      <c r="C916" s="1" t="s">
        <v>17</v>
      </c>
      <c r="D916" s="1" t="s">
        <v>5346</v>
      </c>
      <c r="E916" s="2" t="s">
        <v>5347</v>
      </c>
      <c r="F916" s="2" t="s">
        <v>5347</v>
      </c>
      <c r="G916" s="13">
        <v>31661.39</v>
      </c>
      <c r="H916">
        <v>0</v>
      </c>
      <c r="I916">
        <v>31661.39</v>
      </c>
      <c r="J916">
        <v>0</v>
      </c>
    </row>
    <row r="917" spans="1:10" x14ac:dyDescent="0.25">
      <c r="A917" s="1" t="s">
        <v>5348</v>
      </c>
      <c r="B917" t="s">
        <v>5349</v>
      </c>
      <c r="C917" s="1" t="s">
        <v>17</v>
      </c>
      <c r="D917" s="1" t="s">
        <v>5351</v>
      </c>
      <c r="E917" s="2" t="s">
        <v>5352</v>
      </c>
      <c r="F917" s="2" t="s">
        <v>5353</v>
      </c>
      <c r="G917" s="13">
        <v>29569.54</v>
      </c>
      <c r="H917">
        <v>0</v>
      </c>
      <c r="I917">
        <v>29569.54</v>
      </c>
      <c r="J917">
        <v>0</v>
      </c>
    </row>
    <row r="918" spans="1:10" x14ac:dyDescent="0.25">
      <c r="A918" s="1" t="s">
        <v>5354</v>
      </c>
      <c r="B918" t="s">
        <v>5355</v>
      </c>
      <c r="C918" s="1" t="s">
        <v>17</v>
      </c>
      <c r="D918" s="1" t="s">
        <v>5357</v>
      </c>
      <c r="E918" s="2" t="s">
        <v>5358</v>
      </c>
      <c r="F918" s="2" t="s">
        <v>5358</v>
      </c>
      <c r="G918" s="13">
        <v>21187.97</v>
      </c>
      <c r="H918">
        <v>0</v>
      </c>
      <c r="I918">
        <v>21187.97</v>
      </c>
      <c r="J918">
        <v>0</v>
      </c>
    </row>
    <row r="919" spans="1:10" x14ac:dyDescent="0.25">
      <c r="A919" s="1" t="s">
        <v>5364</v>
      </c>
      <c r="B919" t="s">
        <v>5365</v>
      </c>
      <c r="C919" s="1" t="s">
        <v>17</v>
      </c>
      <c r="D919" s="1" t="s">
        <v>3721</v>
      </c>
      <c r="E919" s="2" t="s">
        <v>5368</v>
      </c>
      <c r="F919" s="2" t="s">
        <v>5369</v>
      </c>
      <c r="G919" s="13">
        <v>17324.95</v>
      </c>
      <c r="H919">
        <v>0</v>
      </c>
      <c r="I919">
        <v>17324.95</v>
      </c>
      <c r="J919">
        <v>0</v>
      </c>
    </row>
    <row r="920" spans="1:10" x14ac:dyDescent="0.25">
      <c r="A920" s="1" t="s">
        <v>5370</v>
      </c>
      <c r="B920" t="s">
        <v>5371</v>
      </c>
      <c r="C920" s="1" t="s">
        <v>17</v>
      </c>
      <c r="D920" s="1" t="s">
        <v>5373</v>
      </c>
      <c r="E920" s="2" t="s">
        <v>5374</v>
      </c>
      <c r="F920" s="2" t="s">
        <v>5374</v>
      </c>
      <c r="G920" s="13">
        <v>23461.09</v>
      </c>
      <c r="H920">
        <v>0</v>
      </c>
      <c r="I920">
        <v>23461.09</v>
      </c>
      <c r="J920">
        <v>0</v>
      </c>
    </row>
    <row r="921" spans="1:10" x14ac:dyDescent="0.25">
      <c r="A921" s="1" t="s">
        <v>5375</v>
      </c>
      <c r="B921" t="s">
        <v>5376</v>
      </c>
      <c r="C921" s="1" t="s">
        <v>17</v>
      </c>
      <c r="D921" s="1" t="s">
        <v>5237</v>
      </c>
      <c r="E921" s="2" t="s">
        <v>5378</v>
      </c>
      <c r="F921" s="2" t="s">
        <v>5378</v>
      </c>
      <c r="G921" s="13">
        <v>27432.07</v>
      </c>
      <c r="H921">
        <v>0</v>
      </c>
      <c r="I921">
        <v>27432.07</v>
      </c>
      <c r="J921">
        <v>0</v>
      </c>
    </row>
    <row r="922" spans="1:10" x14ac:dyDescent="0.25">
      <c r="A922" s="1" t="s">
        <v>5396</v>
      </c>
      <c r="B922" t="s">
        <v>5397</v>
      </c>
      <c r="C922" s="1" t="s">
        <v>17</v>
      </c>
      <c r="D922" s="1" t="s">
        <v>5399</v>
      </c>
      <c r="E922" s="2" t="s">
        <v>5400</v>
      </c>
      <c r="F922" s="2" t="s">
        <v>5400</v>
      </c>
      <c r="G922" s="13">
        <v>37264.07</v>
      </c>
      <c r="H922">
        <v>0</v>
      </c>
      <c r="I922">
        <v>37264.07</v>
      </c>
      <c r="J922">
        <v>0</v>
      </c>
    </row>
    <row r="923" spans="1:10" x14ac:dyDescent="0.25">
      <c r="A923" s="1" t="s">
        <v>5401</v>
      </c>
      <c r="B923" t="s">
        <v>5402</v>
      </c>
      <c r="C923" s="1" t="s">
        <v>17</v>
      </c>
      <c r="D923" s="1" t="s">
        <v>5404</v>
      </c>
      <c r="E923" s="2" t="s">
        <v>5405</v>
      </c>
      <c r="F923" s="2" t="s">
        <v>5405</v>
      </c>
      <c r="G923" s="13">
        <v>32319.17</v>
      </c>
      <c r="H923">
        <v>0</v>
      </c>
      <c r="I923">
        <v>32319.17</v>
      </c>
      <c r="J923">
        <v>0</v>
      </c>
    </row>
    <row r="924" spans="1:10" x14ac:dyDescent="0.25">
      <c r="A924" s="1" t="s">
        <v>5406</v>
      </c>
      <c r="B924" t="s">
        <v>5407</v>
      </c>
      <c r="C924" s="1" t="s">
        <v>17</v>
      </c>
      <c r="D924" s="1" t="s">
        <v>3862</v>
      </c>
      <c r="E924" s="2" t="s">
        <v>5410</v>
      </c>
      <c r="F924" s="2" t="s">
        <v>5410</v>
      </c>
      <c r="G924" s="13">
        <v>7645.33</v>
      </c>
      <c r="H924">
        <v>0</v>
      </c>
      <c r="I924">
        <v>7645.33</v>
      </c>
      <c r="J924">
        <v>0</v>
      </c>
    </row>
    <row r="925" spans="1:10" x14ac:dyDescent="0.25">
      <c r="A925" s="1" t="s">
        <v>5411</v>
      </c>
      <c r="B925" t="s">
        <v>5412</v>
      </c>
      <c r="C925" s="1" t="s">
        <v>17</v>
      </c>
      <c r="D925" s="1" t="s">
        <v>5414</v>
      </c>
      <c r="E925" s="2" t="s">
        <v>5415</v>
      </c>
      <c r="F925" s="2" t="s">
        <v>5415</v>
      </c>
      <c r="G925" s="13">
        <v>30106.07</v>
      </c>
      <c r="H925">
        <v>0</v>
      </c>
      <c r="I925">
        <v>30106.07</v>
      </c>
      <c r="J925">
        <v>0</v>
      </c>
    </row>
    <row r="926" spans="1:10" x14ac:dyDescent="0.25">
      <c r="A926" s="1" t="s">
        <v>481</v>
      </c>
      <c r="B926" t="s">
        <v>482</v>
      </c>
      <c r="C926" s="1" t="s">
        <v>17</v>
      </c>
      <c r="D926" s="1" t="s">
        <v>5417</v>
      </c>
      <c r="E926" s="2" t="s">
        <v>5418</v>
      </c>
      <c r="F926" s="2" t="s">
        <v>5418</v>
      </c>
      <c r="G926" s="13">
        <v>35565.31</v>
      </c>
      <c r="H926">
        <v>0</v>
      </c>
      <c r="I926">
        <v>35565.31</v>
      </c>
      <c r="J926">
        <v>0</v>
      </c>
    </row>
    <row r="927" spans="1:10" x14ac:dyDescent="0.25">
      <c r="A927" s="1" t="s">
        <v>487</v>
      </c>
      <c r="B927" t="s">
        <v>488</v>
      </c>
      <c r="C927" s="1" t="s">
        <v>17</v>
      </c>
      <c r="D927" s="1" t="s">
        <v>5420</v>
      </c>
      <c r="E927" s="2" t="s">
        <v>5421</v>
      </c>
      <c r="F927" s="2" t="s">
        <v>5421</v>
      </c>
      <c r="G927" s="13">
        <v>31762.73</v>
      </c>
      <c r="H927">
        <v>0</v>
      </c>
      <c r="I927">
        <v>31762.73</v>
      </c>
      <c r="J927">
        <v>0</v>
      </c>
    </row>
    <row r="928" spans="1:10" x14ac:dyDescent="0.25">
      <c r="A928" s="1" t="s">
        <v>5422</v>
      </c>
      <c r="B928" t="s">
        <v>5423</v>
      </c>
      <c r="C928" s="1" t="s">
        <v>17</v>
      </c>
      <c r="D928" s="1" t="s">
        <v>5425</v>
      </c>
      <c r="E928" s="2" t="s">
        <v>5426</v>
      </c>
      <c r="F928" s="2" t="s">
        <v>5426</v>
      </c>
      <c r="G928" s="13">
        <v>15222.97</v>
      </c>
      <c r="H928">
        <v>0</v>
      </c>
      <c r="I928">
        <v>15222.97</v>
      </c>
      <c r="J928">
        <v>0</v>
      </c>
    </row>
    <row r="929" spans="1:10" x14ac:dyDescent="0.25">
      <c r="A929" s="1" t="s">
        <v>5427</v>
      </c>
      <c r="B929" t="s">
        <v>5428</v>
      </c>
      <c r="C929" s="1" t="s">
        <v>17</v>
      </c>
      <c r="D929" s="1" t="s">
        <v>2889</v>
      </c>
      <c r="E929" s="2" t="s">
        <v>5431</v>
      </c>
      <c r="F929" s="2" t="s">
        <v>5431</v>
      </c>
      <c r="G929" s="13">
        <v>30194.240000000002</v>
      </c>
      <c r="H929">
        <v>0</v>
      </c>
      <c r="I929">
        <v>30194.240000000002</v>
      </c>
      <c r="J929">
        <v>0</v>
      </c>
    </row>
    <row r="930" spans="1:10" x14ac:dyDescent="0.25">
      <c r="A930" s="1" t="s">
        <v>5432</v>
      </c>
      <c r="B930" t="s">
        <v>5433</v>
      </c>
      <c r="C930" s="1" t="s">
        <v>17</v>
      </c>
      <c r="D930" s="1" t="s">
        <v>5435</v>
      </c>
      <c r="E930" s="2" t="s">
        <v>5436</v>
      </c>
      <c r="F930" s="2" t="s">
        <v>5436</v>
      </c>
      <c r="G930" s="13">
        <v>11074.67</v>
      </c>
      <c r="H930">
        <v>0</v>
      </c>
      <c r="I930">
        <v>11074.67</v>
      </c>
      <c r="J930">
        <v>0</v>
      </c>
    </row>
    <row r="931" spans="1:10" x14ac:dyDescent="0.25">
      <c r="A931" s="1" t="s">
        <v>5442</v>
      </c>
      <c r="B931" t="s">
        <v>5443</v>
      </c>
      <c r="C931" s="1" t="s">
        <v>17</v>
      </c>
      <c r="D931" s="1" t="s">
        <v>1108</v>
      </c>
      <c r="E931" s="2" t="s">
        <v>5445</v>
      </c>
      <c r="F931" s="2" t="s">
        <v>5446</v>
      </c>
      <c r="G931" s="13">
        <v>19360.009999999998</v>
      </c>
      <c r="H931">
        <v>0</v>
      </c>
      <c r="I931">
        <v>19360.009999999998</v>
      </c>
      <c r="J931">
        <v>0</v>
      </c>
    </row>
    <row r="932" spans="1:10" x14ac:dyDescent="0.25">
      <c r="A932" s="1" t="s">
        <v>503</v>
      </c>
      <c r="B932" t="s">
        <v>504</v>
      </c>
      <c r="C932" s="1" t="s">
        <v>17</v>
      </c>
      <c r="D932" s="1" t="s">
        <v>1489</v>
      </c>
      <c r="E932" s="2" t="s">
        <v>5448</v>
      </c>
      <c r="F932" s="2" t="s">
        <v>5449</v>
      </c>
      <c r="G932" s="13">
        <v>14833.57</v>
      </c>
      <c r="H932">
        <v>0</v>
      </c>
      <c r="I932">
        <v>14833.57</v>
      </c>
      <c r="J932">
        <v>0</v>
      </c>
    </row>
    <row r="933" spans="1:10" x14ac:dyDescent="0.25">
      <c r="A933" s="1" t="s">
        <v>5450</v>
      </c>
      <c r="B933" t="s">
        <v>5451</v>
      </c>
      <c r="C933" s="1" t="s">
        <v>17</v>
      </c>
      <c r="D933" s="1" t="s">
        <v>5454</v>
      </c>
      <c r="E933" s="2" t="s">
        <v>5455</v>
      </c>
      <c r="F933" s="2" t="s">
        <v>5455</v>
      </c>
      <c r="G933" s="13">
        <v>35481.11</v>
      </c>
      <c r="H933">
        <v>0</v>
      </c>
      <c r="I933">
        <v>35481.11</v>
      </c>
      <c r="J933">
        <v>0</v>
      </c>
    </row>
    <row r="934" spans="1:10" x14ac:dyDescent="0.25">
      <c r="A934" s="1" t="s">
        <v>5456</v>
      </c>
      <c r="B934" t="s">
        <v>5457</v>
      </c>
      <c r="C934" s="1" t="s">
        <v>17</v>
      </c>
      <c r="D934" s="1" t="s">
        <v>5172</v>
      </c>
      <c r="E934" s="2" t="s">
        <v>5459</v>
      </c>
      <c r="F934" s="2" t="s">
        <v>5459</v>
      </c>
      <c r="G934" s="13">
        <v>48047.9</v>
      </c>
      <c r="H934">
        <v>0</v>
      </c>
      <c r="I934">
        <v>48047.9</v>
      </c>
      <c r="J934">
        <v>0</v>
      </c>
    </row>
    <row r="935" spans="1:10" x14ac:dyDescent="0.25">
      <c r="A935" s="1" t="s">
        <v>5460</v>
      </c>
      <c r="B935" t="s">
        <v>5461</v>
      </c>
      <c r="C935" s="1" t="s">
        <v>17</v>
      </c>
      <c r="D935" s="1" t="s">
        <v>2257</v>
      </c>
      <c r="E935" s="2" t="s">
        <v>5463</v>
      </c>
      <c r="F935" s="2" t="s">
        <v>5464</v>
      </c>
      <c r="G935" s="13">
        <v>6152.13</v>
      </c>
      <c r="H935">
        <v>0</v>
      </c>
      <c r="I935">
        <v>6152.13</v>
      </c>
      <c r="J935">
        <v>0</v>
      </c>
    </row>
    <row r="936" spans="1:10" x14ac:dyDescent="0.25">
      <c r="A936" s="1" t="s">
        <v>5478</v>
      </c>
      <c r="B936" t="s">
        <v>5479</v>
      </c>
      <c r="C936" s="1" t="s">
        <v>17</v>
      </c>
      <c r="D936" s="1" t="s">
        <v>5484</v>
      </c>
      <c r="E936" s="2" t="s">
        <v>5485</v>
      </c>
      <c r="F936" s="2" t="s">
        <v>5485</v>
      </c>
      <c r="G936" s="13">
        <v>23121.61</v>
      </c>
      <c r="H936">
        <v>0</v>
      </c>
      <c r="I936">
        <v>23121.61</v>
      </c>
      <c r="J936">
        <v>0</v>
      </c>
    </row>
    <row r="937" spans="1:10" x14ac:dyDescent="0.25">
      <c r="A937" s="1" t="s">
        <v>5486</v>
      </c>
      <c r="B937" t="s">
        <v>5487</v>
      </c>
      <c r="C937" s="1" t="s">
        <v>17</v>
      </c>
      <c r="D937" s="1" t="s">
        <v>544</v>
      </c>
      <c r="E937" s="2" t="s">
        <v>5489</v>
      </c>
      <c r="F937" s="2" t="s">
        <v>5490</v>
      </c>
      <c r="G937" s="13">
        <v>17520.560000000001</v>
      </c>
      <c r="H937">
        <v>0</v>
      </c>
      <c r="I937">
        <v>17520.560000000001</v>
      </c>
      <c r="J937">
        <v>0</v>
      </c>
    </row>
    <row r="938" spans="1:10" x14ac:dyDescent="0.25">
      <c r="A938" s="1" t="s">
        <v>527</v>
      </c>
      <c r="B938" t="s">
        <v>528</v>
      </c>
      <c r="C938" s="1" t="s">
        <v>17</v>
      </c>
      <c r="D938" s="1" t="s">
        <v>5492</v>
      </c>
      <c r="E938" s="2" t="s">
        <v>5493</v>
      </c>
      <c r="F938" s="2" t="s">
        <v>5493</v>
      </c>
      <c r="G938" s="13">
        <v>41846.800000000003</v>
      </c>
      <c r="H938">
        <v>0</v>
      </c>
      <c r="I938">
        <v>41846.800000000003</v>
      </c>
      <c r="J938">
        <v>0</v>
      </c>
    </row>
    <row r="939" spans="1:10" x14ac:dyDescent="0.25">
      <c r="A939" s="1" t="s">
        <v>5494</v>
      </c>
      <c r="B939" t="s">
        <v>5495</v>
      </c>
      <c r="C939" s="1" t="s">
        <v>17</v>
      </c>
      <c r="D939" s="1" t="s">
        <v>5497</v>
      </c>
      <c r="E939" s="2" t="s">
        <v>5498</v>
      </c>
      <c r="F939" s="2" t="s">
        <v>5498</v>
      </c>
      <c r="G939" s="13">
        <v>63946.78</v>
      </c>
      <c r="H939">
        <v>0</v>
      </c>
      <c r="I939">
        <v>63946.78</v>
      </c>
      <c r="J939">
        <v>0</v>
      </c>
    </row>
    <row r="940" spans="1:10" x14ac:dyDescent="0.25">
      <c r="A940" s="1" t="s">
        <v>5501</v>
      </c>
      <c r="B940" t="s">
        <v>5502</v>
      </c>
      <c r="C940" s="1" t="s">
        <v>17</v>
      </c>
      <c r="D940" s="1" t="s">
        <v>5504</v>
      </c>
      <c r="E940" s="2" t="s">
        <v>5505</v>
      </c>
      <c r="F940" s="2" t="s">
        <v>5505</v>
      </c>
      <c r="G940" s="13">
        <v>46942.95</v>
      </c>
      <c r="H940">
        <v>0</v>
      </c>
      <c r="I940">
        <v>46942.95</v>
      </c>
      <c r="J940">
        <v>0</v>
      </c>
    </row>
    <row r="941" spans="1:10" x14ac:dyDescent="0.25">
      <c r="A941" s="1" t="s">
        <v>5516</v>
      </c>
      <c r="B941" t="s">
        <v>5517</v>
      </c>
      <c r="C941" s="1" t="s">
        <v>17</v>
      </c>
      <c r="D941" s="1" t="s">
        <v>2550</v>
      </c>
      <c r="E941" s="2" t="s">
        <v>5520</v>
      </c>
      <c r="F941" s="2" t="s">
        <v>5520</v>
      </c>
      <c r="G941" s="13">
        <v>11203.05</v>
      </c>
      <c r="H941">
        <v>0</v>
      </c>
      <c r="I941">
        <v>11203.05</v>
      </c>
      <c r="J941">
        <v>0</v>
      </c>
    </row>
    <row r="942" spans="1:10" x14ac:dyDescent="0.25">
      <c r="A942" s="1" t="s">
        <v>5521</v>
      </c>
      <c r="B942" t="s">
        <v>5522</v>
      </c>
      <c r="C942" s="1" t="s">
        <v>17</v>
      </c>
      <c r="D942" s="1" t="s">
        <v>5524</v>
      </c>
      <c r="E942" s="2" t="s">
        <v>5525</v>
      </c>
      <c r="F942" s="2" t="s">
        <v>5525</v>
      </c>
      <c r="G942" s="13">
        <v>24123.78</v>
      </c>
      <c r="H942">
        <v>0</v>
      </c>
      <c r="I942">
        <v>24123.78</v>
      </c>
      <c r="J942">
        <v>0</v>
      </c>
    </row>
    <row r="943" spans="1:10" x14ac:dyDescent="0.25">
      <c r="A943" s="1" t="s">
        <v>5526</v>
      </c>
      <c r="B943" t="s">
        <v>5527</v>
      </c>
      <c r="C943" s="1" t="s">
        <v>17</v>
      </c>
      <c r="D943" s="1" t="s">
        <v>5529</v>
      </c>
      <c r="E943" s="2" t="s">
        <v>5530</v>
      </c>
      <c r="F943" s="2" t="s">
        <v>5530</v>
      </c>
      <c r="G943" s="13">
        <v>53698.04</v>
      </c>
      <c r="H943">
        <v>0</v>
      </c>
      <c r="I943">
        <v>53698.04</v>
      </c>
      <c r="J943">
        <v>0</v>
      </c>
    </row>
    <row r="944" spans="1:10" x14ac:dyDescent="0.25">
      <c r="A944" s="1" t="s">
        <v>5531</v>
      </c>
      <c r="B944" t="s">
        <v>5532</v>
      </c>
      <c r="C944" s="1" t="s">
        <v>17</v>
      </c>
      <c r="D944" s="1" t="s">
        <v>413</v>
      </c>
      <c r="E944" s="2" t="s">
        <v>5535</v>
      </c>
      <c r="F944" s="2" t="s">
        <v>5536</v>
      </c>
      <c r="G944" s="13">
        <v>16596.09</v>
      </c>
      <c r="H944">
        <v>0</v>
      </c>
      <c r="I944">
        <v>16596.09</v>
      </c>
      <c r="J944">
        <v>0</v>
      </c>
    </row>
    <row r="945" spans="1:10" x14ac:dyDescent="0.25">
      <c r="A945" s="1" t="s">
        <v>5537</v>
      </c>
      <c r="B945" t="s">
        <v>5538</v>
      </c>
      <c r="C945" s="1" t="s">
        <v>17</v>
      </c>
      <c r="D945" s="1" t="s">
        <v>5541</v>
      </c>
      <c r="E945" s="2" t="s">
        <v>5542</v>
      </c>
      <c r="F945" s="2" t="s">
        <v>5543</v>
      </c>
      <c r="G945" s="13">
        <v>35801.39</v>
      </c>
      <c r="H945">
        <v>0</v>
      </c>
      <c r="I945">
        <v>35801.39</v>
      </c>
      <c r="J945">
        <v>0</v>
      </c>
    </row>
    <row r="946" spans="1:10" x14ac:dyDescent="0.25">
      <c r="A946" s="1" t="s">
        <v>5544</v>
      </c>
      <c r="B946" t="s">
        <v>5545</v>
      </c>
      <c r="C946" s="1" t="s">
        <v>17</v>
      </c>
      <c r="D946" s="1" t="s">
        <v>5547</v>
      </c>
      <c r="E946" s="2" t="s">
        <v>5548</v>
      </c>
      <c r="F946" s="2" t="s">
        <v>5549</v>
      </c>
      <c r="G946" s="13">
        <v>9140.2000000000007</v>
      </c>
      <c r="H946">
        <v>0</v>
      </c>
      <c r="I946">
        <v>9140.2000000000007</v>
      </c>
      <c r="J946">
        <v>0</v>
      </c>
    </row>
    <row r="947" spans="1:10" x14ac:dyDescent="0.25">
      <c r="A947" s="1" t="s">
        <v>5550</v>
      </c>
      <c r="B947" t="s">
        <v>5551</v>
      </c>
      <c r="C947" s="1" t="s">
        <v>17</v>
      </c>
      <c r="D947" s="1" t="s">
        <v>5554</v>
      </c>
      <c r="E947" s="2" t="s">
        <v>5555</v>
      </c>
      <c r="F947" s="2" t="s">
        <v>5555</v>
      </c>
      <c r="G947" s="13">
        <v>44499.79</v>
      </c>
      <c r="H947">
        <v>0</v>
      </c>
      <c r="I947">
        <v>44499.79</v>
      </c>
      <c r="J947">
        <v>0</v>
      </c>
    </row>
    <row r="948" spans="1:10" x14ac:dyDescent="0.25">
      <c r="A948" s="1" t="s">
        <v>5560</v>
      </c>
      <c r="B948" t="s">
        <v>5561</v>
      </c>
      <c r="C948" s="1" t="s">
        <v>17</v>
      </c>
      <c r="D948" s="1" t="s">
        <v>5563</v>
      </c>
      <c r="E948" s="2" t="s">
        <v>5564</v>
      </c>
      <c r="F948" s="2" t="s">
        <v>5565</v>
      </c>
      <c r="G948" s="13">
        <v>8254.08</v>
      </c>
      <c r="H948">
        <v>0</v>
      </c>
      <c r="I948">
        <v>8254.08</v>
      </c>
      <c r="J948">
        <v>0</v>
      </c>
    </row>
    <row r="949" spans="1:10" x14ac:dyDescent="0.25">
      <c r="A949" s="1" t="s">
        <v>5572</v>
      </c>
      <c r="B949" t="s">
        <v>5573</v>
      </c>
      <c r="C949" s="1" t="s">
        <v>17</v>
      </c>
      <c r="D949" s="1" t="s">
        <v>5575</v>
      </c>
      <c r="E949" s="2" t="s">
        <v>5576</v>
      </c>
      <c r="F949" s="2" t="s">
        <v>982</v>
      </c>
      <c r="G949" s="13">
        <v>21659.63</v>
      </c>
      <c r="H949">
        <v>0</v>
      </c>
      <c r="I949">
        <v>21659.63</v>
      </c>
      <c r="J949">
        <v>0</v>
      </c>
    </row>
    <row r="950" spans="1:10" x14ac:dyDescent="0.25">
      <c r="A950" s="1" t="s">
        <v>5577</v>
      </c>
      <c r="B950" t="s">
        <v>5578</v>
      </c>
      <c r="C950" s="1" t="s">
        <v>17</v>
      </c>
      <c r="D950" s="1" t="s">
        <v>5580</v>
      </c>
      <c r="E950" s="2" t="s">
        <v>5581</v>
      </c>
      <c r="F950" s="2" t="s">
        <v>5581</v>
      </c>
      <c r="G950" s="13">
        <v>35557.410000000003</v>
      </c>
      <c r="H950">
        <v>0</v>
      </c>
      <c r="I950">
        <v>35557.410000000003</v>
      </c>
      <c r="J950">
        <v>0</v>
      </c>
    </row>
    <row r="951" spans="1:10" x14ac:dyDescent="0.25">
      <c r="A951" s="1" t="s">
        <v>5582</v>
      </c>
      <c r="B951" t="s">
        <v>5583</v>
      </c>
      <c r="C951" s="1" t="s">
        <v>17</v>
      </c>
      <c r="D951" s="1" t="s">
        <v>5588</v>
      </c>
      <c r="E951" s="2" t="s">
        <v>5589</v>
      </c>
      <c r="F951" s="2" t="s">
        <v>5590</v>
      </c>
      <c r="G951" s="13">
        <v>9879.24</v>
      </c>
      <c r="H951">
        <v>0</v>
      </c>
      <c r="I951">
        <v>9879.24</v>
      </c>
      <c r="J951">
        <v>0</v>
      </c>
    </row>
    <row r="952" spans="1:10" x14ac:dyDescent="0.25">
      <c r="A952" s="1" t="s">
        <v>5591</v>
      </c>
      <c r="B952" t="s">
        <v>5592</v>
      </c>
      <c r="C952" s="1" t="s">
        <v>17</v>
      </c>
      <c r="D952" s="1" t="s">
        <v>5594</v>
      </c>
      <c r="E952" s="2" t="s">
        <v>5595</v>
      </c>
      <c r="F952" s="2" t="s">
        <v>5595</v>
      </c>
      <c r="G952" s="13">
        <v>22275.05</v>
      </c>
      <c r="H952">
        <v>0</v>
      </c>
      <c r="I952">
        <v>22275.05</v>
      </c>
      <c r="J952">
        <v>0</v>
      </c>
    </row>
    <row r="953" spans="1:10" x14ac:dyDescent="0.25">
      <c r="A953" s="1" t="s">
        <v>5596</v>
      </c>
      <c r="B953" t="s">
        <v>5597</v>
      </c>
      <c r="C953" s="1" t="s">
        <v>17</v>
      </c>
      <c r="D953" s="1" t="s">
        <v>5599</v>
      </c>
      <c r="E953" s="2" t="s">
        <v>5600</v>
      </c>
      <c r="F953" s="2" t="s">
        <v>5600</v>
      </c>
      <c r="G953" s="13">
        <v>12001.83</v>
      </c>
      <c r="H953">
        <v>0</v>
      </c>
      <c r="I953">
        <v>12001.83</v>
      </c>
      <c r="J953">
        <v>0</v>
      </c>
    </row>
    <row r="954" spans="1:10" x14ac:dyDescent="0.25">
      <c r="A954" s="1" t="s">
        <v>5601</v>
      </c>
      <c r="B954" t="s">
        <v>5602</v>
      </c>
      <c r="C954" s="1" t="s">
        <v>17</v>
      </c>
      <c r="D954" s="1" t="s">
        <v>5604</v>
      </c>
      <c r="E954" s="2" t="s">
        <v>5605</v>
      </c>
      <c r="F954" s="2" t="s">
        <v>5605</v>
      </c>
      <c r="G954" s="13">
        <v>29398.73</v>
      </c>
      <c r="H954">
        <v>0</v>
      </c>
      <c r="I954">
        <v>29398.73</v>
      </c>
      <c r="J954">
        <v>0</v>
      </c>
    </row>
    <row r="955" spans="1:10" x14ac:dyDescent="0.25">
      <c r="A955" s="1" t="s">
        <v>5606</v>
      </c>
      <c r="B955" t="s">
        <v>5607</v>
      </c>
      <c r="C955" s="1" t="s">
        <v>17</v>
      </c>
      <c r="D955" s="1" t="s">
        <v>5610</v>
      </c>
      <c r="E955" s="2" t="s">
        <v>5611</v>
      </c>
      <c r="F955" s="2" t="s">
        <v>5612</v>
      </c>
      <c r="G955" s="13">
        <v>12040.15</v>
      </c>
      <c r="H955">
        <v>0</v>
      </c>
      <c r="I955">
        <v>12040.15</v>
      </c>
      <c r="J955">
        <v>0</v>
      </c>
    </row>
    <row r="956" spans="1:10" x14ac:dyDescent="0.25">
      <c r="A956" s="1" t="s">
        <v>5613</v>
      </c>
      <c r="B956" t="s">
        <v>5614</v>
      </c>
      <c r="C956" s="1" t="s">
        <v>17</v>
      </c>
      <c r="D956" s="1" t="s">
        <v>5616</v>
      </c>
      <c r="E956" s="2" t="s">
        <v>5617</v>
      </c>
      <c r="F956" s="2" t="s">
        <v>5617</v>
      </c>
      <c r="G956" s="13">
        <v>22124.959999999999</v>
      </c>
      <c r="H956">
        <v>0</v>
      </c>
      <c r="I956">
        <v>22124.959999999999</v>
      </c>
      <c r="J956">
        <v>0</v>
      </c>
    </row>
    <row r="957" spans="1:10" x14ac:dyDescent="0.25">
      <c r="A957" s="1" t="s">
        <v>5618</v>
      </c>
      <c r="B957" t="s">
        <v>5619</v>
      </c>
      <c r="C957" s="1" t="s">
        <v>17</v>
      </c>
      <c r="D957" s="1" t="s">
        <v>5622</v>
      </c>
      <c r="E957" s="2" t="s">
        <v>5623</v>
      </c>
      <c r="F957" s="2" t="s">
        <v>5623</v>
      </c>
      <c r="G957" s="13">
        <v>26271.32</v>
      </c>
      <c r="H957">
        <v>0</v>
      </c>
      <c r="I957">
        <v>26271.32</v>
      </c>
      <c r="J957">
        <v>0</v>
      </c>
    </row>
    <row r="958" spans="1:10" x14ac:dyDescent="0.25">
      <c r="A958" s="1" t="s">
        <v>5624</v>
      </c>
      <c r="B958" t="s">
        <v>5625</v>
      </c>
      <c r="C958" s="1" t="s">
        <v>17</v>
      </c>
      <c r="D958" s="1" t="s">
        <v>2767</v>
      </c>
      <c r="E958" s="2" t="s">
        <v>5627</v>
      </c>
      <c r="F958" s="2" t="s">
        <v>5627</v>
      </c>
      <c r="G958" s="13">
        <v>12067.45</v>
      </c>
      <c r="H958">
        <v>0</v>
      </c>
      <c r="I958">
        <v>12067.45</v>
      </c>
      <c r="J958">
        <v>0</v>
      </c>
    </row>
    <row r="959" spans="1:10" x14ac:dyDescent="0.25">
      <c r="A959" s="1" t="s">
        <v>5628</v>
      </c>
      <c r="B959" t="s">
        <v>5629</v>
      </c>
      <c r="C959" s="1" t="s">
        <v>17</v>
      </c>
      <c r="D959" s="1" t="s">
        <v>5631</v>
      </c>
      <c r="E959" s="2" t="s">
        <v>5632</v>
      </c>
      <c r="F959" s="2" t="s">
        <v>5632</v>
      </c>
      <c r="G959" s="13">
        <v>33321.160000000003</v>
      </c>
      <c r="H959">
        <v>0</v>
      </c>
      <c r="I959">
        <v>33321.160000000003</v>
      </c>
      <c r="J959">
        <v>0</v>
      </c>
    </row>
    <row r="960" spans="1:10" x14ac:dyDescent="0.25">
      <c r="A960" s="1" t="s">
        <v>5638</v>
      </c>
      <c r="B960" t="s">
        <v>5639</v>
      </c>
      <c r="C960" s="1" t="s">
        <v>17</v>
      </c>
      <c r="D960" s="1" t="s">
        <v>5641</v>
      </c>
      <c r="E960" s="2" t="s">
        <v>5642</v>
      </c>
      <c r="F960" s="2" t="s">
        <v>5642</v>
      </c>
      <c r="G960" s="13">
        <v>36320.19</v>
      </c>
      <c r="H960">
        <v>0</v>
      </c>
      <c r="I960">
        <v>36320.19</v>
      </c>
      <c r="J960">
        <v>0</v>
      </c>
    </row>
    <row r="961" spans="1:10" x14ac:dyDescent="0.25">
      <c r="A961" s="1" t="s">
        <v>5643</v>
      </c>
      <c r="B961" t="s">
        <v>5644</v>
      </c>
      <c r="C961" s="1" t="s">
        <v>17</v>
      </c>
      <c r="D961" s="1" t="s">
        <v>5646</v>
      </c>
      <c r="E961" s="2" t="s">
        <v>5647</v>
      </c>
      <c r="F961" s="2" t="s">
        <v>5647</v>
      </c>
      <c r="G961" s="13">
        <v>5106.5600000000004</v>
      </c>
      <c r="H961">
        <v>0</v>
      </c>
      <c r="I961">
        <v>5106.5600000000004</v>
      </c>
      <c r="J961">
        <v>0</v>
      </c>
    </row>
    <row r="962" spans="1:10" x14ac:dyDescent="0.25">
      <c r="A962" s="1" t="s">
        <v>5648</v>
      </c>
      <c r="B962" t="s">
        <v>5649</v>
      </c>
      <c r="C962" s="1" t="s">
        <v>17</v>
      </c>
      <c r="D962" s="1" t="s">
        <v>5651</v>
      </c>
      <c r="E962" s="2" t="s">
        <v>5652</v>
      </c>
      <c r="F962" s="2" t="s">
        <v>5652</v>
      </c>
      <c r="G962" s="13">
        <v>13823.77</v>
      </c>
      <c r="H962">
        <v>0</v>
      </c>
      <c r="I962">
        <v>13823.77</v>
      </c>
      <c r="J962">
        <v>0</v>
      </c>
    </row>
    <row r="963" spans="1:10" x14ac:dyDescent="0.25">
      <c r="A963" s="1" t="s">
        <v>5658</v>
      </c>
      <c r="B963" t="s">
        <v>5659</v>
      </c>
      <c r="C963" s="1" t="s">
        <v>17</v>
      </c>
      <c r="D963" s="1" t="s">
        <v>5661</v>
      </c>
      <c r="E963" s="2" t="s">
        <v>5662</v>
      </c>
      <c r="F963" s="2" t="s">
        <v>5662</v>
      </c>
      <c r="G963" s="13">
        <v>16072.25</v>
      </c>
      <c r="H963">
        <v>0</v>
      </c>
      <c r="I963">
        <v>16072.25</v>
      </c>
      <c r="J963">
        <v>0</v>
      </c>
    </row>
    <row r="964" spans="1:10" x14ac:dyDescent="0.25">
      <c r="A964" s="1" t="s">
        <v>5663</v>
      </c>
      <c r="B964" t="s">
        <v>5664</v>
      </c>
      <c r="C964" s="1" t="s">
        <v>17</v>
      </c>
      <c r="D964" s="1" t="s">
        <v>5667</v>
      </c>
      <c r="E964" s="2" t="s">
        <v>5668</v>
      </c>
      <c r="F964" s="2" t="s">
        <v>5668</v>
      </c>
      <c r="G964" s="13">
        <v>10582.75</v>
      </c>
      <c r="H964">
        <v>0</v>
      </c>
      <c r="I964">
        <v>10582.75</v>
      </c>
      <c r="J964">
        <v>0</v>
      </c>
    </row>
    <row r="965" spans="1:10" x14ac:dyDescent="0.25">
      <c r="A965" s="1" t="s">
        <v>5669</v>
      </c>
      <c r="B965" t="s">
        <v>5670</v>
      </c>
      <c r="C965" s="1" t="s">
        <v>17</v>
      </c>
      <c r="D965" s="1" t="s">
        <v>3086</v>
      </c>
      <c r="E965" s="2" t="s">
        <v>5672</v>
      </c>
      <c r="F965" s="2" t="s">
        <v>5672</v>
      </c>
      <c r="G965" s="13">
        <v>29958.83</v>
      </c>
      <c r="H965">
        <v>0</v>
      </c>
      <c r="I965">
        <v>29958.83</v>
      </c>
      <c r="J965">
        <v>0</v>
      </c>
    </row>
    <row r="966" spans="1:10" x14ac:dyDescent="0.25">
      <c r="A966" s="1" t="s">
        <v>644</v>
      </c>
      <c r="B966" t="s">
        <v>645</v>
      </c>
      <c r="C966" s="1" t="s">
        <v>17</v>
      </c>
      <c r="D966" s="1" t="s">
        <v>5674</v>
      </c>
      <c r="E966" s="2" t="s">
        <v>5675</v>
      </c>
      <c r="F966" s="2" t="s">
        <v>5675</v>
      </c>
      <c r="G966" s="13">
        <v>15951.23</v>
      </c>
      <c r="H966">
        <v>0</v>
      </c>
      <c r="I966">
        <v>15951.23</v>
      </c>
      <c r="J966">
        <v>0</v>
      </c>
    </row>
    <row r="967" spans="1:10" x14ac:dyDescent="0.25">
      <c r="A967" s="1" t="s">
        <v>5681</v>
      </c>
      <c r="B967" t="s">
        <v>5682</v>
      </c>
      <c r="C967" s="1" t="s">
        <v>17</v>
      </c>
      <c r="D967" s="1" t="s">
        <v>3107</v>
      </c>
      <c r="E967" s="2" t="s">
        <v>5686</v>
      </c>
      <c r="F967" s="2" t="s">
        <v>5686</v>
      </c>
      <c r="G967" s="13">
        <v>25379.1</v>
      </c>
      <c r="H967">
        <v>0</v>
      </c>
      <c r="I967">
        <v>25379.1</v>
      </c>
      <c r="J967">
        <v>0</v>
      </c>
    </row>
    <row r="968" spans="1:10" x14ac:dyDescent="0.25">
      <c r="A968" s="1" t="s">
        <v>5687</v>
      </c>
      <c r="B968" t="s">
        <v>5688</v>
      </c>
      <c r="C968" s="1" t="s">
        <v>17</v>
      </c>
      <c r="D968" s="1" t="s">
        <v>5690</v>
      </c>
      <c r="E968" s="2" t="s">
        <v>5691</v>
      </c>
      <c r="F968" s="2" t="s">
        <v>5691</v>
      </c>
      <c r="G968" s="13">
        <v>11899.97</v>
      </c>
      <c r="H968">
        <v>0</v>
      </c>
      <c r="I968">
        <v>11899.97</v>
      </c>
      <c r="J968">
        <v>0</v>
      </c>
    </row>
    <row r="969" spans="1:10" x14ac:dyDescent="0.25">
      <c r="A969" s="1" t="s">
        <v>5692</v>
      </c>
      <c r="B969" t="s">
        <v>5693</v>
      </c>
      <c r="C969" s="1" t="s">
        <v>17</v>
      </c>
      <c r="D969" s="1" t="s">
        <v>880</v>
      </c>
      <c r="E969" s="2" t="s">
        <v>5695</v>
      </c>
      <c r="F969" s="2" t="s">
        <v>5696</v>
      </c>
      <c r="G969" s="13">
        <v>3795.8</v>
      </c>
      <c r="H969">
        <v>0</v>
      </c>
      <c r="I969">
        <v>3795.8</v>
      </c>
      <c r="J969">
        <v>0</v>
      </c>
    </row>
    <row r="970" spans="1:10" x14ac:dyDescent="0.25">
      <c r="A970" s="1" t="s">
        <v>5697</v>
      </c>
      <c r="B970" t="s">
        <v>5698</v>
      </c>
      <c r="C970" s="1" t="s">
        <v>17</v>
      </c>
      <c r="D970" s="1" t="s">
        <v>5700</v>
      </c>
      <c r="E970" s="2" t="s">
        <v>5701</v>
      </c>
      <c r="F970" s="2" t="s">
        <v>5701</v>
      </c>
      <c r="G970" s="13">
        <v>17664.169999999998</v>
      </c>
      <c r="H970">
        <v>0</v>
      </c>
      <c r="I970">
        <v>17664.169999999998</v>
      </c>
      <c r="J970">
        <v>0</v>
      </c>
    </row>
    <row r="971" spans="1:10" x14ac:dyDescent="0.25">
      <c r="A971" s="1" t="s">
        <v>697</v>
      </c>
      <c r="B971" t="s">
        <v>698</v>
      </c>
      <c r="C971" s="1" t="s">
        <v>17</v>
      </c>
      <c r="D971" s="1" t="s">
        <v>5703</v>
      </c>
      <c r="E971" s="2" t="s">
        <v>5704</v>
      </c>
      <c r="F971" s="2" t="s">
        <v>5704</v>
      </c>
      <c r="G971" s="13">
        <v>17235.599999999999</v>
      </c>
      <c r="H971">
        <v>0</v>
      </c>
      <c r="I971">
        <v>17235.599999999999</v>
      </c>
      <c r="J971">
        <v>0</v>
      </c>
    </row>
    <row r="972" spans="1:10" x14ac:dyDescent="0.25">
      <c r="A972" s="1" t="s">
        <v>5705</v>
      </c>
      <c r="B972" t="s">
        <v>5706</v>
      </c>
      <c r="C972" s="1" t="s">
        <v>17</v>
      </c>
      <c r="D972" s="1" t="s">
        <v>5322</v>
      </c>
      <c r="E972" s="2" t="s">
        <v>5708</v>
      </c>
      <c r="F972" s="2" t="s">
        <v>5709</v>
      </c>
      <c r="G972" s="13">
        <v>3517.04</v>
      </c>
      <c r="H972">
        <v>0</v>
      </c>
      <c r="I972">
        <v>3517.04</v>
      </c>
      <c r="J972">
        <v>0</v>
      </c>
    </row>
    <row r="973" spans="1:10" x14ac:dyDescent="0.25">
      <c r="A973" s="1" t="s">
        <v>5710</v>
      </c>
      <c r="B973" t="s">
        <v>5711</v>
      </c>
      <c r="C973" s="1" t="s">
        <v>17</v>
      </c>
      <c r="D973" s="1" t="s">
        <v>519</v>
      </c>
      <c r="E973" s="2" t="s">
        <v>5714</v>
      </c>
      <c r="F973" s="2" t="s">
        <v>5715</v>
      </c>
      <c r="G973" s="13">
        <v>45725.97</v>
      </c>
      <c r="H973">
        <v>0</v>
      </c>
      <c r="I973">
        <v>45725.97</v>
      </c>
      <c r="J973">
        <v>0</v>
      </c>
    </row>
    <row r="974" spans="1:10" x14ac:dyDescent="0.25">
      <c r="A974" s="1" t="s">
        <v>5716</v>
      </c>
      <c r="B974" t="s">
        <v>5717</v>
      </c>
      <c r="C974" s="1" t="s">
        <v>17</v>
      </c>
      <c r="D974" s="1" t="s">
        <v>31</v>
      </c>
      <c r="E974" s="2" t="s">
        <v>5723</v>
      </c>
      <c r="F974" s="2" t="s">
        <v>5724</v>
      </c>
      <c r="G974" s="13">
        <v>31128.99</v>
      </c>
      <c r="H974">
        <v>0</v>
      </c>
      <c r="I974">
        <v>31128.99</v>
      </c>
      <c r="J974">
        <v>0</v>
      </c>
    </row>
    <row r="975" spans="1:10" x14ac:dyDescent="0.25">
      <c r="A975" s="1" t="s">
        <v>5725</v>
      </c>
      <c r="B975" t="s">
        <v>5726</v>
      </c>
      <c r="C975" s="1" t="s">
        <v>17</v>
      </c>
      <c r="D975" s="1" t="s">
        <v>5731</v>
      </c>
      <c r="E975" s="2" t="s">
        <v>5732</v>
      </c>
      <c r="F975" s="2" t="s">
        <v>5732</v>
      </c>
      <c r="G975" s="13">
        <v>7316.21</v>
      </c>
      <c r="H975">
        <v>0</v>
      </c>
      <c r="I975">
        <v>7316.21</v>
      </c>
      <c r="J975">
        <v>0</v>
      </c>
    </row>
    <row r="976" spans="1:10" x14ac:dyDescent="0.25">
      <c r="A976" s="1" t="s">
        <v>729</v>
      </c>
      <c r="B976" t="s">
        <v>730</v>
      </c>
      <c r="C976" s="1" t="s">
        <v>17</v>
      </c>
      <c r="D976" s="1" t="s">
        <v>2873</v>
      </c>
      <c r="E976" s="2" t="s">
        <v>5734</v>
      </c>
      <c r="F976" s="2" t="s">
        <v>5734</v>
      </c>
      <c r="G976" s="13">
        <v>28097.19</v>
      </c>
      <c r="H976">
        <v>0</v>
      </c>
      <c r="I976">
        <v>28097.19</v>
      </c>
      <c r="J976">
        <v>0</v>
      </c>
    </row>
    <row r="977" spans="1:10" x14ac:dyDescent="0.25">
      <c r="A977" s="1" t="s">
        <v>5735</v>
      </c>
      <c r="B977" t="s">
        <v>5736</v>
      </c>
      <c r="C977" s="1" t="s">
        <v>17</v>
      </c>
      <c r="D977" s="1" t="s">
        <v>5738</v>
      </c>
      <c r="E977" s="2" t="s">
        <v>5739</v>
      </c>
      <c r="F977" s="2" t="s">
        <v>5739</v>
      </c>
      <c r="G977" s="13">
        <v>14550.2</v>
      </c>
      <c r="H977">
        <v>0</v>
      </c>
      <c r="I977">
        <v>14550.2</v>
      </c>
      <c r="J977">
        <v>0</v>
      </c>
    </row>
    <row r="978" spans="1:10" x14ac:dyDescent="0.25">
      <c r="A978" s="1" t="s">
        <v>5740</v>
      </c>
      <c r="B978" t="s">
        <v>5741</v>
      </c>
      <c r="C978" s="1" t="s">
        <v>17</v>
      </c>
      <c r="D978" s="1" t="s">
        <v>5743</v>
      </c>
      <c r="E978" s="2" t="s">
        <v>5744</v>
      </c>
      <c r="F978" s="2" t="s">
        <v>5744</v>
      </c>
      <c r="G978" s="13">
        <v>41437.86</v>
      </c>
      <c r="H978">
        <v>0</v>
      </c>
      <c r="I978">
        <v>41437.86</v>
      </c>
      <c r="J978">
        <v>0</v>
      </c>
    </row>
    <row r="979" spans="1:10" x14ac:dyDescent="0.25">
      <c r="A979" s="1" t="s">
        <v>5745</v>
      </c>
      <c r="B979" t="s">
        <v>5746</v>
      </c>
      <c r="C979" s="1" t="s">
        <v>17</v>
      </c>
      <c r="D979" s="1" t="s">
        <v>3838</v>
      </c>
      <c r="E979" s="2" t="s">
        <v>5748</v>
      </c>
      <c r="F979" s="2" t="s">
        <v>5749</v>
      </c>
      <c r="G979" s="2">
        <v>70.98</v>
      </c>
      <c r="H979">
        <v>0</v>
      </c>
      <c r="I979">
        <v>70.98</v>
      </c>
      <c r="J979">
        <v>0</v>
      </c>
    </row>
    <row r="980" spans="1:10" x14ac:dyDescent="0.25">
      <c r="A980" s="1" t="s">
        <v>5750</v>
      </c>
      <c r="B980" t="s">
        <v>5751</v>
      </c>
      <c r="C980" s="1" t="s">
        <v>17</v>
      </c>
      <c r="D980" s="1" t="s">
        <v>5753</v>
      </c>
      <c r="E980" s="2" t="s">
        <v>5754</v>
      </c>
      <c r="F980" s="2" t="s">
        <v>5754</v>
      </c>
      <c r="G980" s="13">
        <v>22855.61</v>
      </c>
      <c r="H980">
        <v>0</v>
      </c>
      <c r="I980">
        <v>22855.61</v>
      </c>
      <c r="J980">
        <v>0</v>
      </c>
    </row>
    <row r="981" spans="1:10" x14ac:dyDescent="0.25">
      <c r="A981" s="1" t="s">
        <v>5755</v>
      </c>
      <c r="B981" t="s">
        <v>5756</v>
      </c>
      <c r="C981" s="1" t="s">
        <v>17</v>
      </c>
      <c r="D981" s="1" t="s">
        <v>4274</v>
      </c>
      <c r="E981" s="2" t="s">
        <v>5758</v>
      </c>
      <c r="F981" s="2" t="s">
        <v>5758</v>
      </c>
      <c r="G981" s="13">
        <v>2095.88</v>
      </c>
      <c r="H981">
        <v>0</v>
      </c>
      <c r="I981">
        <v>2095.88</v>
      </c>
      <c r="J981">
        <v>0</v>
      </c>
    </row>
    <row r="982" spans="1:10" x14ac:dyDescent="0.25">
      <c r="A982" s="1" t="s">
        <v>5759</v>
      </c>
      <c r="B982" t="s">
        <v>5760</v>
      </c>
      <c r="C982" s="1" t="s">
        <v>17</v>
      </c>
      <c r="D982" s="1" t="s">
        <v>5765</v>
      </c>
      <c r="E982" s="2" t="s">
        <v>5766</v>
      </c>
      <c r="F982" s="2" t="s">
        <v>5766</v>
      </c>
      <c r="G982" s="13">
        <v>34836.300000000003</v>
      </c>
      <c r="H982">
        <v>0</v>
      </c>
      <c r="I982">
        <v>34836.300000000003</v>
      </c>
      <c r="J982">
        <v>0</v>
      </c>
    </row>
    <row r="983" spans="1:10" x14ac:dyDescent="0.25">
      <c r="A983" s="1" t="s">
        <v>120</v>
      </c>
      <c r="B983" t="s">
        <v>121</v>
      </c>
      <c r="C983" s="1" t="s">
        <v>17</v>
      </c>
      <c r="D983" s="1" t="s">
        <v>5773</v>
      </c>
      <c r="E983" s="2" t="s">
        <v>5774</v>
      </c>
      <c r="F983" s="2" t="s">
        <v>5774</v>
      </c>
      <c r="G983" s="13">
        <v>23729.96</v>
      </c>
      <c r="H983">
        <v>0</v>
      </c>
      <c r="I983">
        <v>23729.96</v>
      </c>
      <c r="J983">
        <v>0</v>
      </c>
    </row>
    <row r="984" spans="1:10" x14ac:dyDescent="0.25">
      <c r="A984" s="1" t="s">
        <v>5775</v>
      </c>
      <c r="B984" t="s">
        <v>5776</v>
      </c>
      <c r="C984" s="1" t="s">
        <v>17</v>
      </c>
      <c r="D984" s="1" t="s">
        <v>5781</v>
      </c>
      <c r="E984" s="2" t="s">
        <v>5782</v>
      </c>
      <c r="F984" s="2" t="s">
        <v>5782</v>
      </c>
      <c r="G984" s="13">
        <v>3170.44</v>
      </c>
      <c r="H984">
        <v>0</v>
      </c>
      <c r="I984">
        <v>3170.44</v>
      </c>
      <c r="J984">
        <v>0</v>
      </c>
    </row>
    <row r="985" spans="1:10" x14ac:dyDescent="0.25">
      <c r="A985" s="1" t="s">
        <v>5783</v>
      </c>
      <c r="B985" t="s">
        <v>5784</v>
      </c>
      <c r="C985" s="1" t="s">
        <v>17</v>
      </c>
      <c r="D985" s="1" t="s">
        <v>5786</v>
      </c>
      <c r="E985" s="2" t="s">
        <v>5787</v>
      </c>
      <c r="F985" s="2" t="s">
        <v>5787</v>
      </c>
      <c r="G985" s="2">
        <v>772.39</v>
      </c>
      <c r="H985">
        <v>0</v>
      </c>
      <c r="I985">
        <v>772.39</v>
      </c>
      <c r="J985">
        <v>0</v>
      </c>
    </row>
    <row r="986" spans="1:10" x14ac:dyDescent="0.25">
      <c r="A986" s="1" t="s">
        <v>5788</v>
      </c>
      <c r="B986" t="s">
        <v>5789</v>
      </c>
      <c r="C986" s="1" t="s">
        <v>17</v>
      </c>
      <c r="D986" s="1" t="s">
        <v>1152</v>
      </c>
      <c r="E986" s="2" t="s">
        <v>5791</v>
      </c>
      <c r="F986" s="2" t="s">
        <v>5792</v>
      </c>
      <c r="G986" s="13">
        <v>11131.03</v>
      </c>
      <c r="H986">
        <v>0</v>
      </c>
      <c r="I986">
        <v>11131.03</v>
      </c>
      <c r="J986">
        <v>0</v>
      </c>
    </row>
    <row r="987" spans="1:10" x14ac:dyDescent="0.25">
      <c r="A987" s="1" t="s">
        <v>5793</v>
      </c>
      <c r="B987" t="s">
        <v>5794</v>
      </c>
      <c r="C987" s="1" t="s">
        <v>17</v>
      </c>
      <c r="D987" s="1" t="s">
        <v>603</v>
      </c>
      <c r="E987" s="2" t="s">
        <v>5796</v>
      </c>
      <c r="F987" s="2" t="s">
        <v>5797</v>
      </c>
      <c r="G987" s="2">
        <v>986.17</v>
      </c>
      <c r="H987">
        <v>0</v>
      </c>
      <c r="I987">
        <v>986.17</v>
      </c>
      <c r="J987">
        <v>0</v>
      </c>
    </row>
    <row r="988" spans="1:10" x14ac:dyDescent="0.25">
      <c r="A988" s="1" t="s">
        <v>164</v>
      </c>
      <c r="B988" t="s">
        <v>165</v>
      </c>
      <c r="C988" s="1" t="s">
        <v>17</v>
      </c>
      <c r="D988" s="1" t="s">
        <v>5799</v>
      </c>
      <c r="E988" s="2" t="s">
        <v>5800</v>
      </c>
      <c r="F988" s="2" t="s">
        <v>5800</v>
      </c>
      <c r="G988" s="13">
        <v>21773.7</v>
      </c>
      <c r="H988">
        <v>0</v>
      </c>
      <c r="I988">
        <v>21773.7</v>
      </c>
      <c r="J988">
        <v>0</v>
      </c>
    </row>
    <row r="989" spans="1:10" x14ac:dyDescent="0.25">
      <c r="A989" s="1" t="s">
        <v>5805</v>
      </c>
      <c r="B989" t="s">
        <v>5806</v>
      </c>
      <c r="C989" s="1" t="s">
        <v>17</v>
      </c>
      <c r="D989" s="1" t="s">
        <v>5808</v>
      </c>
      <c r="E989" s="2" t="s">
        <v>5809</v>
      </c>
      <c r="F989" s="2" t="s">
        <v>5810</v>
      </c>
      <c r="G989" s="2">
        <v>194.38</v>
      </c>
      <c r="H989">
        <v>0</v>
      </c>
      <c r="I989">
        <v>194.38</v>
      </c>
      <c r="J989">
        <v>0</v>
      </c>
    </row>
    <row r="990" spans="1:10" x14ac:dyDescent="0.25">
      <c r="A990" s="1" t="s">
        <v>5811</v>
      </c>
      <c r="B990" t="s">
        <v>5812</v>
      </c>
      <c r="C990" s="1" t="s">
        <v>17</v>
      </c>
      <c r="D990" s="1" t="s">
        <v>5817</v>
      </c>
      <c r="E990" s="2" t="s">
        <v>5818</v>
      </c>
      <c r="F990" s="2" t="s">
        <v>5819</v>
      </c>
      <c r="G990" s="13">
        <v>23493.75</v>
      </c>
      <c r="H990">
        <v>0</v>
      </c>
      <c r="I990">
        <v>23493.75</v>
      </c>
      <c r="J990">
        <v>0</v>
      </c>
    </row>
    <row r="991" spans="1:10" x14ac:dyDescent="0.25">
      <c r="A991" s="1" t="s">
        <v>211</v>
      </c>
      <c r="B991" t="s">
        <v>212</v>
      </c>
      <c r="C991" s="1" t="s">
        <v>17</v>
      </c>
      <c r="D991" s="1" t="s">
        <v>5821</v>
      </c>
      <c r="E991" s="2" t="s">
        <v>5822</v>
      </c>
      <c r="F991" s="2" t="s">
        <v>5822</v>
      </c>
      <c r="G991" s="13">
        <v>15767.56</v>
      </c>
      <c r="H991">
        <v>0</v>
      </c>
      <c r="I991">
        <v>15767.56</v>
      </c>
      <c r="J991">
        <v>0</v>
      </c>
    </row>
    <row r="992" spans="1:10" x14ac:dyDescent="0.25">
      <c r="A992" s="1" t="s">
        <v>5823</v>
      </c>
      <c r="B992" t="s">
        <v>5824</v>
      </c>
      <c r="C992" s="1" t="s">
        <v>17</v>
      </c>
      <c r="D992" s="1" t="s">
        <v>5826</v>
      </c>
      <c r="E992" s="2" t="s">
        <v>5827</v>
      </c>
      <c r="F992" s="2" t="s">
        <v>5828</v>
      </c>
      <c r="G992" s="13">
        <v>4850</v>
      </c>
      <c r="H992">
        <v>0</v>
      </c>
      <c r="I992">
        <v>4850</v>
      </c>
      <c r="J992">
        <v>0</v>
      </c>
    </row>
    <row r="993" spans="1:10" x14ac:dyDescent="0.25">
      <c r="A993" s="1" t="s">
        <v>5829</v>
      </c>
      <c r="B993" t="s">
        <v>5830</v>
      </c>
      <c r="C993" s="1" t="s">
        <v>17</v>
      </c>
      <c r="D993" s="1" t="s">
        <v>1184</v>
      </c>
      <c r="E993" s="2" t="s">
        <v>5832</v>
      </c>
      <c r="F993" s="2" t="s">
        <v>5833</v>
      </c>
      <c r="G993" s="13">
        <v>16192.23</v>
      </c>
      <c r="H993">
        <v>0</v>
      </c>
      <c r="I993">
        <v>16192.23</v>
      </c>
      <c r="J993">
        <v>0</v>
      </c>
    </row>
    <row r="994" spans="1:10" x14ac:dyDescent="0.25">
      <c r="A994" s="1" t="s">
        <v>5834</v>
      </c>
      <c r="B994" t="s">
        <v>5835</v>
      </c>
      <c r="C994" s="1" t="s">
        <v>17</v>
      </c>
      <c r="D994" s="1" t="s">
        <v>5837</v>
      </c>
      <c r="E994" s="2" t="s">
        <v>5838</v>
      </c>
      <c r="F994" s="2" t="s">
        <v>5839</v>
      </c>
      <c r="G994" s="13">
        <v>9637</v>
      </c>
      <c r="H994">
        <v>0</v>
      </c>
      <c r="I994">
        <v>9637</v>
      </c>
      <c r="J994">
        <v>0</v>
      </c>
    </row>
    <row r="995" spans="1:10" x14ac:dyDescent="0.25">
      <c r="A995" s="1" t="s">
        <v>5840</v>
      </c>
      <c r="B995" t="s">
        <v>5841</v>
      </c>
      <c r="C995" s="1" t="s">
        <v>17</v>
      </c>
      <c r="D995" s="1" t="s">
        <v>5844</v>
      </c>
      <c r="E995" s="2" t="s">
        <v>5845</v>
      </c>
      <c r="F995" s="2" t="s">
        <v>5845</v>
      </c>
      <c r="G995" s="13">
        <v>12034.45</v>
      </c>
      <c r="H995">
        <v>0</v>
      </c>
      <c r="I995">
        <v>12034.45</v>
      </c>
      <c r="J995">
        <v>0</v>
      </c>
    </row>
    <row r="996" spans="1:10" x14ac:dyDescent="0.25">
      <c r="A996" s="1" t="s">
        <v>5846</v>
      </c>
      <c r="B996" t="s">
        <v>5847</v>
      </c>
      <c r="C996" s="1" t="s">
        <v>17</v>
      </c>
      <c r="D996" s="1" t="s">
        <v>5136</v>
      </c>
      <c r="E996" s="2" t="s">
        <v>5849</v>
      </c>
      <c r="F996" s="2" t="s">
        <v>5849</v>
      </c>
      <c r="G996" s="13">
        <v>20223.91</v>
      </c>
      <c r="H996">
        <v>0</v>
      </c>
      <c r="I996">
        <v>20223.91</v>
      </c>
      <c r="J996">
        <v>0</v>
      </c>
    </row>
    <row r="997" spans="1:10" x14ac:dyDescent="0.25">
      <c r="A997" s="1" t="s">
        <v>5850</v>
      </c>
      <c r="B997" t="s">
        <v>5851</v>
      </c>
      <c r="C997" s="1" t="s">
        <v>17</v>
      </c>
      <c r="D997" s="1" t="s">
        <v>4775</v>
      </c>
      <c r="E997" s="2" t="s">
        <v>5853</v>
      </c>
      <c r="F997" s="2" t="s">
        <v>5853</v>
      </c>
      <c r="G997" s="13">
        <v>9462.58</v>
      </c>
      <c r="H997">
        <v>0</v>
      </c>
      <c r="I997">
        <v>9462.58</v>
      </c>
      <c r="J997">
        <v>0</v>
      </c>
    </row>
    <row r="998" spans="1:10" x14ac:dyDescent="0.25">
      <c r="A998" s="1" t="s">
        <v>5854</v>
      </c>
      <c r="B998" t="s">
        <v>5855</v>
      </c>
      <c r="C998" s="1" t="s">
        <v>17</v>
      </c>
      <c r="D998" s="1" t="s">
        <v>5857</v>
      </c>
      <c r="E998" s="2" t="s">
        <v>5858</v>
      </c>
      <c r="F998" s="2" t="s">
        <v>5858</v>
      </c>
      <c r="G998" s="13">
        <v>15845.38</v>
      </c>
      <c r="H998">
        <v>0</v>
      </c>
      <c r="I998">
        <v>15845.38</v>
      </c>
      <c r="J998">
        <v>0</v>
      </c>
    </row>
    <row r="999" spans="1:10" x14ac:dyDescent="0.25">
      <c r="A999" s="1" t="s">
        <v>5859</v>
      </c>
      <c r="B999" t="s">
        <v>5860</v>
      </c>
      <c r="C999" s="1" t="s">
        <v>17</v>
      </c>
      <c r="D999" s="1" t="s">
        <v>5866</v>
      </c>
      <c r="E999" s="2" t="s">
        <v>5867</v>
      </c>
      <c r="F999" s="2" t="s">
        <v>5867</v>
      </c>
      <c r="G999" s="13">
        <v>13565.16</v>
      </c>
      <c r="H999">
        <v>0</v>
      </c>
      <c r="I999">
        <v>13565.16</v>
      </c>
      <c r="J999">
        <v>0</v>
      </c>
    </row>
    <row r="1000" spans="1:10" x14ac:dyDescent="0.25">
      <c r="A1000" s="1" t="s">
        <v>5868</v>
      </c>
      <c r="B1000" t="s">
        <v>5869</v>
      </c>
      <c r="C1000" s="1" t="s">
        <v>17</v>
      </c>
      <c r="D1000" s="1" t="s">
        <v>5871</v>
      </c>
      <c r="E1000" s="2" t="s">
        <v>1141</v>
      </c>
      <c r="F1000" s="2" t="s">
        <v>1142</v>
      </c>
      <c r="G1000" s="13">
        <v>1768.42</v>
      </c>
      <c r="H1000">
        <v>0</v>
      </c>
      <c r="I1000">
        <v>1768.42</v>
      </c>
      <c r="J1000">
        <v>0</v>
      </c>
    </row>
    <row r="1001" spans="1:10" x14ac:dyDescent="0.25">
      <c r="A1001" s="1" t="s">
        <v>5872</v>
      </c>
      <c r="B1001" t="s">
        <v>5873</v>
      </c>
      <c r="C1001" s="1" t="s">
        <v>17</v>
      </c>
      <c r="D1001" s="1" t="s">
        <v>5875</v>
      </c>
      <c r="E1001" s="2" t="s">
        <v>5876</v>
      </c>
      <c r="F1001" s="2" t="s">
        <v>5876</v>
      </c>
      <c r="G1001" s="13">
        <v>28098.74</v>
      </c>
      <c r="H1001">
        <v>0</v>
      </c>
      <c r="I1001">
        <v>28098.74</v>
      </c>
      <c r="J1001">
        <v>0</v>
      </c>
    </row>
    <row r="1002" spans="1:10" x14ac:dyDescent="0.25">
      <c r="A1002" s="1" t="s">
        <v>5877</v>
      </c>
      <c r="B1002" t="s">
        <v>5878</v>
      </c>
      <c r="C1002" s="1" t="s">
        <v>17</v>
      </c>
      <c r="D1002" s="1" t="s">
        <v>4482</v>
      </c>
      <c r="E1002" s="2" t="s">
        <v>5880</v>
      </c>
      <c r="F1002" s="2" t="s">
        <v>5880</v>
      </c>
      <c r="G1002" s="13">
        <v>17363.43</v>
      </c>
      <c r="H1002">
        <v>0</v>
      </c>
      <c r="I1002">
        <v>17363.43</v>
      </c>
      <c r="J1002">
        <v>0</v>
      </c>
    </row>
    <row r="1003" spans="1:10" x14ac:dyDescent="0.25">
      <c r="A1003" s="1" t="s">
        <v>5881</v>
      </c>
      <c r="B1003" t="s">
        <v>5882</v>
      </c>
      <c r="C1003" s="1" t="s">
        <v>17</v>
      </c>
      <c r="D1003" s="1" t="s">
        <v>5884</v>
      </c>
      <c r="E1003" s="2" t="s">
        <v>5885</v>
      </c>
      <c r="F1003" s="2" t="s">
        <v>5886</v>
      </c>
      <c r="G1003" s="13">
        <v>9188.16</v>
      </c>
      <c r="H1003">
        <v>0</v>
      </c>
      <c r="I1003">
        <v>9188.16</v>
      </c>
      <c r="J1003">
        <v>0</v>
      </c>
    </row>
    <row r="1004" spans="1:10" x14ac:dyDescent="0.25">
      <c r="A1004" s="1" t="s">
        <v>237</v>
      </c>
      <c r="B1004" t="s">
        <v>238</v>
      </c>
      <c r="C1004" s="1" t="s">
        <v>17</v>
      </c>
      <c r="D1004" s="1" t="s">
        <v>5897</v>
      </c>
      <c r="E1004" s="2" t="s">
        <v>5898</v>
      </c>
      <c r="F1004" s="2" t="s">
        <v>5898</v>
      </c>
      <c r="G1004" s="13">
        <v>16216.14</v>
      </c>
      <c r="H1004">
        <v>0</v>
      </c>
      <c r="I1004">
        <v>16216.14</v>
      </c>
      <c r="J1004">
        <v>0</v>
      </c>
    </row>
    <row r="1005" spans="1:10" x14ac:dyDescent="0.25">
      <c r="A1005" s="1" t="s">
        <v>5899</v>
      </c>
      <c r="B1005" t="s">
        <v>5900</v>
      </c>
      <c r="C1005" s="1" t="s">
        <v>17</v>
      </c>
      <c r="D1005" s="1" t="s">
        <v>5905</v>
      </c>
      <c r="E1005" s="2" t="s">
        <v>5906</v>
      </c>
      <c r="F1005" s="2" t="s">
        <v>5907</v>
      </c>
      <c r="G1005" s="13">
        <v>5500.26</v>
      </c>
      <c r="H1005">
        <v>0</v>
      </c>
      <c r="I1005">
        <v>5500.26</v>
      </c>
      <c r="J1005">
        <v>0</v>
      </c>
    </row>
    <row r="1006" spans="1:10" x14ac:dyDescent="0.25">
      <c r="A1006" s="1" t="s">
        <v>5908</v>
      </c>
      <c r="B1006" t="s">
        <v>5909</v>
      </c>
      <c r="C1006" s="1" t="s">
        <v>17</v>
      </c>
      <c r="D1006" s="1" t="s">
        <v>5911</v>
      </c>
      <c r="E1006" s="2" t="s">
        <v>5912</v>
      </c>
      <c r="F1006" s="2" t="s">
        <v>5912</v>
      </c>
      <c r="G1006" s="13">
        <v>24309.64</v>
      </c>
      <c r="H1006">
        <v>0</v>
      </c>
      <c r="I1006">
        <v>24309.64</v>
      </c>
      <c r="J1006">
        <v>0</v>
      </c>
    </row>
    <row r="1007" spans="1:10" x14ac:dyDescent="0.25">
      <c r="A1007" s="1" t="s">
        <v>5913</v>
      </c>
      <c r="B1007" t="s">
        <v>5914</v>
      </c>
      <c r="C1007" s="1" t="s">
        <v>17</v>
      </c>
      <c r="D1007" s="1" t="s">
        <v>5917</v>
      </c>
      <c r="E1007" s="2" t="s">
        <v>5918</v>
      </c>
      <c r="F1007" s="2" t="s">
        <v>5918</v>
      </c>
      <c r="G1007" s="13">
        <v>16562.7</v>
      </c>
      <c r="H1007">
        <v>0</v>
      </c>
      <c r="I1007">
        <v>16562.7</v>
      </c>
      <c r="J1007">
        <v>0</v>
      </c>
    </row>
    <row r="1008" spans="1:10" x14ac:dyDescent="0.25">
      <c r="A1008" s="1" t="s">
        <v>5919</v>
      </c>
      <c r="B1008" t="s">
        <v>5920</v>
      </c>
      <c r="C1008" s="1" t="s">
        <v>17</v>
      </c>
      <c r="D1008" s="1" t="s">
        <v>5923</v>
      </c>
      <c r="E1008" s="2" t="s">
        <v>5924</v>
      </c>
      <c r="F1008" s="2" t="s">
        <v>5924</v>
      </c>
      <c r="G1008" s="13">
        <v>29778.48</v>
      </c>
      <c r="H1008">
        <v>0</v>
      </c>
      <c r="I1008">
        <v>29778.48</v>
      </c>
      <c r="J1008">
        <v>0</v>
      </c>
    </row>
    <row r="1009" spans="1:10" x14ac:dyDescent="0.25">
      <c r="A1009" s="1" t="s">
        <v>5925</v>
      </c>
      <c r="B1009" t="s">
        <v>5926</v>
      </c>
      <c r="C1009" s="1" t="s">
        <v>17</v>
      </c>
      <c r="D1009" s="1" t="s">
        <v>5929</v>
      </c>
      <c r="E1009" s="2" t="s">
        <v>5930</v>
      </c>
      <c r="F1009" s="2" t="s">
        <v>5930</v>
      </c>
      <c r="G1009" s="13">
        <v>21450.3</v>
      </c>
      <c r="H1009">
        <v>0</v>
      </c>
      <c r="I1009">
        <v>21450.3</v>
      </c>
      <c r="J1009">
        <v>0</v>
      </c>
    </row>
    <row r="1010" spans="1:10" x14ac:dyDescent="0.25">
      <c r="A1010" s="1" t="s">
        <v>5936</v>
      </c>
      <c r="B1010" t="s">
        <v>5937</v>
      </c>
      <c r="C1010" s="1" t="s">
        <v>17</v>
      </c>
      <c r="D1010" s="1" t="s">
        <v>5939</v>
      </c>
      <c r="E1010" s="2" t="s">
        <v>5940</v>
      </c>
      <c r="F1010" s="2" t="s">
        <v>5940</v>
      </c>
      <c r="G1010" s="13">
        <v>19121.29</v>
      </c>
      <c r="H1010">
        <v>0</v>
      </c>
      <c r="I1010">
        <v>19121.29</v>
      </c>
      <c r="J1010">
        <v>0</v>
      </c>
    </row>
    <row r="1011" spans="1:10" x14ac:dyDescent="0.25">
      <c r="A1011" s="1" t="s">
        <v>5946</v>
      </c>
      <c r="B1011" t="s">
        <v>5947</v>
      </c>
      <c r="C1011" s="1" t="s">
        <v>17</v>
      </c>
      <c r="D1011" s="1" t="s">
        <v>2767</v>
      </c>
      <c r="E1011" s="2" t="s">
        <v>5950</v>
      </c>
      <c r="F1011" s="2" t="s">
        <v>5950</v>
      </c>
      <c r="G1011" s="13">
        <v>27246.07</v>
      </c>
      <c r="H1011">
        <v>0</v>
      </c>
      <c r="I1011">
        <v>27246.07</v>
      </c>
      <c r="J1011">
        <v>0</v>
      </c>
    </row>
    <row r="1012" spans="1:10" x14ac:dyDescent="0.25">
      <c r="A1012" s="1" t="s">
        <v>5951</v>
      </c>
      <c r="B1012" t="s">
        <v>5952</v>
      </c>
      <c r="C1012" s="1" t="s">
        <v>17</v>
      </c>
      <c r="D1012" s="1" t="s">
        <v>5955</v>
      </c>
      <c r="E1012" s="2" t="s">
        <v>5956</v>
      </c>
      <c r="F1012" s="2" t="s">
        <v>5957</v>
      </c>
      <c r="G1012" s="13">
        <v>6910.63</v>
      </c>
      <c r="H1012">
        <v>0</v>
      </c>
      <c r="I1012">
        <v>6910.63</v>
      </c>
      <c r="J1012">
        <v>0</v>
      </c>
    </row>
    <row r="1013" spans="1:10" x14ac:dyDescent="0.25">
      <c r="A1013" s="1" t="s">
        <v>5958</v>
      </c>
      <c r="B1013" t="s">
        <v>5959</v>
      </c>
      <c r="C1013" s="1" t="s">
        <v>17</v>
      </c>
      <c r="D1013" s="1" t="s">
        <v>5962</v>
      </c>
      <c r="E1013" s="2" t="s">
        <v>5963</v>
      </c>
      <c r="F1013" s="2" t="s">
        <v>5964</v>
      </c>
      <c r="G1013" s="13">
        <v>19854.61</v>
      </c>
      <c r="H1013">
        <v>0</v>
      </c>
      <c r="I1013">
        <v>19854.61</v>
      </c>
      <c r="J1013">
        <v>0</v>
      </c>
    </row>
    <row r="1014" spans="1:10" x14ac:dyDescent="0.25">
      <c r="A1014" s="1" t="s">
        <v>5965</v>
      </c>
      <c r="B1014" t="s">
        <v>5966</v>
      </c>
      <c r="C1014" s="1" t="s">
        <v>17</v>
      </c>
      <c r="D1014" s="1" t="s">
        <v>1375</v>
      </c>
      <c r="E1014" s="2" t="s">
        <v>5968</v>
      </c>
      <c r="F1014" s="2" t="s">
        <v>5969</v>
      </c>
      <c r="G1014" s="13">
        <v>13236.37</v>
      </c>
      <c r="H1014">
        <v>0</v>
      </c>
      <c r="I1014">
        <v>13236.37</v>
      </c>
      <c r="J1014">
        <v>0</v>
      </c>
    </row>
    <row r="1015" spans="1:10" x14ac:dyDescent="0.25">
      <c r="A1015" s="1" t="s">
        <v>5970</v>
      </c>
      <c r="B1015" t="s">
        <v>5971</v>
      </c>
      <c r="C1015" s="1" t="s">
        <v>17</v>
      </c>
      <c r="D1015" s="1" t="s">
        <v>5974</v>
      </c>
      <c r="E1015" s="2" t="s">
        <v>5975</v>
      </c>
      <c r="F1015" s="2" t="s">
        <v>5975</v>
      </c>
      <c r="G1015" s="13">
        <v>18184.45</v>
      </c>
      <c r="H1015">
        <v>0</v>
      </c>
      <c r="I1015">
        <v>18184.45</v>
      </c>
      <c r="J1015">
        <v>0</v>
      </c>
    </row>
    <row r="1016" spans="1:10" x14ac:dyDescent="0.25">
      <c r="A1016" s="1" t="s">
        <v>253</v>
      </c>
      <c r="B1016" t="s">
        <v>254</v>
      </c>
      <c r="C1016" s="1" t="s">
        <v>17</v>
      </c>
      <c r="D1016" s="1" t="s">
        <v>5866</v>
      </c>
      <c r="E1016" s="2" t="s">
        <v>5977</v>
      </c>
      <c r="F1016" s="2" t="s">
        <v>5977</v>
      </c>
      <c r="G1016" s="13">
        <v>27991.05</v>
      </c>
      <c r="H1016">
        <v>0</v>
      </c>
      <c r="I1016">
        <v>27991.05</v>
      </c>
      <c r="J1016">
        <v>0</v>
      </c>
    </row>
    <row r="1017" spans="1:10" x14ac:dyDescent="0.25">
      <c r="A1017" s="1" t="s">
        <v>5978</v>
      </c>
      <c r="B1017" t="s">
        <v>5979</v>
      </c>
      <c r="C1017" s="1" t="s">
        <v>17</v>
      </c>
      <c r="D1017" s="1" t="s">
        <v>5981</v>
      </c>
      <c r="E1017" s="2" t="s">
        <v>5982</v>
      </c>
      <c r="F1017" s="2" t="s">
        <v>5982</v>
      </c>
      <c r="G1017" s="13">
        <v>12651.47</v>
      </c>
      <c r="H1017">
        <v>0</v>
      </c>
      <c r="I1017">
        <v>12651.47</v>
      </c>
      <c r="J1017">
        <v>0</v>
      </c>
    </row>
    <row r="1018" spans="1:10" x14ac:dyDescent="0.25">
      <c r="A1018" s="1" t="s">
        <v>5988</v>
      </c>
      <c r="B1018" t="s">
        <v>5989</v>
      </c>
      <c r="C1018" s="1" t="s">
        <v>17</v>
      </c>
      <c r="D1018" s="1" t="s">
        <v>4847</v>
      </c>
      <c r="E1018" s="2" t="s">
        <v>5992</v>
      </c>
      <c r="F1018" s="2" t="s">
        <v>5993</v>
      </c>
      <c r="G1018" s="13">
        <v>14275.67</v>
      </c>
      <c r="H1018">
        <v>0</v>
      </c>
      <c r="I1018">
        <v>14275.67</v>
      </c>
      <c r="J1018">
        <v>0</v>
      </c>
    </row>
    <row r="1019" spans="1:10" x14ac:dyDescent="0.25">
      <c r="A1019" s="1" t="s">
        <v>5994</v>
      </c>
      <c r="B1019" t="s">
        <v>5995</v>
      </c>
      <c r="C1019" s="1" t="s">
        <v>17</v>
      </c>
      <c r="D1019" s="1" t="s">
        <v>5997</v>
      </c>
      <c r="E1019" s="2" t="s">
        <v>5998</v>
      </c>
      <c r="F1019" s="2" t="s">
        <v>5999</v>
      </c>
      <c r="G1019" s="13">
        <v>6256.16</v>
      </c>
      <c r="H1019">
        <v>0</v>
      </c>
      <c r="I1019">
        <v>6256.16</v>
      </c>
      <c r="J1019">
        <v>0</v>
      </c>
    </row>
    <row r="1020" spans="1:10" x14ac:dyDescent="0.25">
      <c r="A1020" s="1" t="s">
        <v>280</v>
      </c>
      <c r="B1020" t="s">
        <v>281</v>
      </c>
      <c r="C1020" s="1" t="s">
        <v>17</v>
      </c>
      <c r="D1020" s="1" t="s">
        <v>6001</v>
      </c>
      <c r="E1020" s="2" t="s">
        <v>6002</v>
      </c>
      <c r="F1020" s="2" t="s">
        <v>6002</v>
      </c>
      <c r="G1020" s="13">
        <v>8258.32</v>
      </c>
      <c r="H1020">
        <v>0</v>
      </c>
      <c r="I1020">
        <v>8258.32</v>
      </c>
      <c r="J1020">
        <v>0</v>
      </c>
    </row>
    <row r="1021" spans="1:10" x14ac:dyDescent="0.25">
      <c r="A1021" s="1" t="s">
        <v>6003</v>
      </c>
      <c r="B1021" t="s">
        <v>6004</v>
      </c>
      <c r="C1021" s="1" t="s">
        <v>17</v>
      </c>
      <c r="D1021" s="1" t="s">
        <v>788</v>
      </c>
      <c r="E1021" s="2" t="s">
        <v>6006</v>
      </c>
      <c r="F1021" s="2" t="s">
        <v>6007</v>
      </c>
      <c r="G1021" s="13">
        <v>1759.83</v>
      </c>
      <c r="H1021">
        <v>0</v>
      </c>
      <c r="I1021">
        <v>1759.83</v>
      </c>
      <c r="J1021">
        <v>0</v>
      </c>
    </row>
    <row r="1022" spans="1:10" x14ac:dyDescent="0.25">
      <c r="A1022" s="1" t="s">
        <v>6013</v>
      </c>
      <c r="B1022" t="s">
        <v>6014</v>
      </c>
      <c r="C1022" s="1" t="s">
        <v>17</v>
      </c>
      <c r="D1022" s="1" t="s">
        <v>6016</v>
      </c>
      <c r="E1022" s="2" t="s">
        <v>6017</v>
      </c>
      <c r="F1022" s="2" t="s">
        <v>6017</v>
      </c>
      <c r="G1022" s="13">
        <v>22096.79</v>
      </c>
      <c r="H1022">
        <v>0</v>
      </c>
      <c r="I1022">
        <v>22096.79</v>
      </c>
      <c r="J1022">
        <v>0</v>
      </c>
    </row>
    <row r="1023" spans="1:10" x14ac:dyDescent="0.25">
      <c r="A1023" s="1" t="s">
        <v>6018</v>
      </c>
      <c r="B1023" t="s">
        <v>6019</v>
      </c>
      <c r="C1023" s="1" t="s">
        <v>17</v>
      </c>
      <c r="D1023" s="1" t="s">
        <v>6021</v>
      </c>
      <c r="E1023" s="2" t="s">
        <v>6022</v>
      </c>
      <c r="F1023" s="2" t="s">
        <v>6023</v>
      </c>
      <c r="G1023" s="13">
        <v>11344.77</v>
      </c>
      <c r="H1023">
        <v>0</v>
      </c>
      <c r="I1023">
        <v>11344.77</v>
      </c>
      <c r="J1023">
        <v>0</v>
      </c>
    </row>
    <row r="1024" spans="1:10" x14ac:dyDescent="0.25">
      <c r="A1024" s="1" t="s">
        <v>6024</v>
      </c>
      <c r="B1024" t="s">
        <v>6025</v>
      </c>
      <c r="C1024" s="1" t="s">
        <v>17</v>
      </c>
      <c r="D1024" s="1" t="s">
        <v>2431</v>
      </c>
      <c r="E1024" s="2" t="s">
        <v>6030</v>
      </c>
      <c r="F1024" s="2" t="s">
        <v>6031</v>
      </c>
      <c r="G1024" s="13">
        <v>11353.82</v>
      </c>
      <c r="H1024">
        <v>0</v>
      </c>
      <c r="I1024">
        <v>11353.82</v>
      </c>
      <c r="J1024">
        <v>0</v>
      </c>
    </row>
    <row r="1025" spans="1:10" x14ac:dyDescent="0.25">
      <c r="A1025" s="1" t="s">
        <v>6035</v>
      </c>
      <c r="B1025" t="s">
        <v>6036</v>
      </c>
      <c r="C1025" s="1" t="s">
        <v>17</v>
      </c>
      <c r="D1025" s="1" t="s">
        <v>4250</v>
      </c>
      <c r="E1025" s="2" t="s">
        <v>6038</v>
      </c>
      <c r="F1025" s="2" t="s">
        <v>6038</v>
      </c>
      <c r="G1025" s="13">
        <v>21871.21</v>
      </c>
      <c r="H1025">
        <v>0</v>
      </c>
      <c r="I1025">
        <v>21871.21</v>
      </c>
      <c r="J1025">
        <v>0</v>
      </c>
    </row>
    <row r="1026" spans="1:10" x14ac:dyDescent="0.25">
      <c r="A1026" s="1" t="s">
        <v>6039</v>
      </c>
      <c r="B1026" t="s">
        <v>6040</v>
      </c>
      <c r="C1026" s="1" t="s">
        <v>17</v>
      </c>
      <c r="D1026" s="1" t="s">
        <v>5610</v>
      </c>
      <c r="E1026" s="2" t="s">
        <v>6045</v>
      </c>
      <c r="F1026" s="2" t="s">
        <v>6046</v>
      </c>
      <c r="G1026" s="13">
        <v>2721.55</v>
      </c>
      <c r="H1026">
        <v>0</v>
      </c>
      <c r="I1026">
        <v>2721.55</v>
      </c>
      <c r="J1026">
        <v>0</v>
      </c>
    </row>
    <row r="1027" spans="1:10" x14ac:dyDescent="0.25">
      <c r="A1027" s="1" t="s">
        <v>6047</v>
      </c>
      <c r="B1027" t="s">
        <v>6048</v>
      </c>
      <c r="C1027" s="1" t="s">
        <v>17</v>
      </c>
      <c r="D1027" s="1" t="s">
        <v>1232</v>
      </c>
      <c r="E1027" s="2" t="s">
        <v>6054</v>
      </c>
      <c r="F1027" s="2" t="s">
        <v>6055</v>
      </c>
      <c r="G1027" s="2">
        <v>178.85</v>
      </c>
      <c r="H1027">
        <v>0</v>
      </c>
      <c r="I1027">
        <v>178.85</v>
      </c>
      <c r="J1027">
        <v>0</v>
      </c>
    </row>
    <row r="1028" spans="1:10" x14ac:dyDescent="0.25">
      <c r="A1028" s="1" t="s">
        <v>6056</v>
      </c>
      <c r="B1028" t="s">
        <v>6057</v>
      </c>
      <c r="C1028" s="1" t="s">
        <v>17</v>
      </c>
      <c r="D1028" s="1" t="s">
        <v>6059</v>
      </c>
      <c r="E1028" s="2" t="s">
        <v>6060</v>
      </c>
      <c r="F1028" s="2" t="s">
        <v>6060</v>
      </c>
      <c r="G1028" s="13">
        <v>18867.849999999999</v>
      </c>
      <c r="H1028">
        <v>0</v>
      </c>
      <c r="I1028">
        <v>18867.849999999999</v>
      </c>
      <c r="J1028">
        <v>0</v>
      </c>
    </row>
    <row r="1029" spans="1:10" x14ac:dyDescent="0.25">
      <c r="A1029" s="1" t="s">
        <v>6061</v>
      </c>
      <c r="B1029" t="s">
        <v>6062</v>
      </c>
      <c r="C1029" s="1" t="s">
        <v>17</v>
      </c>
      <c r="D1029" s="1" t="s">
        <v>1686</v>
      </c>
      <c r="E1029" s="2" t="s">
        <v>6065</v>
      </c>
      <c r="F1029" s="2" t="s">
        <v>6066</v>
      </c>
      <c r="G1029" s="2">
        <v>899.83</v>
      </c>
      <c r="H1029">
        <v>0</v>
      </c>
      <c r="I1029">
        <v>899.83</v>
      </c>
      <c r="J1029">
        <v>0</v>
      </c>
    </row>
    <row r="1030" spans="1:10" x14ac:dyDescent="0.25">
      <c r="A1030" s="1" t="s">
        <v>313</v>
      </c>
      <c r="B1030" t="s">
        <v>314</v>
      </c>
      <c r="C1030" s="1" t="s">
        <v>17</v>
      </c>
      <c r="D1030" s="1" t="s">
        <v>6068</v>
      </c>
      <c r="E1030" s="2" t="s">
        <v>6069</v>
      </c>
      <c r="F1030" s="2" t="s">
        <v>6069</v>
      </c>
      <c r="G1030" s="13">
        <v>1399.49</v>
      </c>
      <c r="H1030">
        <v>0</v>
      </c>
      <c r="I1030">
        <v>1399.49</v>
      </c>
      <c r="J1030">
        <v>0</v>
      </c>
    </row>
    <row r="1031" spans="1:10" x14ac:dyDescent="0.25">
      <c r="A1031" s="1" t="s">
        <v>6070</v>
      </c>
      <c r="B1031" t="s">
        <v>6071</v>
      </c>
      <c r="C1031" s="1" t="s">
        <v>17</v>
      </c>
      <c r="D1031" s="1" t="s">
        <v>6074</v>
      </c>
      <c r="E1031" s="2" t="s">
        <v>6075</v>
      </c>
      <c r="F1031" s="2" t="s">
        <v>6076</v>
      </c>
      <c r="G1031" s="13">
        <v>18407.66</v>
      </c>
      <c r="H1031">
        <v>0</v>
      </c>
      <c r="I1031">
        <v>18407.66</v>
      </c>
      <c r="J1031">
        <v>0</v>
      </c>
    </row>
    <row r="1032" spans="1:10" x14ac:dyDescent="0.25">
      <c r="A1032" s="1" t="s">
        <v>6089</v>
      </c>
      <c r="B1032" t="s">
        <v>6090</v>
      </c>
      <c r="C1032" s="1" t="s">
        <v>17</v>
      </c>
      <c r="D1032" s="1" t="s">
        <v>6093</v>
      </c>
      <c r="E1032" s="2" t="s">
        <v>6094</v>
      </c>
      <c r="F1032" s="2" t="s">
        <v>6094</v>
      </c>
      <c r="G1032" s="13">
        <v>22493.55</v>
      </c>
      <c r="H1032">
        <v>0</v>
      </c>
      <c r="I1032">
        <v>22493.55</v>
      </c>
      <c r="J1032">
        <v>0</v>
      </c>
    </row>
    <row r="1033" spans="1:10" x14ac:dyDescent="0.25">
      <c r="A1033" s="1" t="s">
        <v>6095</v>
      </c>
      <c r="B1033" t="s">
        <v>6096</v>
      </c>
      <c r="C1033" s="1" t="s">
        <v>17</v>
      </c>
      <c r="D1033" s="1" t="s">
        <v>778</v>
      </c>
      <c r="E1033" s="2" t="s">
        <v>6098</v>
      </c>
      <c r="F1033" s="2" t="s">
        <v>6099</v>
      </c>
      <c r="G1033" s="13">
        <v>10401.620000000001</v>
      </c>
      <c r="H1033">
        <v>0</v>
      </c>
      <c r="I1033">
        <v>10401.620000000001</v>
      </c>
      <c r="J1033">
        <v>0</v>
      </c>
    </row>
    <row r="1034" spans="1:10" x14ac:dyDescent="0.25">
      <c r="A1034" s="1" t="s">
        <v>6100</v>
      </c>
      <c r="B1034" t="s">
        <v>6101</v>
      </c>
      <c r="C1034" s="1" t="s">
        <v>17</v>
      </c>
      <c r="D1034" s="1" t="s">
        <v>3182</v>
      </c>
      <c r="E1034" s="2" t="s">
        <v>6103</v>
      </c>
      <c r="F1034" s="2" t="s">
        <v>6103</v>
      </c>
      <c r="G1034" s="13">
        <v>23680.95</v>
      </c>
      <c r="H1034">
        <v>0</v>
      </c>
      <c r="I1034">
        <v>23680.95</v>
      </c>
      <c r="J1034">
        <v>0</v>
      </c>
    </row>
    <row r="1035" spans="1:10" x14ac:dyDescent="0.25">
      <c r="A1035" s="1" t="s">
        <v>6104</v>
      </c>
      <c r="B1035" t="s">
        <v>6105</v>
      </c>
      <c r="C1035" s="1" t="s">
        <v>17</v>
      </c>
      <c r="D1035" s="1" t="s">
        <v>778</v>
      </c>
      <c r="E1035" s="2" t="s">
        <v>6107</v>
      </c>
      <c r="F1035" s="2" t="s">
        <v>6108</v>
      </c>
      <c r="G1035" s="13">
        <v>1817.62</v>
      </c>
      <c r="H1035">
        <v>0</v>
      </c>
      <c r="I1035">
        <v>1817.62</v>
      </c>
      <c r="J1035">
        <v>0</v>
      </c>
    </row>
    <row r="1036" spans="1:10" x14ac:dyDescent="0.25">
      <c r="A1036" s="1" t="s">
        <v>6114</v>
      </c>
      <c r="B1036" t="s">
        <v>6115</v>
      </c>
      <c r="C1036" s="1" t="s">
        <v>17</v>
      </c>
      <c r="D1036" s="1" t="s">
        <v>6117</v>
      </c>
      <c r="E1036" s="2" t="s">
        <v>2548</v>
      </c>
      <c r="F1036" s="2" t="s">
        <v>2548</v>
      </c>
      <c r="G1036" s="13">
        <v>23595.35</v>
      </c>
      <c r="H1036">
        <v>0</v>
      </c>
      <c r="I1036">
        <v>23595.35</v>
      </c>
      <c r="J1036">
        <v>0</v>
      </c>
    </row>
    <row r="1037" spans="1:10" x14ac:dyDescent="0.25">
      <c r="A1037" s="1" t="s">
        <v>349</v>
      </c>
      <c r="B1037" t="s">
        <v>350</v>
      </c>
      <c r="C1037" s="1" t="s">
        <v>17</v>
      </c>
      <c r="D1037" s="1" t="s">
        <v>6001</v>
      </c>
      <c r="E1037" s="2" t="s">
        <v>6124</v>
      </c>
      <c r="F1037" s="2" t="s">
        <v>6124</v>
      </c>
      <c r="G1037" s="13">
        <v>15078.83</v>
      </c>
      <c r="H1037">
        <v>0</v>
      </c>
      <c r="I1037">
        <v>15078.83</v>
      </c>
      <c r="J1037">
        <v>0</v>
      </c>
    </row>
    <row r="1038" spans="1:10" x14ac:dyDescent="0.25">
      <c r="A1038" s="1" t="s">
        <v>6125</v>
      </c>
      <c r="B1038" t="s">
        <v>6126</v>
      </c>
      <c r="C1038" s="1" t="s">
        <v>17</v>
      </c>
      <c r="D1038" s="1" t="s">
        <v>3391</v>
      </c>
      <c r="E1038" s="2" t="s">
        <v>6128</v>
      </c>
      <c r="F1038" s="2" t="s">
        <v>6128</v>
      </c>
      <c r="G1038" s="13">
        <v>7551.15</v>
      </c>
      <c r="H1038">
        <v>0</v>
      </c>
      <c r="I1038">
        <v>7551.15</v>
      </c>
      <c r="J1038">
        <v>0</v>
      </c>
    </row>
    <row r="1039" spans="1:10" x14ac:dyDescent="0.25">
      <c r="A1039" s="1" t="s">
        <v>6129</v>
      </c>
      <c r="B1039" t="s">
        <v>6130</v>
      </c>
      <c r="C1039" s="1" t="s">
        <v>17</v>
      </c>
      <c r="D1039" s="1" t="s">
        <v>6132</v>
      </c>
      <c r="E1039" s="2" t="s">
        <v>6133</v>
      </c>
      <c r="F1039" s="2" t="s">
        <v>6134</v>
      </c>
      <c r="G1039" s="13">
        <v>5479.43</v>
      </c>
      <c r="H1039">
        <v>0</v>
      </c>
      <c r="I1039">
        <v>5479.43</v>
      </c>
      <c r="J1039">
        <v>0</v>
      </c>
    </row>
    <row r="1040" spans="1:10" x14ac:dyDescent="0.25">
      <c r="A1040" s="1" t="s">
        <v>6135</v>
      </c>
      <c r="B1040" t="s">
        <v>6136</v>
      </c>
      <c r="C1040" s="1" t="s">
        <v>17</v>
      </c>
      <c r="D1040" s="1" t="s">
        <v>6138</v>
      </c>
      <c r="E1040" s="2" t="s">
        <v>6139</v>
      </c>
      <c r="F1040" s="2" t="s">
        <v>6140</v>
      </c>
      <c r="G1040" s="13">
        <v>5771.07</v>
      </c>
      <c r="H1040">
        <v>0</v>
      </c>
      <c r="I1040">
        <v>5771.07</v>
      </c>
      <c r="J1040">
        <v>0</v>
      </c>
    </row>
    <row r="1041" spans="1:10" x14ac:dyDescent="0.25">
      <c r="A1041" s="1" t="s">
        <v>6141</v>
      </c>
      <c r="B1041" t="s">
        <v>6142</v>
      </c>
      <c r="C1041" s="1" t="s">
        <v>17</v>
      </c>
      <c r="D1041" s="1" t="s">
        <v>6144</v>
      </c>
      <c r="E1041" s="2" t="s">
        <v>6145</v>
      </c>
      <c r="F1041" s="2" t="s">
        <v>6146</v>
      </c>
      <c r="G1041" s="13">
        <v>8194.84</v>
      </c>
      <c r="H1041">
        <v>0</v>
      </c>
      <c r="I1041">
        <v>8194.84</v>
      </c>
      <c r="J1041">
        <v>0</v>
      </c>
    </row>
    <row r="1042" spans="1:10" x14ac:dyDescent="0.25">
      <c r="A1042" s="1" t="s">
        <v>6147</v>
      </c>
      <c r="B1042" t="s">
        <v>6148</v>
      </c>
      <c r="C1042" s="1" t="s">
        <v>17</v>
      </c>
      <c r="D1042" s="1" t="s">
        <v>6150</v>
      </c>
      <c r="E1042" s="2" t="s">
        <v>6151</v>
      </c>
      <c r="F1042" s="2" t="s">
        <v>6151</v>
      </c>
      <c r="G1042" s="13">
        <v>8759.8700000000008</v>
      </c>
      <c r="H1042">
        <v>0</v>
      </c>
      <c r="I1042">
        <v>8759.8700000000008</v>
      </c>
      <c r="J1042">
        <v>0</v>
      </c>
    </row>
    <row r="1043" spans="1:10" x14ac:dyDescent="0.25">
      <c r="A1043" s="1" t="s">
        <v>6152</v>
      </c>
      <c r="B1043" t="s">
        <v>6153</v>
      </c>
      <c r="C1043" s="1" t="s">
        <v>17</v>
      </c>
      <c r="D1043" s="1" t="s">
        <v>3342</v>
      </c>
      <c r="E1043" s="2" t="s">
        <v>6155</v>
      </c>
      <c r="F1043" s="2" t="s">
        <v>6156</v>
      </c>
      <c r="G1043" s="13">
        <v>2745.6</v>
      </c>
      <c r="H1043">
        <v>0</v>
      </c>
      <c r="I1043">
        <v>2745.6</v>
      </c>
      <c r="J1043">
        <v>0</v>
      </c>
    </row>
    <row r="1044" spans="1:10" x14ac:dyDescent="0.25">
      <c r="A1044" s="1" t="s">
        <v>6157</v>
      </c>
      <c r="B1044" t="s">
        <v>6158</v>
      </c>
      <c r="C1044" s="1" t="s">
        <v>17</v>
      </c>
      <c r="D1044" s="1" t="s">
        <v>6162</v>
      </c>
      <c r="E1044" s="2" t="s">
        <v>6163</v>
      </c>
      <c r="F1044" s="2" t="s">
        <v>6163</v>
      </c>
      <c r="G1044" s="13">
        <v>3260.13</v>
      </c>
      <c r="H1044">
        <v>0</v>
      </c>
      <c r="I1044">
        <v>3260.13</v>
      </c>
      <c r="J1044">
        <v>0</v>
      </c>
    </row>
    <row r="1045" spans="1:10" x14ac:dyDescent="0.25">
      <c r="A1045" s="1" t="s">
        <v>6164</v>
      </c>
      <c r="B1045" t="s">
        <v>6165</v>
      </c>
      <c r="C1045" s="1" t="s">
        <v>17</v>
      </c>
      <c r="D1045" s="1" t="s">
        <v>358</v>
      </c>
      <c r="E1045" s="2" t="s">
        <v>3382</v>
      </c>
      <c r="F1045" s="2" t="s">
        <v>3383</v>
      </c>
      <c r="G1045" s="13">
        <v>1303.05</v>
      </c>
      <c r="H1045">
        <v>0</v>
      </c>
      <c r="I1045">
        <v>1303.05</v>
      </c>
      <c r="J1045">
        <v>0</v>
      </c>
    </row>
    <row r="1046" spans="1:10" x14ac:dyDescent="0.25">
      <c r="A1046" s="1" t="s">
        <v>6167</v>
      </c>
      <c r="B1046" t="s">
        <v>6168</v>
      </c>
      <c r="C1046" s="1" t="s">
        <v>17</v>
      </c>
      <c r="D1046" s="1" t="s">
        <v>6170</v>
      </c>
      <c r="E1046" s="2" t="s">
        <v>6171</v>
      </c>
      <c r="F1046" s="2" t="s">
        <v>6172</v>
      </c>
      <c r="G1046" s="13">
        <v>12926.31</v>
      </c>
      <c r="H1046">
        <v>0</v>
      </c>
      <c r="I1046">
        <v>12926.31</v>
      </c>
      <c r="J1046">
        <v>0</v>
      </c>
    </row>
    <row r="1047" spans="1:10" x14ac:dyDescent="0.25">
      <c r="A1047" s="1" t="s">
        <v>6178</v>
      </c>
      <c r="B1047" t="s">
        <v>6179</v>
      </c>
      <c r="C1047" s="1" t="s">
        <v>17</v>
      </c>
      <c r="D1047" s="1" t="s">
        <v>6181</v>
      </c>
      <c r="E1047" s="2" t="s">
        <v>6182</v>
      </c>
      <c r="F1047" s="2" t="s">
        <v>6183</v>
      </c>
      <c r="G1047" s="13">
        <v>4412.51</v>
      </c>
      <c r="H1047">
        <v>0</v>
      </c>
      <c r="I1047">
        <v>4412.51</v>
      </c>
      <c r="J1047">
        <v>0</v>
      </c>
    </row>
    <row r="1048" spans="1:10" x14ac:dyDescent="0.25">
      <c r="A1048" s="1" t="s">
        <v>6184</v>
      </c>
      <c r="B1048" t="s">
        <v>6185</v>
      </c>
      <c r="C1048" s="1" t="s">
        <v>17</v>
      </c>
      <c r="D1048" s="1" t="s">
        <v>6190</v>
      </c>
      <c r="E1048" s="2" t="s">
        <v>6191</v>
      </c>
      <c r="F1048" s="2" t="s">
        <v>5969</v>
      </c>
      <c r="G1048" s="13">
        <v>13236.37</v>
      </c>
      <c r="H1048">
        <v>0</v>
      </c>
      <c r="I1048">
        <v>13236.37</v>
      </c>
      <c r="J1048">
        <v>0</v>
      </c>
    </row>
    <row r="1049" spans="1:10" x14ac:dyDescent="0.25">
      <c r="A1049" s="1" t="s">
        <v>6197</v>
      </c>
      <c r="B1049" t="s">
        <v>6198</v>
      </c>
      <c r="C1049" s="1" t="s">
        <v>17</v>
      </c>
      <c r="D1049" s="1" t="s">
        <v>1016</v>
      </c>
      <c r="E1049" s="2" t="s">
        <v>6201</v>
      </c>
      <c r="F1049" s="2" t="s">
        <v>6202</v>
      </c>
      <c r="G1049" s="13">
        <v>14335.55</v>
      </c>
      <c r="H1049">
        <v>0</v>
      </c>
      <c r="I1049">
        <v>14335.55</v>
      </c>
      <c r="J1049">
        <v>0</v>
      </c>
    </row>
    <row r="1050" spans="1:10" x14ac:dyDescent="0.25">
      <c r="A1050" s="1" t="s">
        <v>6208</v>
      </c>
      <c r="B1050" t="s">
        <v>6209</v>
      </c>
      <c r="C1050" s="1" t="s">
        <v>17</v>
      </c>
      <c r="D1050" s="1" t="s">
        <v>6211</v>
      </c>
      <c r="E1050" s="2" t="s">
        <v>6212</v>
      </c>
      <c r="F1050" s="2" t="s">
        <v>6213</v>
      </c>
      <c r="G1050" s="13">
        <v>2164.81</v>
      </c>
      <c r="H1050">
        <v>0</v>
      </c>
      <c r="I1050">
        <v>2164.81</v>
      </c>
      <c r="J1050">
        <v>0</v>
      </c>
    </row>
    <row r="1051" spans="1:10" x14ac:dyDescent="0.25">
      <c r="A1051" s="1" t="s">
        <v>6214</v>
      </c>
      <c r="B1051" t="s">
        <v>6215</v>
      </c>
      <c r="C1051" s="1" t="s">
        <v>17</v>
      </c>
      <c r="D1051" s="1" t="s">
        <v>1648</v>
      </c>
      <c r="E1051" s="2" t="s">
        <v>6217</v>
      </c>
      <c r="F1051" s="2" t="s">
        <v>6218</v>
      </c>
      <c r="G1051" s="13">
        <v>16503.330000000002</v>
      </c>
      <c r="H1051">
        <v>0</v>
      </c>
      <c r="I1051">
        <v>16503.330000000002</v>
      </c>
      <c r="J1051">
        <v>0</v>
      </c>
    </row>
    <row r="1052" spans="1:10" x14ac:dyDescent="0.25">
      <c r="A1052" s="1" t="s">
        <v>6219</v>
      </c>
      <c r="B1052" t="s">
        <v>6220</v>
      </c>
      <c r="C1052" s="1" t="s">
        <v>17</v>
      </c>
      <c r="D1052" s="1" t="s">
        <v>1272</v>
      </c>
      <c r="E1052" s="2" t="s">
        <v>6222</v>
      </c>
      <c r="F1052" s="2" t="s">
        <v>6223</v>
      </c>
      <c r="G1052" s="13">
        <v>11013.76</v>
      </c>
      <c r="H1052">
        <v>0</v>
      </c>
      <c r="I1052">
        <v>11013.76</v>
      </c>
      <c r="J1052">
        <v>0</v>
      </c>
    </row>
    <row r="1053" spans="1:10" x14ac:dyDescent="0.25">
      <c r="A1053" s="1" t="s">
        <v>6224</v>
      </c>
      <c r="B1053" t="s">
        <v>6225</v>
      </c>
      <c r="C1053" s="1" t="s">
        <v>17</v>
      </c>
      <c r="D1053" s="1" t="s">
        <v>6227</v>
      </c>
      <c r="E1053" s="2" t="s">
        <v>6228</v>
      </c>
      <c r="F1053" s="2" t="s">
        <v>6229</v>
      </c>
      <c r="G1053" s="13">
        <v>9088.66</v>
      </c>
      <c r="H1053">
        <v>0</v>
      </c>
      <c r="I1053">
        <v>9088.66</v>
      </c>
      <c r="J1053">
        <v>0</v>
      </c>
    </row>
    <row r="1054" spans="1:10" x14ac:dyDescent="0.25">
      <c r="A1054" s="1" t="s">
        <v>6230</v>
      </c>
      <c r="B1054" t="s">
        <v>6231</v>
      </c>
      <c r="C1054" s="1" t="s">
        <v>17</v>
      </c>
      <c r="D1054" s="1" t="s">
        <v>1537</v>
      </c>
      <c r="E1054" s="2" t="s">
        <v>6234</v>
      </c>
      <c r="F1054" s="2" t="s">
        <v>6235</v>
      </c>
      <c r="G1054" s="13">
        <v>16856.66</v>
      </c>
      <c r="H1054">
        <v>0</v>
      </c>
      <c r="I1054">
        <v>16856.66</v>
      </c>
      <c r="J1054">
        <v>0</v>
      </c>
    </row>
    <row r="1055" spans="1:10" x14ac:dyDescent="0.25">
      <c r="A1055" s="1" t="s">
        <v>6236</v>
      </c>
      <c r="B1055" t="s">
        <v>6237</v>
      </c>
      <c r="C1055" s="1" t="s">
        <v>17</v>
      </c>
      <c r="D1055" s="1" t="s">
        <v>6239</v>
      </c>
      <c r="E1055" s="2" t="s">
        <v>6240</v>
      </c>
      <c r="F1055" s="2" t="s">
        <v>6241</v>
      </c>
      <c r="G1055" s="13">
        <v>6906.89</v>
      </c>
      <c r="H1055">
        <v>0</v>
      </c>
      <c r="I1055">
        <v>6906.89</v>
      </c>
      <c r="J1055">
        <v>0</v>
      </c>
    </row>
    <row r="1056" spans="1:10" x14ac:dyDescent="0.25">
      <c r="A1056" s="1" t="s">
        <v>6242</v>
      </c>
      <c r="B1056" t="s">
        <v>6243</v>
      </c>
      <c r="C1056" s="1" t="s">
        <v>17</v>
      </c>
      <c r="D1056" s="1" t="s">
        <v>2425</v>
      </c>
      <c r="E1056" s="2" t="s">
        <v>6245</v>
      </c>
      <c r="F1056" s="2" t="s">
        <v>6246</v>
      </c>
      <c r="G1056" s="13">
        <v>18651.490000000002</v>
      </c>
      <c r="H1056">
        <v>0</v>
      </c>
      <c r="I1056">
        <v>18651.490000000002</v>
      </c>
      <c r="J1056">
        <v>0</v>
      </c>
    </row>
    <row r="1057" spans="1:10" x14ac:dyDescent="0.25">
      <c r="A1057" s="1" t="s">
        <v>22</v>
      </c>
      <c r="B1057" t="s">
        <v>23</v>
      </c>
      <c r="C1057" s="1" t="s">
        <v>17</v>
      </c>
      <c r="D1057" s="1" t="s">
        <v>6249</v>
      </c>
      <c r="E1057" s="2" t="s">
        <v>6250</v>
      </c>
      <c r="F1057" s="2" t="s">
        <v>6250</v>
      </c>
      <c r="G1057" s="13">
        <v>20510.23</v>
      </c>
      <c r="H1057">
        <v>0</v>
      </c>
      <c r="I1057">
        <v>20510.23</v>
      </c>
      <c r="J1057">
        <v>0</v>
      </c>
    </row>
    <row r="1058" spans="1:10" x14ac:dyDescent="0.25">
      <c r="A1058" s="1" t="s">
        <v>6251</v>
      </c>
      <c r="B1058" t="s">
        <v>6252</v>
      </c>
      <c r="C1058" s="1" t="s">
        <v>17</v>
      </c>
      <c r="D1058" s="1" t="s">
        <v>710</v>
      </c>
      <c r="E1058" s="2" t="s">
        <v>6254</v>
      </c>
      <c r="F1058" s="2" t="s">
        <v>6255</v>
      </c>
      <c r="G1058" s="13">
        <v>4281.1499999999996</v>
      </c>
      <c r="H1058">
        <v>0</v>
      </c>
      <c r="I1058">
        <v>4281.1499999999996</v>
      </c>
      <c r="J1058">
        <v>0</v>
      </c>
    </row>
    <row r="1059" spans="1:10" x14ac:dyDescent="0.25">
      <c r="A1059" s="1" t="s">
        <v>6256</v>
      </c>
      <c r="B1059" t="s">
        <v>6257</v>
      </c>
      <c r="C1059" s="1" t="s">
        <v>17</v>
      </c>
      <c r="D1059" s="1" t="s">
        <v>6262</v>
      </c>
      <c r="E1059" s="2" t="s">
        <v>6263</v>
      </c>
      <c r="F1059" s="2" t="s">
        <v>6264</v>
      </c>
      <c r="G1059" s="2">
        <v>559.66999999999996</v>
      </c>
      <c r="H1059">
        <v>0</v>
      </c>
      <c r="I1059">
        <v>559.66999999999996</v>
      </c>
      <c r="J1059">
        <v>0</v>
      </c>
    </row>
    <row r="1060" spans="1:10" x14ac:dyDescent="0.25">
      <c r="A1060" s="1" t="s">
        <v>6271</v>
      </c>
      <c r="B1060" t="s">
        <v>6272</v>
      </c>
      <c r="C1060" s="1" t="s">
        <v>17</v>
      </c>
      <c r="D1060" s="1" t="s">
        <v>12</v>
      </c>
      <c r="E1060" s="2" t="s">
        <v>6277</v>
      </c>
      <c r="F1060" s="2" t="s">
        <v>6278</v>
      </c>
      <c r="G1060" s="13">
        <v>4467.41</v>
      </c>
      <c r="H1060">
        <v>0</v>
      </c>
      <c r="I1060">
        <v>4467.41</v>
      </c>
      <c r="J1060">
        <v>0</v>
      </c>
    </row>
    <row r="1061" spans="1:10" x14ac:dyDescent="0.25">
      <c r="A1061" s="1" t="s">
        <v>6279</v>
      </c>
      <c r="B1061" t="s">
        <v>6280</v>
      </c>
      <c r="C1061" s="1" t="s">
        <v>17</v>
      </c>
      <c r="D1061" s="1" t="s">
        <v>6282</v>
      </c>
      <c r="E1061" s="2" t="s">
        <v>6283</v>
      </c>
      <c r="F1061" s="2" t="s">
        <v>6284</v>
      </c>
      <c r="G1061" s="13">
        <v>14577.25</v>
      </c>
      <c r="H1061">
        <v>0</v>
      </c>
      <c r="I1061">
        <v>14577.25</v>
      </c>
      <c r="J1061">
        <v>0</v>
      </c>
    </row>
    <row r="1062" spans="1:10" x14ac:dyDescent="0.25">
      <c r="A1062" s="1" t="s">
        <v>6285</v>
      </c>
      <c r="B1062" t="s">
        <v>6286</v>
      </c>
      <c r="C1062" s="1" t="s">
        <v>17</v>
      </c>
      <c r="D1062" s="1" t="s">
        <v>3148</v>
      </c>
      <c r="E1062" s="2" t="s">
        <v>6288</v>
      </c>
      <c r="F1062" s="2" t="s">
        <v>6289</v>
      </c>
      <c r="G1062" s="13">
        <v>6215.88</v>
      </c>
      <c r="H1062">
        <v>0</v>
      </c>
      <c r="I1062">
        <v>6215.88</v>
      </c>
      <c r="J1062">
        <v>0</v>
      </c>
    </row>
    <row r="1063" spans="1:10" x14ac:dyDescent="0.25">
      <c r="A1063" s="1" t="s">
        <v>6303</v>
      </c>
      <c r="B1063" t="s">
        <v>6304</v>
      </c>
      <c r="C1063" s="1" t="s">
        <v>17</v>
      </c>
      <c r="D1063" s="1" t="s">
        <v>6310</v>
      </c>
      <c r="E1063" s="2" t="s">
        <v>6311</v>
      </c>
      <c r="F1063" s="2" t="s">
        <v>6312</v>
      </c>
      <c r="G1063" s="13">
        <v>5011.3999999999996</v>
      </c>
      <c r="H1063">
        <v>0</v>
      </c>
      <c r="I1063">
        <v>5011.3999999999996</v>
      </c>
      <c r="J1063">
        <v>0</v>
      </c>
    </row>
    <row r="1064" spans="1:10" x14ac:dyDescent="0.25">
      <c r="A1064" s="1" t="s">
        <v>6318</v>
      </c>
      <c r="B1064" t="s">
        <v>6319</v>
      </c>
      <c r="C1064" s="1" t="s">
        <v>17</v>
      </c>
      <c r="D1064" s="1" t="s">
        <v>25</v>
      </c>
      <c r="E1064" s="2" t="s">
        <v>6322</v>
      </c>
      <c r="F1064" s="2" t="s">
        <v>6323</v>
      </c>
      <c r="G1064" s="13">
        <v>3256.94</v>
      </c>
      <c r="H1064">
        <v>0</v>
      </c>
      <c r="I1064">
        <v>3256.94</v>
      </c>
      <c r="J1064">
        <v>0</v>
      </c>
    </row>
    <row r="1065" spans="1:10" x14ac:dyDescent="0.25">
      <c r="A1065" s="1" t="s">
        <v>6324</v>
      </c>
      <c r="B1065" t="s">
        <v>6325</v>
      </c>
      <c r="C1065" s="1" t="s">
        <v>17</v>
      </c>
      <c r="D1065" s="1" t="s">
        <v>2123</v>
      </c>
      <c r="E1065" s="2" t="s">
        <v>6327</v>
      </c>
      <c r="F1065" s="2" t="s">
        <v>6328</v>
      </c>
      <c r="G1065" s="13">
        <v>2150.58</v>
      </c>
      <c r="H1065">
        <v>0</v>
      </c>
      <c r="I1065">
        <v>2150.58</v>
      </c>
      <c r="J1065">
        <v>0</v>
      </c>
    </row>
    <row r="1066" spans="1:10" x14ac:dyDescent="0.25">
      <c r="A1066" s="1" t="s">
        <v>6334</v>
      </c>
      <c r="B1066" t="s">
        <v>6335</v>
      </c>
      <c r="C1066" s="1" t="s">
        <v>17</v>
      </c>
      <c r="D1066" s="1" t="s">
        <v>6337</v>
      </c>
      <c r="E1066" s="2" t="s">
        <v>6338</v>
      </c>
      <c r="F1066" s="2" t="s">
        <v>6339</v>
      </c>
      <c r="G1066" s="13">
        <v>5769.6</v>
      </c>
      <c r="H1066">
        <v>0</v>
      </c>
      <c r="I1066">
        <v>5769.6</v>
      </c>
      <c r="J1066">
        <v>0</v>
      </c>
    </row>
    <row r="1067" spans="1:10" x14ac:dyDescent="0.25">
      <c r="A1067" s="1" t="s">
        <v>6340</v>
      </c>
      <c r="B1067" t="s">
        <v>6341</v>
      </c>
      <c r="C1067" s="1" t="s">
        <v>17</v>
      </c>
      <c r="D1067" s="1" t="s">
        <v>5871</v>
      </c>
      <c r="E1067" s="2" t="s">
        <v>6343</v>
      </c>
      <c r="F1067" s="2" t="s">
        <v>6344</v>
      </c>
      <c r="G1067" s="13">
        <v>1628.82</v>
      </c>
      <c r="H1067">
        <v>0</v>
      </c>
      <c r="I1067">
        <v>1628.82</v>
      </c>
      <c r="J1067">
        <v>0</v>
      </c>
    </row>
    <row r="1068" spans="1:10" x14ac:dyDescent="0.25">
      <c r="A1068" s="1" t="s">
        <v>6345</v>
      </c>
      <c r="B1068" t="s">
        <v>6346</v>
      </c>
      <c r="C1068" s="1" t="s">
        <v>17</v>
      </c>
      <c r="D1068" s="1" t="s">
        <v>6138</v>
      </c>
      <c r="E1068" s="2" t="s">
        <v>6348</v>
      </c>
      <c r="F1068" s="2" t="s">
        <v>6349</v>
      </c>
      <c r="G1068" s="2">
        <v>807.54</v>
      </c>
      <c r="H1068">
        <v>0</v>
      </c>
      <c r="I1068">
        <v>807.54</v>
      </c>
      <c r="J1068">
        <v>0</v>
      </c>
    </row>
    <row r="1069" spans="1:10" x14ac:dyDescent="0.25">
      <c r="A1069" s="1" t="s">
        <v>6354</v>
      </c>
      <c r="B1069" t="s">
        <v>6355</v>
      </c>
      <c r="C1069" s="1" t="s">
        <v>17</v>
      </c>
      <c r="D1069" s="1" t="s">
        <v>6357</v>
      </c>
      <c r="E1069" s="2" t="s">
        <v>6358</v>
      </c>
      <c r="F1069" s="2" t="s">
        <v>6349</v>
      </c>
      <c r="G1069" s="2">
        <v>807.54</v>
      </c>
      <c r="H1069">
        <v>0</v>
      </c>
      <c r="I1069">
        <v>807.54</v>
      </c>
      <c r="J1069">
        <v>0</v>
      </c>
    </row>
    <row r="1070" spans="1:10" x14ac:dyDescent="0.25">
      <c r="A1070" s="1" t="s">
        <v>6359</v>
      </c>
      <c r="B1070" t="s">
        <v>6360</v>
      </c>
      <c r="C1070" s="1" t="s">
        <v>17</v>
      </c>
      <c r="D1070" s="1" t="s">
        <v>6362</v>
      </c>
      <c r="E1070" s="2" t="s">
        <v>6363</v>
      </c>
      <c r="F1070" s="2" t="s">
        <v>6364</v>
      </c>
      <c r="G1070" s="13">
        <v>1630.22</v>
      </c>
      <c r="H1070">
        <v>0</v>
      </c>
      <c r="I1070">
        <v>1630.22</v>
      </c>
      <c r="J1070">
        <v>0</v>
      </c>
    </row>
    <row r="1071" spans="1:10" x14ac:dyDescent="0.25">
      <c r="A1071" s="1" t="s">
        <v>6368</v>
      </c>
      <c r="B1071" t="s">
        <v>6369</v>
      </c>
      <c r="C1071" s="1" t="s">
        <v>17</v>
      </c>
      <c r="D1071" s="1" t="s">
        <v>6050</v>
      </c>
      <c r="E1071" s="2" t="s">
        <v>6371</v>
      </c>
      <c r="F1071" s="2" t="s">
        <v>348</v>
      </c>
      <c r="G1071" s="13">
        <v>1845.8</v>
      </c>
      <c r="H1071">
        <v>0</v>
      </c>
      <c r="I1071">
        <v>1845.8</v>
      </c>
      <c r="J1071">
        <v>0</v>
      </c>
    </row>
    <row r="1072" spans="1:10" x14ac:dyDescent="0.25">
      <c r="A1072" s="1" t="s">
        <v>6383</v>
      </c>
      <c r="B1072" t="s">
        <v>6384</v>
      </c>
      <c r="C1072" s="1" t="s">
        <v>17</v>
      </c>
      <c r="D1072" s="1" t="s">
        <v>6386</v>
      </c>
      <c r="E1072" s="2" t="s">
        <v>6387</v>
      </c>
      <c r="F1072" s="2" t="s">
        <v>6388</v>
      </c>
      <c r="G1072" s="2">
        <v>90</v>
      </c>
      <c r="H1072">
        <v>0</v>
      </c>
      <c r="I1072">
        <v>90</v>
      </c>
      <c r="J1072">
        <v>0</v>
      </c>
    </row>
    <row r="1073" spans="1:15" x14ac:dyDescent="0.25">
      <c r="A1073" s="1" t="s">
        <v>6389</v>
      </c>
      <c r="B1073" t="s">
        <v>6390</v>
      </c>
      <c r="C1073" s="1" t="s">
        <v>17</v>
      </c>
      <c r="D1073" s="1" t="s">
        <v>6382</v>
      </c>
      <c r="E1073" s="2" t="s">
        <v>6374</v>
      </c>
      <c r="F1073" s="2" t="s">
        <v>1439</v>
      </c>
      <c r="G1073" s="2">
        <v>876.75</v>
      </c>
      <c r="H1073">
        <v>0</v>
      </c>
      <c r="I1073">
        <v>876.75</v>
      </c>
      <c r="J1073">
        <v>0</v>
      </c>
    </row>
    <row r="1074" spans="1:15" x14ac:dyDescent="0.25">
      <c r="A1074" s="1" t="s">
        <v>6400</v>
      </c>
      <c r="B1074" t="s">
        <v>6401</v>
      </c>
      <c r="C1074" s="1" t="s">
        <v>17</v>
      </c>
      <c r="D1074" s="1" t="s">
        <v>6405</v>
      </c>
      <c r="E1074" s="2" t="s">
        <v>6406</v>
      </c>
      <c r="F1074" s="2" t="s">
        <v>6066</v>
      </c>
      <c r="G1074" s="2">
        <v>899.83</v>
      </c>
      <c r="H1074">
        <v>0</v>
      </c>
      <c r="I1074">
        <v>899.83</v>
      </c>
      <c r="J1074">
        <v>0</v>
      </c>
    </row>
    <row r="1075" spans="1:15" x14ac:dyDescent="0.25">
      <c r="A1075" s="1" t="s">
        <v>6407</v>
      </c>
      <c r="B1075" t="s">
        <v>6408</v>
      </c>
      <c r="C1075" s="1" t="s">
        <v>17</v>
      </c>
      <c r="D1075" s="1" t="s">
        <v>6410</v>
      </c>
      <c r="E1075" s="2" t="s">
        <v>6367</v>
      </c>
      <c r="F1075" s="2" t="s">
        <v>360</v>
      </c>
      <c r="G1075" s="2">
        <v>922.9</v>
      </c>
      <c r="H1075">
        <v>0</v>
      </c>
      <c r="I1075">
        <v>922.9</v>
      </c>
      <c r="J1075">
        <v>0</v>
      </c>
    </row>
    <row r="1076" spans="1:15" x14ac:dyDescent="0.25">
      <c r="A1076" s="1" t="s">
        <v>6415</v>
      </c>
      <c r="B1076" t="s">
        <v>6416</v>
      </c>
      <c r="C1076" s="1" t="s">
        <v>17</v>
      </c>
      <c r="D1076" s="1" t="s">
        <v>6420</v>
      </c>
      <c r="E1076" s="2" t="s">
        <v>6358</v>
      </c>
      <c r="F1076" s="2" t="s">
        <v>6349</v>
      </c>
      <c r="G1076" s="2">
        <v>807.54</v>
      </c>
      <c r="H1076">
        <v>0</v>
      </c>
      <c r="I1076">
        <v>807.54</v>
      </c>
      <c r="J1076">
        <v>0</v>
      </c>
    </row>
    <row r="1077" spans="1:15" x14ac:dyDescent="0.25">
      <c r="A1077" s="1" t="s">
        <v>6421</v>
      </c>
      <c r="B1077" t="s">
        <v>6422</v>
      </c>
      <c r="C1077" s="1" t="s">
        <v>17</v>
      </c>
      <c r="D1077" s="1" t="s">
        <v>6424</v>
      </c>
      <c r="E1077" s="2" t="s">
        <v>6367</v>
      </c>
      <c r="F1077" s="2" t="s">
        <v>360</v>
      </c>
      <c r="G1077" s="2">
        <v>922.9</v>
      </c>
      <c r="H1077">
        <v>0</v>
      </c>
      <c r="I1077">
        <v>922.9</v>
      </c>
      <c r="J1077">
        <v>0</v>
      </c>
    </row>
    <row r="1078" spans="1:15" x14ac:dyDescent="0.25">
      <c r="A1078" s="1" t="s">
        <v>6427</v>
      </c>
      <c r="B1078" t="s">
        <v>6428</v>
      </c>
      <c r="C1078" s="1" t="s">
        <v>17</v>
      </c>
      <c r="D1078" s="1" t="s">
        <v>6362</v>
      </c>
      <c r="E1078" s="2" t="s">
        <v>6430</v>
      </c>
      <c r="F1078" s="2" t="s">
        <v>6431</v>
      </c>
      <c r="G1078" s="2">
        <v>853.68</v>
      </c>
      <c r="H1078">
        <v>0</v>
      </c>
      <c r="I1078">
        <v>853.68</v>
      </c>
      <c r="J1078">
        <v>0</v>
      </c>
    </row>
    <row r="1079" spans="1:15" x14ac:dyDescent="0.25">
      <c r="A1079" s="1" t="s">
        <v>6432</v>
      </c>
      <c r="B1079" t="s">
        <v>6433</v>
      </c>
      <c r="C1079" s="1" t="s">
        <v>17</v>
      </c>
      <c r="D1079" s="1" t="s">
        <v>6351</v>
      </c>
      <c r="E1079" s="2" t="s">
        <v>6435</v>
      </c>
      <c r="F1079" s="2" t="s">
        <v>6436</v>
      </c>
      <c r="G1079" s="13">
        <v>1753.51</v>
      </c>
      <c r="H1079">
        <v>0</v>
      </c>
      <c r="I1079">
        <v>1753.51</v>
      </c>
      <c r="J1079">
        <v>0</v>
      </c>
    </row>
    <row r="1080" spans="1:15" x14ac:dyDescent="0.25">
      <c r="A1080" s="1" t="s">
        <v>6438</v>
      </c>
      <c r="B1080" t="s">
        <v>6439</v>
      </c>
      <c r="C1080" s="1" t="s">
        <v>17</v>
      </c>
      <c r="D1080" s="1" t="s">
        <v>6357</v>
      </c>
      <c r="E1080" s="2" t="s">
        <v>6371</v>
      </c>
      <c r="F1080" s="2" t="s">
        <v>348</v>
      </c>
      <c r="G1080" s="13">
        <v>1845.8</v>
      </c>
      <c r="H1080">
        <v>0</v>
      </c>
      <c r="I1080">
        <v>1845.8</v>
      </c>
      <c r="J1080">
        <v>0</v>
      </c>
    </row>
    <row r="1081" spans="1:15" x14ac:dyDescent="0.25">
      <c r="A1081" s="1" t="s">
        <v>6441</v>
      </c>
      <c r="B1081" t="s">
        <v>6442</v>
      </c>
      <c r="C1081" s="1" t="s">
        <v>17</v>
      </c>
      <c r="D1081" s="1" t="s">
        <v>6444</v>
      </c>
      <c r="E1081" s="2" t="s">
        <v>6445</v>
      </c>
      <c r="F1081" s="2" t="s">
        <v>6446</v>
      </c>
      <c r="G1081" s="13">
        <v>1615.07</v>
      </c>
      <c r="H1081">
        <v>0</v>
      </c>
      <c r="I1081">
        <v>1615.07</v>
      </c>
      <c r="J1081">
        <v>0</v>
      </c>
    </row>
    <row r="1082" spans="1:15" x14ac:dyDescent="0.25">
      <c r="A1082" s="1" t="s">
        <v>6447</v>
      </c>
      <c r="B1082" t="s">
        <v>6448</v>
      </c>
      <c r="C1082" s="1" t="s">
        <v>17</v>
      </c>
      <c r="D1082" s="1" t="s">
        <v>5475</v>
      </c>
      <c r="E1082" s="2" t="s">
        <v>6450</v>
      </c>
      <c r="F1082" s="2" t="s">
        <v>6451</v>
      </c>
      <c r="G1082" s="13">
        <v>1278.53</v>
      </c>
      <c r="H1082">
        <v>0</v>
      </c>
      <c r="I1082">
        <v>1278.53</v>
      </c>
      <c r="J1082">
        <v>0</v>
      </c>
    </row>
    <row r="1083" spans="1:15" x14ac:dyDescent="0.25">
      <c r="A1083" s="1" t="s">
        <v>6452</v>
      </c>
      <c r="B1083" t="s">
        <v>6453</v>
      </c>
      <c r="C1083" s="1" t="s">
        <v>17</v>
      </c>
      <c r="D1083" s="1" t="s">
        <v>6366</v>
      </c>
      <c r="E1083" s="2" t="s">
        <v>6455</v>
      </c>
      <c r="F1083" s="2" t="s">
        <v>6456</v>
      </c>
      <c r="G1083" s="2">
        <v>807.42</v>
      </c>
      <c r="H1083">
        <v>0</v>
      </c>
      <c r="I1083">
        <v>807.42</v>
      </c>
      <c r="J1083">
        <v>0</v>
      </c>
    </row>
    <row r="1084" spans="1:15" x14ac:dyDescent="0.25">
      <c r="A1084" s="1" t="s">
        <v>6457</v>
      </c>
      <c r="B1084" t="s">
        <v>6458</v>
      </c>
      <c r="C1084" s="1" t="s">
        <v>17</v>
      </c>
      <c r="D1084" s="1" t="s">
        <v>6462</v>
      </c>
      <c r="E1084" s="2" t="s">
        <v>6460</v>
      </c>
      <c r="F1084" s="2" t="s">
        <v>115</v>
      </c>
      <c r="G1084" s="2">
        <v>738.32</v>
      </c>
      <c r="H1084">
        <v>0</v>
      </c>
      <c r="I1084">
        <v>738.32</v>
      </c>
      <c r="J1084">
        <v>0</v>
      </c>
    </row>
    <row r="1085" spans="1:15" x14ac:dyDescent="0.25">
      <c r="A1085" s="1" t="s">
        <v>6464</v>
      </c>
      <c r="B1085" t="s">
        <v>6465</v>
      </c>
      <c r="C1085" s="1" t="s">
        <v>17</v>
      </c>
      <c r="D1085" s="1" t="s">
        <v>6467</v>
      </c>
      <c r="E1085" s="2" t="s">
        <v>6374</v>
      </c>
      <c r="F1085" s="2" t="s">
        <v>1439</v>
      </c>
      <c r="G1085" s="2">
        <v>876.75</v>
      </c>
      <c r="H1085">
        <v>0</v>
      </c>
      <c r="I1085">
        <v>876.75</v>
      </c>
      <c r="J1085">
        <v>0</v>
      </c>
    </row>
    <row r="1086" spans="1:15" s="17" customFormat="1" x14ac:dyDescent="0.25">
      <c r="A1086" s="16" t="s">
        <v>2928</v>
      </c>
      <c r="B1086" s="17" t="s">
        <v>2929</v>
      </c>
      <c r="C1086" s="16" t="s">
        <v>17</v>
      </c>
      <c r="D1086" s="16" t="s">
        <v>2934</v>
      </c>
      <c r="E1086" s="18" t="s">
        <v>2935</v>
      </c>
      <c r="F1086" s="18" t="s">
        <v>2935</v>
      </c>
      <c r="G1086" s="19">
        <v>17994.3</v>
      </c>
      <c r="H1086" s="17">
        <v>1794.62</v>
      </c>
      <c r="I1086" s="17">
        <v>16199.68</v>
      </c>
      <c r="J1086" s="17">
        <v>0</v>
      </c>
      <c r="O1086" s="17">
        <v>0</v>
      </c>
    </row>
    <row r="1088" spans="1:15" x14ac:dyDescent="0.25">
      <c r="A1088" s="1" t="s">
        <v>22</v>
      </c>
      <c r="B1088" t="s">
        <v>23</v>
      </c>
      <c r="C1088" s="1" t="s">
        <v>10</v>
      </c>
      <c r="D1088" s="1" t="s">
        <v>25</v>
      </c>
      <c r="E1088" s="2" t="s">
        <v>26</v>
      </c>
      <c r="F1088" s="2" t="s">
        <v>27</v>
      </c>
      <c r="G1088" s="13">
        <v>13915.6</v>
      </c>
      <c r="H1088">
        <v>0</v>
      </c>
      <c r="I1088">
        <v>13915.6</v>
      </c>
      <c r="J1088">
        <v>0</v>
      </c>
    </row>
    <row r="1089" spans="1:10" x14ac:dyDescent="0.25">
      <c r="A1089" s="1" t="s">
        <v>110</v>
      </c>
      <c r="B1089" t="s">
        <v>111</v>
      </c>
      <c r="C1089" s="1" t="s">
        <v>10</v>
      </c>
      <c r="D1089" s="1" t="s">
        <v>113</v>
      </c>
      <c r="E1089" s="2" t="s">
        <v>114</v>
      </c>
      <c r="F1089" s="2" t="s">
        <v>115</v>
      </c>
      <c r="G1089" s="2">
        <v>738.32</v>
      </c>
      <c r="H1089">
        <v>0</v>
      </c>
      <c r="I1089">
        <v>738.32</v>
      </c>
      <c r="J1089">
        <v>0</v>
      </c>
    </row>
    <row r="1090" spans="1:10" x14ac:dyDescent="0.25">
      <c r="A1090" s="1" t="s">
        <v>142</v>
      </c>
      <c r="B1090" t="s">
        <v>143</v>
      </c>
      <c r="C1090" s="1" t="s">
        <v>10</v>
      </c>
      <c r="D1090" s="1" t="s">
        <v>145</v>
      </c>
      <c r="E1090" s="2" t="s">
        <v>146</v>
      </c>
      <c r="F1090" s="2" t="s">
        <v>147</v>
      </c>
      <c r="G1090" s="13">
        <v>15980.67</v>
      </c>
      <c r="H1090">
        <v>0</v>
      </c>
      <c r="I1090">
        <v>15980.67</v>
      </c>
      <c r="J1090">
        <v>0</v>
      </c>
    </row>
    <row r="1091" spans="1:10" x14ac:dyDescent="0.25">
      <c r="A1091" s="1" t="s">
        <v>164</v>
      </c>
      <c r="B1091" t="s">
        <v>165</v>
      </c>
      <c r="C1091" s="1" t="s">
        <v>10</v>
      </c>
      <c r="D1091" s="1" t="s">
        <v>167</v>
      </c>
      <c r="E1091" s="2" t="s">
        <v>168</v>
      </c>
      <c r="F1091" s="2" t="s">
        <v>169</v>
      </c>
      <c r="G1091" s="13">
        <v>13183.22</v>
      </c>
      <c r="H1091">
        <v>0</v>
      </c>
      <c r="I1091">
        <v>13183.22</v>
      </c>
      <c r="J1091">
        <v>0</v>
      </c>
    </row>
    <row r="1092" spans="1:10" x14ac:dyDescent="0.25">
      <c r="A1092" s="1" t="s">
        <v>211</v>
      </c>
      <c r="B1092" t="s">
        <v>212</v>
      </c>
      <c r="C1092" s="1" t="s">
        <v>10</v>
      </c>
      <c r="D1092" s="1" t="s">
        <v>12</v>
      </c>
      <c r="E1092" s="2" t="s">
        <v>214</v>
      </c>
      <c r="F1092" s="2" t="s">
        <v>215</v>
      </c>
      <c r="G1092" s="13">
        <v>14298.52</v>
      </c>
      <c r="H1092">
        <v>0</v>
      </c>
      <c r="I1092">
        <v>14298.52</v>
      </c>
      <c r="J1092">
        <v>0</v>
      </c>
    </row>
    <row r="1093" spans="1:10" x14ac:dyDescent="0.25">
      <c r="A1093" s="1" t="s">
        <v>221</v>
      </c>
      <c r="B1093" t="s">
        <v>222</v>
      </c>
      <c r="C1093" s="1" t="s">
        <v>10</v>
      </c>
      <c r="D1093" s="1" t="s">
        <v>224</v>
      </c>
      <c r="E1093" s="2" t="s">
        <v>225</v>
      </c>
      <c r="F1093" s="2" t="s">
        <v>226</v>
      </c>
      <c r="G1093" s="13">
        <v>13223.44</v>
      </c>
      <c r="H1093">
        <v>0</v>
      </c>
      <c r="I1093">
        <v>13223.44</v>
      </c>
      <c r="J1093">
        <v>0</v>
      </c>
    </row>
    <row r="1094" spans="1:10" x14ac:dyDescent="0.25">
      <c r="A1094" s="1" t="s">
        <v>237</v>
      </c>
      <c r="B1094" t="s">
        <v>238</v>
      </c>
      <c r="C1094" s="1" t="s">
        <v>10</v>
      </c>
      <c r="D1094" s="1" t="s">
        <v>240</v>
      </c>
      <c r="E1094" s="2" t="s">
        <v>146</v>
      </c>
      <c r="F1094" s="2" t="s">
        <v>147</v>
      </c>
      <c r="G1094" s="13">
        <v>15980.67</v>
      </c>
      <c r="H1094">
        <v>0</v>
      </c>
      <c r="I1094">
        <v>15980.67</v>
      </c>
      <c r="J1094">
        <v>0</v>
      </c>
    </row>
    <row r="1095" spans="1:10" x14ac:dyDescent="0.25">
      <c r="A1095" s="1" t="s">
        <v>253</v>
      </c>
      <c r="B1095" t="s">
        <v>254</v>
      </c>
      <c r="C1095" s="1" t="s">
        <v>10</v>
      </c>
      <c r="D1095" s="1" t="s">
        <v>135</v>
      </c>
      <c r="E1095" s="2" t="s">
        <v>256</v>
      </c>
      <c r="F1095" s="2" t="s">
        <v>257</v>
      </c>
      <c r="G1095" s="13">
        <v>15139.61</v>
      </c>
      <c r="H1095">
        <v>0</v>
      </c>
      <c r="I1095">
        <v>15139.61</v>
      </c>
      <c r="J1095">
        <v>0</v>
      </c>
    </row>
    <row r="1096" spans="1:10" x14ac:dyDescent="0.25">
      <c r="A1096" s="1" t="s">
        <v>280</v>
      </c>
      <c r="B1096" t="s">
        <v>281</v>
      </c>
      <c r="C1096" s="1" t="s">
        <v>10</v>
      </c>
      <c r="D1096" s="1" t="s">
        <v>145</v>
      </c>
      <c r="E1096" s="2" t="s">
        <v>146</v>
      </c>
      <c r="F1096" s="2" t="s">
        <v>147</v>
      </c>
      <c r="G1096" s="13">
        <v>15980.67</v>
      </c>
      <c r="H1096">
        <v>0</v>
      </c>
      <c r="I1096">
        <v>15980.67</v>
      </c>
      <c r="J1096">
        <v>0</v>
      </c>
    </row>
    <row r="1097" spans="1:10" x14ac:dyDescent="0.25">
      <c r="A1097" s="1" t="s">
        <v>295</v>
      </c>
      <c r="B1097" t="s">
        <v>296</v>
      </c>
      <c r="C1097" s="1" t="s">
        <v>10</v>
      </c>
      <c r="D1097" s="1" t="s">
        <v>298</v>
      </c>
      <c r="E1097" s="2" t="s">
        <v>299</v>
      </c>
      <c r="F1097" s="2" t="s">
        <v>300</v>
      </c>
      <c r="G1097" s="13">
        <v>11796.58</v>
      </c>
      <c r="H1097">
        <v>0</v>
      </c>
      <c r="I1097">
        <v>11796.58</v>
      </c>
      <c r="J1097">
        <v>0</v>
      </c>
    </row>
    <row r="1098" spans="1:10" x14ac:dyDescent="0.25">
      <c r="A1098" s="1" t="s">
        <v>305</v>
      </c>
      <c r="B1098" t="s">
        <v>306</v>
      </c>
      <c r="C1098" s="1" t="s">
        <v>10</v>
      </c>
      <c r="D1098" s="1" t="s">
        <v>308</v>
      </c>
      <c r="E1098" s="2" t="s">
        <v>309</v>
      </c>
      <c r="F1098" s="2" t="s">
        <v>147</v>
      </c>
      <c r="G1098" s="13">
        <v>15980.67</v>
      </c>
      <c r="H1098">
        <v>0</v>
      </c>
      <c r="I1098">
        <v>15980.67</v>
      </c>
      <c r="J1098">
        <v>0</v>
      </c>
    </row>
    <row r="1099" spans="1:10" x14ac:dyDescent="0.25">
      <c r="A1099" s="1" t="s">
        <v>319</v>
      </c>
      <c r="B1099" t="s">
        <v>320</v>
      </c>
      <c r="C1099" s="1" t="s">
        <v>10</v>
      </c>
      <c r="D1099" s="1" t="s">
        <v>322</v>
      </c>
      <c r="E1099" s="2" t="s">
        <v>323</v>
      </c>
      <c r="F1099" s="2" t="s">
        <v>324</v>
      </c>
      <c r="G1099" s="13">
        <v>1679.26</v>
      </c>
      <c r="H1099">
        <v>0</v>
      </c>
      <c r="I1099">
        <v>1679.26</v>
      </c>
      <c r="J1099">
        <v>0</v>
      </c>
    </row>
    <row r="1100" spans="1:10" x14ac:dyDescent="0.25">
      <c r="A1100" s="1" t="s">
        <v>349</v>
      </c>
      <c r="B1100" t="s">
        <v>350</v>
      </c>
      <c r="C1100" s="1" t="s">
        <v>10</v>
      </c>
      <c r="D1100" s="1" t="s">
        <v>352</v>
      </c>
      <c r="E1100" s="2" t="s">
        <v>353</v>
      </c>
      <c r="F1100" s="2" t="s">
        <v>354</v>
      </c>
      <c r="G1100" s="13">
        <v>13457.45</v>
      </c>
      <c r="H1100">
        <v>0</v>
      </c>
      <c r="I1100">
        <v>13457.45</v>
      </c>
      <c r="J1100">
        <v>0</v>
      </c>
    </row>
    <row r="1101" spans="1:10" x14ac:dyDescent="0.25">
      <c r="A1101" s="1" t="s">
        <v>377</v>
      </c>
      <c r="B1101" t="s">
        <v>378</v>
      </c>
      <c r="C1101" s="1" t="s">
        <v>10</v>
      </c>
      <c r="D1101" s="1" t="s">
        <v>380</v>
      </c>
      <c r="E1101" s="2" t="s">
        <v>381</v>
      </c>
      <c r="F1101" s="2" t="s">
        <v>382</v>
      </c>
      <c r="G1101" s="13">
        <v>1582.28</v>
      </c>
      <c r="H1101">
        <v>0</v>
      </c>
      <c r="I1101">
        <v>1582.28</v>
      </c>
      <c r="J1101">
        <v>0</v>
      </c>
    </row>
    <row r="1102" spans="1:10" x14ac:dyDescent="0.25">
      <c r="A1102" s="1" t="s">
        <v>393</v>
      </c>
      <c r="B1102" t="s">
        <v>394</v>
      </c>
      <c r="C1102" s="1" t="s">
        <v>10</v>
      </c>
      <c r="D1102" s="1" t="s">
        <v>67</v>
      </c>
      <c r="E1102" s="2" t="s">
        <v>225</v>
      </c>
      <c r="F1102" s="2" t="s">
        <v>226</v>
      </c>
      <c r="G1102" s="13">
        <v>13223.44</v>
      </c>
      <c r="H1102">
        <v>0</v>
      </c>
      <c r="I1102">
        <v>13223.44</v>
      </c>
      <c r="J1102">
        <v>0</v>
      </c>
    </row>
    <row r="1103" spans="1:10" x14ac:dyDescent="0.25">
      <c r="A1103" s="1" t="s">
        <v>422</v>
      </c>
      <c r="B1103" t="s">
        <v>423</v>
      </c>
      <c r="C1103" s="1" t="s">
        <v>10</v>
      </c>
      <c r="D1103" s="1" t="s">
        <v>425</v>
      </c>
      <c r="E1103" s="2" t="s">
        <v>426</v>
      </c>
      <c r="F1103" s="2" t="s">
        <v>427</v>
      </c>
      <c r="G1103" s="13">
        <v>10578.68</v>
      </c>
      <c r="H1103">
        <v>0</v>
      </c>
      <c r="I1103">
        <v>10578.68</v>
      </c>
      <c r="J1103">
        <v>0</v>
      </c>
    </row>
    <row r="1104" spans="1:10" x14ac:dyDescent="0.25">
      <c r="A1104" s="1" t="s">
        <v>487</v>
      </c>
      <c r="B1104" t="s">
        <v>488</v>
      </c>
      <c r="C1104" s="1" t="s">
        <v>10</v>
      </c>
      <c r="D1104" s="1" t="s">
        <v>145</v>
      </c>
      <c r="E1104" s="2" t="s">
        <v>490</v>
      </c>
      <c r="F1104" s="2" t="s">
        <v>215</v>
      </c>
      <c r="G1104" s="13">
        <v>14298.52</v>
      </c>
      <c r="H1104">
        <v>0</v>
      </c>
      <c r="I1104">
        <v>14298.52</v>
      </c>
      <c r="J1104">
        <v>0</v>
      </c>
    </row>
    <row r="1105" spans="1:10" x14ac:dyDescent="0.25">
      <c r="A1105" s="1" t="s">
        <v>497</v>
      </c>
      <c r="B1105" t="s">
        <v>498</v>
      </c>
      <c r="C1105" s="1" t="s">
        <v>10</v>
      </c>
      <c r="D1105" s="1" t="s">
        <v>500</v>
      </c>
      <c r="E1105" s="2" t="s">
        <v>501</v>
      </c>
      <c r="F1105" s="2" t="s">
        <v>502</v>
      </c>
      <c r="G1105" s="13">
        <v>13841.22</v>
      </c>
      <c r="H1105">
        <v>0</v>
      </c>
      <c r="I1105">
        <v>13841.22</v>
      </c>
      <c r="J1105">
        <v>0</v>
      </c>
    </row>
    <row r="1106" spans="1:10" x14ac:dyDescent="0.25">
      <c r="A1106" s="1" t="s">
        <v>503</v>
      </c>
      <c r="B1106" t="s">
        <v>504</v>
      </c>
      <c r="C1106" s="1" t="s">
        <v>10</v>
      </c>
      <c r="D1106" s="1" t="s">
        <v>506</v>
      </c>
      <c r="E1106" s="2" t="s">
        <v>490</v>
      </c>
      <c r="F1106" s="2" t="s">
        <v>215</v>
      </c>
      <c r="G1106" s="13">
        <v>14298.52</v>
      </c>
      <c r="H1106">
        <v>0</v>
      </c>
      <c r="I1106">
        <v>14298.52</v>
      </c>
      <c r="J1106">
        <v>0</v>
      </c>
    </row>
    <row r="1107" spans="1:10" x14ac:dyDescent="0.25">
      <c r="A1107" s="1" t="s">
        <v>507</v>
      </c>
      <c r="B1107" t="s">
        <v>508</v>
      </c>
      <c r="C1107" s="1" t="s">
        <v>10</v>
      </c>
      <c r="D1107" s="1" t="s">
        <v>380</v>
      </c>
      <c r="E1107" s="2" t="s">
        <v>381</v>
      </c>
      <c r="F1107" s="2" t="s">
        <v>382</v>
      </c>
      <c r="G1107" s="13">
        <v>1582.28</v>
      </c>
      <c r="H1107">
        <v>0</v>
      </c>
      <c r="I1107">
        <v>1582.28</v>
      </c>
      <c r="J1107">
        <v>0</v>
      </c>
    </row>
    <row r="1108" spans="1:10" x14ac:dyDescent="0.25">
      <c r="A1108" s="1" t="s">
        <v>533</v>
      </c>
      <c r="B1108" t="s">
        <v>534</v>
      </c>
      <c r="C1108" s="1" t="s">
        <v>10</v>
      </c>
      <c r="D1108" s="1" t="s">
        <v>31</v>
      </c>
      <c r="E1108" s="2" t="s">
        <v>536</v>
      </c>
      <c r="F1108" s="2" t="s">
        <v>257</v>
      </c>
      <c r="G1108" s="13">
        <v>15139.61</v>
      </c>
      <c r="H1108">
        <v>0</v>
      </c>
      <c r="I1108">
        <v>15139.61</v>
      </c>
      <c r="J1108">
        <v>0</v>
      </c>
    </row>
    <row r="1109" spans="1:10" x14ac:dyDescent="0.25">
      <c r="A1109" s="1" t="s">
        <v>537</v>
      </c>
      <c r="B1109" t="s">
        <v>538</v>
      </c>
      <c r="C1109" s="1" t="s">
        <v>10</v>
      </c>
      <c r="D1109" s="1" t="s">
        <v>540</v>
      </c>
      <c r="E1109" s="2" t="s">
        <v>541</v>
      </c>
      <c r="F1109" s="2" t="s">
        <v>542</v>
      </c>
      <c r="G1109" s="13">
        <v>14155.83</v>
      </c>
      <c r="H1109">
        <v>0</v>
      </c>
      <c r="I1109">
        <v>14155.83</v>
      </c>
      <c r="J1109">
        <v>0</v>
      </c>
    </row>
    <row r="1110" spans="1:10" x14ac:dyDescent="0.25">
      <c r="A1110" s="1" t="s">
        <v>636</v>
      </c>
      <c r="B1110" t="s">
        <v>637</v>
      </c>
      <c r="C1110" s="1" t="s">
        <v>10</v>
      </c>
      <c r="D1110" s="1" t="s">
        <v>639</v>
      </c>
      <c r="E1110" s="2" t="s">
        <v>96</v>
      </c>
      <c r="F1110" s="2" t="s">
        <v>97</v>
      </c>
      <c r="G1110" s="13">
        <v>1861.52</v>
      </c>
      <c r="H1110">
        <v>0</v>
      </c>
      <c r="I1110">
        <v>1861.52</v>
      </c>
      <c r="J1110">
        <v>0</v>
      </c>
    </row>
    <row r="1111" spans="1:10" x14ac:dyDescent="0.25">
      <c r="A1111" s="1" t="s">
        <v>644</v>
      </c>
      <c r="B1111" t="s">
        <v>645</v>
      </c>
      <c r="C1111" s="1" t="s">
        <v>10</v>
      </c>
      <c r="D1111" s="1" t="s">
        <v>647</v>
      </c>
      <c r="E1111" s="2" t="s">
        <v>146</v>
      </c>
      <c r="F1111" s="2" t="s">
        <v>147</v>
      </c>
      <c r="G1111" s="13">
        <v>15980.67</v>
      </c>
      <c r="H1111">
        <v>0</v>
      </c>
      <c r="I1111">
        <v>15980.67</v>
      </c>
      <c r="J1111">
        <v>0</v>
      </c>
    </row>
    <row r="1112" spans="1:10" x14ac:dyDescent="0.25">
      <c r="A1112" s="1" t="s">
        <v>660</v>
      </c>
      <c r="B1112" t="s">
        <v>661</v>
      </c>
      <c r="C1112" s="1" t="s">
        <v>10</v>
      </c>
      <c r="D1112" s="1" t="s">
        <v>224</v>
      </c>
      <c r="E1112" s="2" t="s">
        <v>663</v>
      </c>
      <c r="F1112" s="2" t="s">
        <v>664</v>
      </c>
      <c r="G1112" s="13">
        <v>11901.05</v>
      </c>
      <c r="H1112">
        <v>0</v>
      </c>
      <c r="I1112">
        <v>11901.05</v>
      </c>
      <c r="J1112">
        <v>0</v>
      </c>
    </row>
    <row r="1113" spans="1:10" x14ac:dyDescent="0.25">
      <c r="A1113" s="1" t="s">
        <v>669</v>
      </c>
      <c r="B1113" t="s">
        <v>670</v>
      </c>
      <c r="C1113" s="1" t="s">
        <v>10</v>
      </c>
      <c r="D1113" s="1" t="s">
        <v>672</v>
      </c>
      <c r="E1113" s="2" t="s">
        <v>673</v>
      </c>
      <c r="F1113" s="2" t="s">
        <v>674</v>
      </c>
      <c r="G1113" s="13">
        <v>15497.97</v>
      </c>
      <c r="H1113">
        <v>0</v>
      </c>
      <c r="I1113">
        <v>15497.97</v>
      </c>
      <c r="J1113">
        <v>0</v>
      </c>
    </row>
    <row r="1114" spans="1:10" x14ac:dyDescent="0.25">
      <c r="A1114" s="1" t="s">
        <v>679</v>
      </c>
      <c r="B1114" t="s">
        <v>680</v>
      </c>
      <c r="C1114" s="1" t="s">
        <v>10</v>
      </c>
      <c r="D1114" s="1" t="s">
        <v>682</v>
      </c>
      <c r="E1114" s="2" t="s">
        <v>683</v>
      </c>
      <c r="F1114" s="2" t="s">
        <v>684</v>
      </c>
      <c r="G1114" s="13">
        <v>15728.7</v>
      </c>
      <c r="H1114">
        <v>0</v>
      </c>
      <c r="I1114">
        <v>15728.7</v>
      </c>
      <c r="J1114">
        <v>0</v>
      </c>
    </row>
    <row r="1115" spans="1:10" x14ac:dyDescent="0.25">
      <c r="A1115" s="1" t="s">
        <v>729</v>
      </c>
      <c r="B1115" t="s">
        <v>730</v>
      </c>
      <c r="C1115" s="1" t="s">
        <v>10</v>
      </c>
      <c r="D1115" s="1" t="s">
        <v>135</v>
      </c>
      <c r="E1115" s="2" t="s">
        <v>256</v>
      </c>
      <c r="F1115" s="2" t="s">
        <v>257</v>
      </c>
      <c r="G1115" s="13">
        <v>15139.61</v>
      </c>
      <c r="H1115">
        <v>0</v>
      </c>
      <c r="I1115">
        <v>15139.61</v>
      </c>
      <c r="J1115">
        <v>0</v>
      </c>
    </row>
    <row r="1116" spans="1:10" x14ac:dyDescent="0.25">
      <c r="A1116" s="1" t="s">
        <v>760</v>
      </c>
      <c r="B1116" t="s">
        <v>761</v>
      </c>
      <c r="C1116" s="1" t="s">
        <v>10</v>
      </c>
      <c r="D1116" s="1" t="s">
        <v>763</v>
      </c>
      <c r="E1116" s="2" t="s">
        <v>764</v>
      </c>
      <c r="F1116" s="2" t="s">
        <v>765</v>
      </c>
      <c r="G1116" s="13">
        <v>7987.66</v>
      </c>
      <c r="H1116">
        <v>0</v>
      </c>
      <c r="I1116">
        <v>7987.66</v>
      </c>
      <c r="J1116">
        <v>0</v>
      </c>
    </row>
    <row r="1117" spans="1:10" x14ac:dyDescent="0.25">
      <c r="A1117" s="1" t="s">
        <v>775</v>
      </c>
      <c r="B1117" t="s">
        <v>776</v>
      </c>
      <c r="C1117" s="1" t="s">
        <v>10</v>
      </c>
      <c r="D1117" s="1" t="s">
        <v>778</v>
      </c>
      <c r="E1117" s="2" t="s">
        <v>490</v>
      </c>
      <c r="F1117" s="2" t="s">
        <v>215</v>
      </c>
      <c r="G1117" s="13">
        <v>14298.52</v>
      </c>
      <c r="H1117">
        <v>0</v>
      </c>
      <c r="I1117">
        <v>14298.52</v>
      </c>
      <c r="J1117">
        <v>0</v>
      </c>
    </row>
    <row r="1118" spans="1:10" x14ac:dyDescent="0.25">
      <c r="A1118" s="1" t="s">
        <v>826</v>
      </c>
      <c r="B1118" t="s">
        <v>827</v>
      </c>
      <c r="C1118" s="1" t="s">
        <v>10</v>
      </c>
      <c r="D1118" s="1" t="s">
        <v>829</v>
      </c>
      <c r="E1118" s="2" t="s">
        <v>830</v>
      </c>
      <c r="F1118" s="2" t="s">
        <v>354</v>
      </c>
      <c r="G1118" s="13">
        <v>13457.45</v>
      </c>
      <c r="H1118">
        <v>0</v>
      </c>
      <c r="I1118">
        <v>13457.45</v>
      </c>
      <c r="J1118">
        <v>0</v>
      </c>
    </row>
    <row r="1119" spans="1:10" x14ac:dyDescent="0.25">
      <c r="A1119" s="1" t="s">
        <v>874</v>
      </c>
      <c r="B1119" t="s">
        <v>875</v>
      </c>
      <c r="C1119" s="1" t="s">
        <v>10</v>
      </c>
      <c r="D1119" s="1" t="s">
        <v>829</v>
      </c>
      <c r="E1119" s="2" t="s">
        <v>146</v>
      </c>
      <c r="F1119" s="2" t="s">
        <v>147</v>
      </c>
      <c r="G1119" s="13">
        <v>15980.67</v>
      </c>
      <c r="H1119">
        <v>0</v>
      </c>
      <c r="I1119">
        <v>15980.67</v>
      </c>
      <c r="J1119">
        <v>0</v>
      </c>
    </row>
    <row r="1120" spans="1:10" x14ac:dyDescent="0.25">
      <c r="A1120" s="1" t="s">
        <v>912</v>
      </c>
      <c r="B1120" t="s">
        <v>913</v>
      </c>
      <c r="C1120" s="1" t="s">
        <v>10</v>
      </c>
      <c r="D1120" s="1" t="s">
        <v>778</v>
      </c>
      <c r="E1120" s="2" t="s">
        <v>915</v>
      </c>
      <c r="F1120" s="2" t="s">
        <v>916</v>
      </c>
      <c r="G1120" s="13">
        <v>16821.78</v>
      </c>
      <c r="H1120">
        <v>0</v>
      </c>
      <c r="I1120">
        <v>16821.78</v>
      </c>
      <c r="J1120">
        <v>0</v>
      </c>
    </row>
    <row r="1121" spans="1:10" x14ac:dyDescent="0.25">
      <c r="A1121" s="1" t="s">
        <v>933</v>
      </c>
      <c r="B1121" t="s">
        <v>934</v>
      </c>
      <c r="C1121" s="1" t="s">
        <v>10</v>
      </c>
      <c r="D1121" s="1" t="s">
        <v>352</v>
      </c>
      <c r="E1121" s="2" t="s">
        <v>936</v>
      </c>
      <c r="F1121" s="2" t="s">
        <v>937</v>
      </c>
      <c r="G1121" s="13">
        <v>14512.75</v>
      </c>
      <c r="H1121">
        <v>0</v>
      </c>
      <c r="I1121">
        <v>14512.75</v>
      </c>
      <c r="J1121">
        <v>0</v>
      </c>
    </row>
    <row r="1122" spans="1:10" x14ac:dyDescent="0.25">
      <c r="A1122" s="1" t="s">
        <v>950</v>
      </c>
      <c r="B1122" t="s">
        <v>951</v>
      </c>
      <c r="C1122" s="1" t="s">
        <v>10</v>
      </c>
      <c r="D1122" s="1" t="s">
        <v>55</v>
      </c>
      <c r="E1122" s="2" t="s">
        <v>256</v>
      </c>
      <c r="F1122" s="2" t="s">
        <v>257</v>
      </c>
      <c r="G1122" s="13">
        <v>15139.61</v>
      </c>
      <c r="H1122">
        <v>0</v>
      </c>
      <c r="I1122">
        <v>15139.61</v>
      </c>
      <c r="J1122">
        <v>0</v>
      </c>
    </row>
    <row r="1123" spans="1:10" x14ac:dyDescent="0.25">
      <c r="A1123" s="1" t="s">
        <v>964</v>
      </c>
      <c r="B1123" t="s">
        <v>965</v>
      </c>
      <c r="C1123" s="1" t="s">
        <v>10</v>
      </c>
      <c r="D1123" s="1" t="s">
        <v>145</v>
      </c>
      <c r="E1123" s="2" t="s">
        <v>830</v>
      </c>
      <c r="F1123" s="2" t="s">
        <v>354</v>
      </c>
      <c r="G1123" s="13">
        <v>13457.45</v>
      </c>
      <c r="H1123">
        <v>0</v>
      </c>
      <c r="I1123">
        <v>13457.45</v>
      </c>
      <c r="J1123">
        <v>0</v>
      </c>
    </row>
    <row r="1124" spans="1:10" x14ac:dyDescent="0.25">
      <c r="A1124" s="1" t="s">
        <v>967</v>
      </c>
      <c r="B1124" t="s">
        <v>968</v>
      </c>
      <c r="C1124" s="1" t="s">
        <v>10</v>
      </c>
      <c r="D1124" s="1" t="s">
        <v>970</v>
      </c>
      <c r="E1124" s="2" t="s">
        <v>971</v>
      </c>
      <c r="F1124" s="2" t="s">
        <v>972</v>
      </c>
      <c r="G1124" s="13">
        <v>13398.08</v>
      </c>
      <c r="H1124">
        <v>0</v>
      </c>
      <c r="I1124">
        <v>13398.08</v>
      </c>
      <c r="J1124">
        <v>0</v>
      </c>
    </row>
    <row r="1125" spans="1:10" x14ac:dyDescent="0.25">
      <c r="A1125" s="1" t="s">
        <v>973</v>
      </c>
      <c r="B1125" t="s">
        <v>974</v>
      </c>
      <c r="C1125" s="1" t="s">
        <v>10</v>
      </c>
      <c r="D1125" s="1" t="s">
        <v>976</v>
      </c>
      <c r="E1125" s="2" t="s">
        <v>309</v>
      </c>
      <c r="F1125" s="2" t="s">
        <v>147</v>
      </c>
      <c r="G1125" s="13">
        <v>15980.67</v>
      </c>
      <c r="H1125">
        <v>0</v>
      </c>
      <c r="I1125">
        <v>15980.67</v>
      </c>
      <c r="J1125">
        <v>0</v>
      </c>
    </row>
    <row r="1126" spans="1:10" x14ac:dyDescent="0.25">
      <c r="A1126" s="1" t="s">
        <v>977</v>
      </c>
      <c r="B1126" t="s">
        <v>978</v>
      </c>
      <c r="C1126" s="1" t="s">
        <v>10</v>
      </c>
      <c r="D1126" s="1" t="s">
        <v>980</v>
      </c>
      <c r="E1126" s="2" t="s">
        <v>981</v>
      </c>
      <c r="F1126" s="2" t="s">
        <v>982</v>
      </c>
      <c r="G1126" s="13">
        <v>21659.63</v>
      </c>
      <c r="H1126">
        <v>0</v>
      </c>
      <c r="I1126">
        <v>21659.63</v>
      </c>
      <c r="J1126">
        <v>0</v>
      </c>
    </row>
    <row r="1127" spans="1:10" x14ac:dyDescent="0.25">
      <c r="A1127" s="1" t="s">
        <v>1009</v>
      </c>
      <c r="B1127" t="s">
        <v>1010</v>
      </c>
      <c r="C1127" s="1" t="s">
        <v>10</v>
      </c>
      <c r="D1127" s="1" t="s">
        <v>1012</v>
      </c>
      <c r="E1127" s="2" t="s">
        <v>915</v>
      </c>
      <c r="F1127" s="2" t="s">
        <v>916</v>
      </c>
      <c r="G1127" s="13">
        <v>16821.78</v>
      </c>
      <c r="H1127">
        <v>0</v>
      </c>
      <c r="I1127">
        <v>16821.78</v>
      </c>
      <c r="J1127">
        <v>0</v>
      </c>
    </row>
    <row r="1128" spans="1:10" x14ac:dyDescent="0.25">
      <c r="A1128" s="1" t="s">
        <v>1028</v>
      </c>
      <c r="B1128" t="s">
        <v>1029</v>
      </c>
      <c r="C1128" s="1" t="s">
        <v>10</v>
      </c>
      <c r="D1128" s="1" t="s">
        <v>149</v>
      </c>
      <c r="E1128" s="2" t="s">
        <v>309</v>
      </c>
      <c r="F1128" s="2" t="s">
        <v>147</v>
      </c>
      <c r="G1128" s="13">
        <v>15980.67</v>
      </c>
      <c r="H1128">
        <v>0</v>
      </c>
      <c r="I1128">
        <v>15980.67</v>
      </c>
      <c r="J1128">
        <v>0</v>
      </c>
    </row>
    <row r="1129" spans="1:10" x14ac:dyDescent="0.25">
      <c r="A1129" s="1" t="s">
        <v>1057</v>
      </c>
      <c r="B1129" t="s">
        <v>1058</v>
      </c>
      <c r="C1129" s="1" t="s">
        <v>10</v>
      </c>
      <c r="D1129" s="1" t="s">
        <v>31</v>
      </c>
      <c r="E1129" s="2" t="s">
        <v>536</v>
      </c>
      <c r="F1129" s="2" t="s">
        <v>257</v>
      </c>
      <c r="G1129" s="13">
        <v>15139.61</v>
      </c>
      <c r="H1129">
        <v>0</v>
      </c>
      <c r="I1129">
        <v>15139.61</v>
      </c>
      <c r="J1129">
        <v>0</v>
      </c>
    </row>
    <row r="1130" spans="1:10" x14ac:dyDescent="0.25">
      <c r="A1130" s="1" t="s">
        <v>1060</v>
      </c>
      <c r="B1130" t="s">
        <v>1061</v>
      </c>
      <c r="C1130" s="1" t="s">
        <v>10</v>
      </c>
      <c r="D1130" s="1" t="s">
        <v>513</v>
      </c>
      <c r="E1130" s="2" t="s">
        <v>1063</v>
      </c>
      <c r="F1130" s="2" t="s">
        <v>1064</v>
      </c>
      <c r="G1130" s="13">
        <v>14722.89</v>
      </c>
      <c r="H1130">
        <v>0</v>
      </c>
      <c r="I1130">
        <v>14722.89</v>
      </c>
      <c r="J1130">
        <v>0</v>
      </c>
    </row>
    <row r="1131" spans="1:10" x14ac:dyDescent="0.25">
      <c r="A1131" s="1" t="s">
        <v>1076</v>
      </c>
      <c r="B1131" t="s">
        <v>1077</v>
      </c>
      <c r="C1131" s="1" t="s">
        <v>10</v>
      </c>
      <c r="D1131" s="1" t="s">
        <v>1079</v>
      </c>
      <c r="E1131" s="2" t="s">
        <v>901</v>
      </c>
      <c r="F1131" s="2" t="s">
        <v>902</v>
      </c>
      <c r="G1131" s="13">
        <v>14942.25</v>
      </c>
      <c r="H1131">
        <v>0</v>
      </c>
      <c r="I1131">
        <v>14942.25</v>
      </c>
      <c r="J1131">
        <v>0</v>
      </c>
    </row>
    <row r="1132" spans="1:10" x14ac:dyDescent="0.25">
      <c r="A1132" s="1" t="s">
        <v>1129</v>
      </c>
      <c r="B1132" t="s">
        <v>1130</v>
      </c>
      <c r="C1132" s="1" t="s">
        <v>10</v>
      </c>
      <c r="D1132" s="1" t="s">
        <v>639</v>
      </c>
      <c r="E1132" s="2" t="s">
        <v>1132</v>
      </c>
      <c r="F1132" s="2" t="s">
        <v>1133</v>
      </c>
      <c r="G1132" s="13">
        <v>1675.36</v>
      </c>
      <c r="H1132">
        <v>0</v>
      </c>
      <c r="I1132">
        <v>1675.36</v>
      </c>
      <c r="J1132">
        <v>0</v>
      </c>
    </row>
    <row r="1133" spans="1:10" x14ac:dyDescent="0.25">
      <c r="A1133" s="1" t="s">
        <v>1137</v>
      </c>
      <c r="B1133" t="s">
        <v>1138</v>
      </c>
      <c r="C1133" s="1" t="s">
        <v>10</v>
      </c>
      <c r="D1133" s="1" t="s">
        <v>1140</v>
      </c>
      <c r="E1133" s="2" t="s">
        <v>1141</v>
      </c>
      <c r="F1133" s="2" t="s">
        <v>1142</v>
      </c>
      <c r="G1133" s="13">
        <v>1768.42</v>
      </c>
      <c r="H1133">
        <v>0</v>
      </c>
      <c r="I1133">
        <v>1768.42</v>
      </c>
      <c r="J1133">
        <v>0</v>
      </c>
    </row>
    <row r="1134" spans="1:10" x14ac:dyDescent="0.25">
      <c r="A1134" s="1" t="s">
        <v>1148</v>
      </c>
      <c r="B1134" t="s">
        <v>1149</v>
      </c>
      <c r="C1134" s="1" t="s">
        <v>10</v>
      </c>
      <c r="D1134" s="1" t="s">
        <v>380</v>
      </c>
      <c r="E1134" s="2" t="s">
        <v>96</v>
      </c>
      <c r="F1134" s="2" t="s">
        <v>97</v>
      </c>
      <c r="G1134" s="13">
        <v>1861.52</v>
      </c>
      <c r="H1134">
        <v>0</v>
      </c>
      <c r="I1134">
        <v>1861.52</v>
      </c>
      <c r="J1134">
        <v>0</v>
      </c>
    </row>
    <row r="1135" spans="1:10" x14ac:dyDescent="0.25">
      <c r="A1135" s="1" t="s">
        <v>1169</v>
      </c>
      <c r="B1135" t="s">
        <v>1170</v>
      </c>
      <c r="C1135" s="1" t="s">
        <v>10</v>
      </c>
      <c r="D1135" s="1" t="s">
        <v>722</v>
      </c>
      <c r="E1135" s="2" t="s">
        <v>96</v>
      </c>
      <c r="F1135" s="2" t="s">
        <v>97</v>
      </c>
      <c r="G1135" s="13">
        <v>1861.52</v>
      </c>
      <c r="H1135">
        <v>0</v>
      </c>
      <c r="I1135">
        <v>1861.52</v>
      </c>
      <c r="J1135">
        <v>0</v>
      </c>
    </row>
    <row r="1136" spans="1:10" x14ac:dyDescent="0.25">
      <c r="A1136" s="1" t="s">
        <v>1181</v>
      </c>
      <c r="B1136" t="s">
        <v>1182</v>
      </c>
      <c r="C1136" s="1" t="s">
        <v>10</v>
      </c>
      <c r="D1136" s="1" t="s">
        <v>1184</v>
      </c>
      <c r="E1136" s="2" t="s">
        <v>256</v>
      </c>
      <c r="F1136" s="2" t="s">
        <v>257</v>
      </c>
      <c r="G1136" s="13">
        <v>15139.61</v>
      </c>
      <c r="H1136">
        <v>0</v>
      </c>
      <c r="I1136">
        <v>15139.61</v>
      </c>
      <c r="J1136">
        <v>0</v>
      </c>
    </row>
    <row r="1137" spans="1:10" x14ac:dyDescent="0.25">
      <c r="A1137" s="1" t="s">
        <v>1193</v>
      </c>
      <c r="B1137" t="s">
        <v>1194</v>
      </c>
      <c r="C1137" s="1" t="s">
        <v>10</v>
      </c>
      <c r="D1137" s="1" t="s">
        <v>1196</v>
      </c>
      <c r="E1137" s="2" t="s">
        <v>1197</v>
      </c>
      <c r="F1137" s="2" t="s">
        <v>1198</v>
      </c>
      <c r="G1137" s="13">
        <v>11562.25</v>
      </c>
      <c r="H1137">
        <v>0</v>
      </c>
      <c r="I1137">
        <v>11562.25</v>
      </c>
      <c r="J1137">
        <v>0</v>
      </c>
    </row>
    <row r="1138" spans="1:10" x14ac:dyDescent="0.25">
      <c r="A1138" s="1" t="s">
        <v>1199</v>
      </c>
      <c r="B1138" t="s">
        <v>1200</v>
      </c>
      <c r="C1138" s="1" t="s">
        <v>10</v>
      </c>
      <c r="D1138" s="1" t="s">
        <v>506</v>
      </c>
      <c r="E1138" s="2" t="s">
        <v>146</v>
      </c>
      <c r="F1138" s="2" t="s">
        <v>147</v>
      </c>
      <c r="G1138" s="13">
        <v>15980.67</v>
      </c>
      <c r="H1138">
        <v>0</v>
      </c>
      <c r="I1138">
        <v>15980.67</v>
      </c>
      <c r="J1138">
        <v>0</v>
      </c>
    </row>
    <row r="1139" spans="1:10" x14ac:dyDescent="0.25">
      <c r="A1139" s="1" t="s">
        <v>1206</v>
      </c>
      <c r="B1139" t="s">
        <v>1207</v>
      </c>
      <c r="C1139" s="1" t="s">
        <v>10</v>
      </c>
      <c r="D1139" s="1" t="s">
        <v>1209</v>
      </c>
      <c r="E1139" s="2" t="s">
        <v>541</v>
      </c>
      <c r="F1139" s="2" t="s">
        <v>542</v>
      </c>
      <c r="G1139" s="13">
        <v>14155.83</v>
      </c>
      <c r="H1139">
        <v>0</v>
      </c>
      <c r="I1139">
        <v>14155.83</v>
      </c>
      <c r="J1139">
        <v>0</v>
      </c>
    </row>
    <row r="1140" spans="1:10" x14ac:dyDescent="0.25">
      <c r="A1140" s="1" t="s">
        <v>1222</v>
      </c>
      <c r="B1140" t="s">
        <v>1223</v>
      </c>
      <c r="C1140" s="1" t="s">
        <v>10</v>
      </c>
      <c r="D1140" s="1" t="s">
        <v>1225</v>
      </c>
      <c r="E1140" s="2" t="s">
        <v>901</v>
      </c>
      <c r="F1140" s="2" t="s">
        <v>902</v>
      </c>
      <c r="G1140" s="13">
        <v>14942.25</v>
      </c>
      <c r="H1140">
        <v>0</v>
      </c>
      <c r="I1140">
        <v>14942.25</v>
      </c>
      <c r="J1140">
        <v>0</v>
      </c>
    </row>
    <row r="1141" spans="1:10" x14ac:dyDescent="0.25">
      <c r="A1141" s="1" t="s">
        <v>1226</v>
      </c>
      <c r="B1141" t="s">
        <v>1227</v>
      </c>
      <c r="C1141" s="1" t="s">
        <v>10</v>
      </c>
      <c r="D1141" s="1" t="s">
        <v>1209</v>
      </c>
      <c r="E1141" s="2" t="s">
        <v>901</v>
      </c>
      <c r="F1141" s="2" t="s">
        <v>902</v>
      </c>
      <c r="G1141" s="13">
        <v>14942.25</v>
      </c>
      <c r="H1141">
        <v>0</v>
      </c>
      <c r="I1141">
        <v>14942.25</v>
      </c>
      <c r="J1141">
        <v>0</v>
      </c>
    </row>
    <row r="1142" spans="1:10" x14ac:dyDescent="0.25">
      <c r="A1142" s="1" t="s">
        <v>1229</v>
      </c>
      <c r="B1142" t="s">
        <v>1230</v>
      </c>
      <c r="C1142" s="1" t="s">
        <v>10</v>
      </c>
      <c r="D1142" s="1" t="s">
        <v>1232</v>
      </c>
      <c r="E1142" s="2" t="s">
        <v>146</v>
      </c>
      <c r="F1142" s="2" t="s">
        <v>147</v>
      </c>
      <c r="G1142" s="13">
        <v>15980.67</v>
      </c>
      <c r="H1142">
        <v>0</v>
      </c>
      <c r="I1142">
        <v>15980.67</v>
      </c>
      <c r="J1142">
        <v>0</v>
      </c>
    </row>
    <row r="1143" spans="1:10" x14ac:dyDescent="0.25">
      <c r="A1143" s="1" t="s">
        <v>1244</v>
      </c>
      <c r="B1143" t="s">
        <v>1245</v>
      </c>
      <c r="C1143" s="1" t="s">
        <v>10</v>
      </c>
      <c r="D1143" s="1" t="s">
        <v>208</v>
      </c>
      <c r="E1143" s="2" t="s">
        <v>146</v>
      </c>
      <c r="F1143" s="2" t="s">
        <v>147</v>
      </c>
      <c r="G1143" s="13">
        <v>15980.67</v>
      </c>
      <c r="H1143">
        <v>0</v>
      </c>
      <c r="I1143">
        <v>15980.67</v>
      </c>
      <c r="J1143">
        <v>0</v>
      </c>
    </row>
    <row r="1144" spans="1:10" x14ac:dyDescent="0.25">
      <c r="A1144" s="1" t="s">
        <v>1266</v>
      </c>
      <c r="B1144" t="s">
        <v>1267</v>
      </c>
      <c r="C1144" s="1" t="s">
        <v>10</v>
      </c>
      <c r="D1144" s="1" t="s">
        <v>1209</v>
      </c>
      <c r="E1144" s="2" t="s">
        <v>683</v>
      </c>
      <c r="F1144" s="2" t="s">
        <v>684</v>
      </c>
      <c r="G1144" s="13">
        <v>15728.7</v>
      </c>
      <c r="H1144">
        <v>0</v>
      </c>
      <c r="I1144">
        <v>15728.7</v>
      </c>
      <c r="J1144">
        <v>0</v>
      </c>
    </row>
    <row r="1145" spans="1:10" x14ac:dyDescent="0.25">
      <c r="A1145" s="1" t="s">
        <v>1297</v>
      </c>
      <c r="B1145" t="s">
        <v>1298</v>
      </c>
      <c r="C1145" s="1" t="s">
        <v>10</v>
      </c>
      <c r="D1145" s="1" t="s">
        <v>1278</v>
      </c>
      <c r="E1145" s="2" t="s">
        <v>1300</v>
      </c>
      <c r="F1145" s="2" t="s">
        <v>1301</v>
      </c>
      <c r="G1145" s="13">
        <v>12582.99</v>
      </c>
      <c r="H1145">
        <v>0</v>
      </c>
      <c r="I1145">
        <v>12582.99</v>
      </c>
      <c r="J1145">
        <v>0</v>
      </c>
    </row>
    <row r="1146" spans="1:10" x14ac:dyDescent="0.25">
      <c r="A1146" s="1" t="s">
        <v>1313</v>
      </c>
      <c r="B1146" t="s">
        <v>1314</v>
      </c>
      <c r="C1146" s="1" t="s">
        <v>10</v>
      </c>
      <c r="D1146" s="1" t="s">
        <v>1316</v>
      </c>
      <c r="E1146" s="2" t="s">
        <v>683</v>
      </c>
      <c r="F1146" s="2" t="s">
        <v>684</v>
      </c>
      <c r="G1146" s="13">
        <v>15728.7</v>
      </c>
      <c r="H1146">
        <v>0</v>
      </c>
      <c r="I1146">
        <v>15728.7</v>
      </c>
      <c r="J1146">
        <v>0</v>
      </c>
    </row>
    <row r="1147" spans="1:10" x14ac:dyDescent="0.25">
      <c r="A1147" s="1" t="s">
        <v>1320</v>
      </c>
      <c r="B1147" t="s">
        <v>1321</v>
      </c>
      <c r="C1147" s="1" t="s">
        <v>10</v>
      </c>
      <c r="D1147" s="1" t="s">
        <v>1323</v>
      </c>
      <c r="E1147" s="2" t="s">
        <v>146</v>
      </c>
      <c r="F1147" s="2" t="s">
        <v>147</v>
      </c>
      <c r="G1147" s="13">
        <v>15980.67</v>
      </c>
      <c r="H1147">
        <v>0</v>
      </c>
      <c r="I1147">
        <v>15980.67</v>
      </c>
      <c r="J1147">
        <v>0</v>
      </c>
    </row>
    <row r="1148" spans="1:10" x14ac:dyDescent="0.25">
      <c r="A1148" s="1" t="s">
        <v>1324</v>
      </c>
      <c r="B1148" t="s">
        <v>1325</v>
      </c>
      <c r="C1148" s="1" t="s">
        <v>10</v>
      </c>
      <c r="D1148" s="1" t="s">
        <v>1323</v>
      </c>
      <c r="E1148" s="2" t="s">
        <v>256</v>
      </c>
      <c r="F1148" s="2" t="s">
        <v>257</v>
      </c>
      <c r="G1148" s="13">
        <v>15139.61</v>
      </c>
      <c r="H1148">
        <v>0</v>
      </c>
      <c r="I1148">
        <v>15139.61</v>
      </c>
      <c r="J1148">
        <v>0</v>
      </c>
    </row>
    <row r="1149" spans="1:10" x14ac:dyDescent="0.25">
      <c r="A1149" s="1" t="s">
        <v>1351</v>
      </c>
      <c r="B1149" t="s">
        <v>1352</v>
      </c>
      <c r="C1149" s="1" t="s">
        <v>10</v>
      </c>
      <c r="D1149" s="1" t="s">
        <v>139</v>
      </c>
      <c r="E1149" s="2" t="s">
        <v>536</v>
      </c>
      <c r="F1149" s="2" t="s">
        <v>257</v>
      </c>
      <c r="G1149" s="13">
        <v>15139.61</v>
      </c>
      <c r="H1149">
        <v>0</v>
      </c>
      <c r="I1149">
        <v>15139.61</v>
      </c>
      <c r="J1149">
        <v>0</v>
      </c>
    </row>
    <row r="1150" spans="1:10" x14ac:dyDescent="0.25">
      <c r="A1150" s="1" t="s">
        <v>1360</v>
      </c>
      <c r="B1150" t="s">
        <v>1361</v>
      </c>
      <c r="C1150" s="1" t="s">
        <v>10</v>
      </c>
      <c r="D1150" s="1" t="s">
        <v>298</v>
      </c>
      <c r="E1150" s="2" t="s">
        <v>541</v>
      </c>
      <c r="F1150" s="2" t="s">
        <v>542</v>
      </c>
      <c r="G1150" s="13">
        <v>14155.83</v>
      </c>
      <c r="H1150">
        <v>0</v>
      </c>
      <c r="I1150">
        <v>14155.83</v>
      </c>
      <c r="J1150">
        <v>0</v>
      </c>
    </row>
    <row r="1151" spans="1:10" x14ac:dyDescent="0.25">
      <c r="A1151" s="1" t="s">
        <v>1366</v>
      </c>
      <c r="B1151" t="s">
        <v>1367</v>
      </c>
      <c r="C1151" s="1" t="s">
        <v>10</v>
      </c>
      <c r="D1151" s="1" t="s">
        <v>1369</v>
      </c>
      <c r="E1151" s="2" t="s">
        <v>1370</v>
      </c>
      <c r="F1151" s="2" t="s">
        <v>1371</v>
      </c>
      <c r="G1151" s="13">
        <v>16810.509999999998</v>
      </c>
      <c r="H1151">
        <v>0</v>
      </c>
      <c r="I1151">
        <v>16810.509999999998</v>
      </c>
      <c r="J1151">
        <v>0</v>
      </c>
    </row>
    <row r="1152" spans="1:10" x14ac:dyDescent="0.25">
      <c r="A1152" s="1" t="s">
        <v>1372</v>
      </c>
      <c r="B1152" t="s">
        <v>1373</v>
      </c>
      <c r="C1152" s="1" t="s">
        <v>10</v>
      </c>
      <c r="D1152" s="1" t="s">
        <v>1375</v>
      </c>
      <c r="E1152" s="2" t="s">
        <v>1376</v>
      </c>
      <c r="F1152" s="2" t="s">
        <v>1377</v>
      </c>
      <c r="G1152" s="13">
        <v>19252.95</v>
      </c>
      <c r="H1152">
        <v>0</v>
      </c>
      <c r="I1152">
        <v>19252.95</v>
      </c>
      <c r="J1152">
        <v>0</v>
      </c>
    </row>
    <row r="1153" spans="1:10" x14ac:dyDescent="0.25">
      <c r="A1153" s="1" t="s">
        <v>1434</v>
      </c>
      <c r="B1153" t="s">
        <v>1435</v>
      </c>
      <c r="C1153" s="1" t="s">
        <v>10</v>
      </c>
      <c r="D1153" s="1" t="s">
        <v>1437</v>
      </c>
      <c r="E1153" s="2" t="s">
        <v>1438</v>
      </c>
      <c r="F1153" s="2" t="s">
        <v>1439</v>
      </c>
      <c r="G1153" s="2">
        <v>876.75</v>
      </c>
      <c r="H1153">
        <v>0</v>
      </c>
      <c r="I1153">
        <v>876.75</v>
      </c>
      <c r="J1153">
        <v>0</v>
      </c>
    </row>
    <row r="1154" spans="1:10" x14ac:dyDescent="0.25">
      <c r="A1154" s="1" t="s">
        <v>1470</v>
      </c>
      <c r="B1154" t="s">
        <v>1471</v>
      </c>
      <c r="C1154" s="1" t="s">
        <v>10</v>
      </c>
      <c r="D1154" s="1" t="s">
        <v>346</v>
      </c>
      <c r="E1154" s="2" t="s">
        <v>96</v>
      </c>
      <c r="F1154" s="2" t="s">
        <v>97</v>
      </c>
      <c r="G1154" s="13">
        <v>1861.52</v>
      </c>
      <c r="H1154">
        <v>0</v>
      </c>
      <c r="I1154">
        <v>1861.52</v>
      </c>
      <c r="J1154">
        <v>0</v>
      </c>
    </row>
    <row r="1155" spans="1:10" x14ac:dyDescent="0.25">
      <c r="A1155" s="1" t="s">
        <v>1486</v>
      </c>
      <c r="B1155" t="s">
        <v>1487</v>
      </c>
      <c r="C1155" s="1" t="s">
        <v>10</v>
      </c>
      <c r="D1155" s="1" t="s">
        <v>1489</v>
      </c>
      <c r="E1155" s="2" t="s">
        <v>1490</v>
      </c>
      <c r="F1155" s="2" t="s">
        <v>1491</v>
      </c>
      <c r="G1155" s="13">
        <v>15968.57</v>
      </c>
      <c r="H1155">
        <v>0</v>
      </c>
      <c r="I1155">
        <v>15968.57</v>
      </c>
      <c r="J1155">
        <v>0</v>
      </c>
    </row>
    <row r="1156" spans="1:10" x14ac:dyDescent="0.25">
      <c r="A1156" s="1" t="s">
        <v>1492</v>
      </c>
      <c r="B1156" t="s">
        <v>1493</v>
      </c>
      <c r="C1156" s="1" t="s">
        <v>10</v>
      </c>
      <c r="D1156" s="1" t="s">
        <v>639</v>
      </c>
      <c r="E1156" s="2" t="s">
        <v>1495</v>
      </c>
      <c r="F1156" s="2" t="s">
        <v>1496</v>
      </c>
      <c r="G1156" s="2">
        <v>890.54</v>
      </c>
      <c r="H1156">
        <v>0</v>
      </c>
      <c r="I1156">
        <v>890.54</v>
      </c>
      <c r="J1156">
        <v>0</v>
      </c>
    </row>
    <row r="1157" spans="1:10" x14ac:dyDescent="0.25">
      <c r="A1157" s="1" t="s">
        <v>1540</v>
      </c>
      <c r="B1157" t="s">
        <v>1541</v>
      </c>
      <c r="C1157" s="1" t="s">
        <v>10</v>
      </c>
      <c r="D1157" s="1" t="s">
        <v>1543</v>
      </c>
      <c r="E1157" s="2" t="s">
        <v>1544</v>
      </c>
      <c r="F1157" s="2" t="s">
        <v>1545</v>
      </c>
      <c r="G1157" s="13">
        <v>13709.9</v>
      </c>
      <c r="H1157">
        <v>0</v>
      </c>
      <c r="I1157">
        <v>13709.9</v>
      </c>
      <c r="J1157">
        <v>0</v>
      </c>
    </row>
    <row r="1158" spans="1:10" x14ac:dyDescent="0.25">
      <c r="A1158" s="1" t="s">
        <v>1546</v>
      </c>
      <c r="B1158" t="s">
        <v>1547</v>
      </c>
      <c r="C1158" s="1" t="s">
        <v>10</v>
      </c>
      <c r="D1158" s="1" t="s">
        <v>639</v>
      </c>
      <c r="E1158" s="2" t="s">
        <v>96</v>
      </c>
      <c r="F1158" s="2" t="s">
        <v>97</v>
      </c>
      <c r="G1158" s="13">
        <v>1861.52</v>
      </c>
      <c r="H1158">
        <v>0</v>
      </c>
      <c r="I1158">
        <v>1861.52</v>
      </c>
      <c r="J1158">
        <v>0</v>
      </c>
    </row>
    <row r="1159" spans="1:10" x14ac:dyDescent="0.25">
      <c r="A1159" s="1" t="s">
        <v>1556</v>
      </c>
      <c r="B1159" t="s">
        <v>1557</v>
      </c>
      <c r="C1159" s="1" t="s">
        <v>10</v>
      </c>
      <c r="D1159" s="1" t="s">
        <v>1164</v>
      </c>
      <c r="E1159" s="2" t="s">
        <v>1132</v>
      </c>
      <c r="F1159" s="2" t="s">
        <v>1133</v>
      </c>
      <c r="G1159" s="13">
        <v>1675.36</v>
      </c>
      <c r="H1159">
        <v>0</v>
      </c>
      <c r="I1159">
        <v>1675.36</v>
      </c>
      <c r="J1159">
        <v>0</v>
      </c>
    </row>
    <row r="1160" spans="1:10" x14ac:dyDescent="0.25">
      <c r="A1160" s="1" t="s">
        <v>1582</v>
      </c>
      <c r="B1160" t="s">
        <v>1583</v>
      </c>
      <c r="C1160" s="1" t="s">
        <v>10</v>
      </c>
      <c r="D1160" s="1" t="s">
        <v>1431</v>
      </c>
      <c r="E1160" s="2" t="s">
        <v>1585</v>
      </c>
      <c r="F1160" s="2" t="s">
        <v>360</v>
      </c>
      <c r="G1160" s="2">
        <v>922.9</v>
      </c>
      <c r="H1160">
        <v>0</v>
      </c>
      <c r="I1160">
        <v>922.9</v>
      </c>
      <c r="J1160">
        <v>0</v>
      </c>
    </row>
    <row r="1161" spans="1:10" x14ac:dyDescent="0.25">
      <c r="A1161" s="1" t="s">
        <v>1592</v>
      </c>
      <c r="B1161" t="s">
        <v>1593</v>
      </c>
      <c r="C1161" s="1" t="s">
        <v>10</v>
      </c>
      <c r="D1161" s="1" t="s">
        <v>1595</v>
      </c>
      <c r="E1161" s="2" t="s">
        <v>1132</v>
      </c>
      <c r="F1161" s="2" t="s">
        <v>1133</v>
      </c>
      <c r="G1161" s="13">
        <v>1675.36</v>
      </c>
      <c r="H1161">
        <v>0</v>
      </c>
      <c r="I1161">
        <v>1675.36</v>
      </c>
      <c r="J1161">
        <v>0</v>
      </c>
    </row>
    <row r="1162" spans="1:10" x14ac:dyDescent="0.25">
      <c r="A1162" s="1" t="s">
        <v>1605</v>
      </c>
      <c r="B1162" t="s">
        <v>1606</v>
      </c>
      <c r="C1162" s="1" t="s">
        <v>10</v>
      </c>
      <c r="D1162" s="1" t="s">
        <v>620</v>
      </c>
      <c r="E1162" s="2" t="s">
        <v>1132</v>
      </c>
      <c r="F1162" s="2" t="s">
        <v>1133</v>
      </c>
      <c r="G1162" s="13">
        <v>1675.36</v>
      </c>
      <c r="H1162">
        <v>0</v>
      </c>
      <c r="I1162">
        <v>1675.36</v>
      </c>
      <c r="J1162">
        <v>0</v>
      </c>
    </row>
    <row r="1163" spans="1:10" x14ac:dyDescent="0.25">
      <c r="A1163" s="1" t="s">
        <v>1608</v>
      </c>
      <c r="B1163" t="s">
        <v>1609</v>
      </c>
      <c r="C1163" s="1" t="s">
        <v>10</v>
      </c>
      <c r="D1163" s="1" t="s">
        <v>639</v>
      </c>
      <c r="E1163" s="2" t="s">
        <v>96</v>
      </c>
      <c r="F1163" s="2" t="s">
        <v>97</v>
      </c>
      <c r="G1163" s="13">
        <v>1861.52</v>
      </c>
      <c r="H1163">
        <v>0</v>
      </c>
      <c r="I1163">
        <v>1861.52</v>
      </c>
      <c r="J1163">
        <v>0</v>
      </c>
    </row>
    <row r="1164" spans="1:10" x14ac:dyDescent="0.25">
      <c r="A1164" s="1" t="s">
        <v>1615</v>
      </c>
      <c r="B1164" t="s">
        <v>1616</v>
      </c>
      <c r="C1164" s="1" t="s">
        <v>10</v>
      </c>
      <c r="D1164" s="1" t="s">
        <v>1595</v>
      </c>
      <c r="E1164" s="2" t="s">
        <v>96</v>
      </c>
      <c r="F1164" s="2" t="s">
        <v>97</v>
      </c>
      <c r="G1164" s="13">
        <v>1861.52</v>
      </c>
      <c r="H1164">
        <v>0</v>
      </c>
      <c r="I1164">
        <v>1861.52</v>
      </c>
      <c r="J1164">
        <v>0</v>
      </c>
    </row>
    <row r="1165" spans="1:10" x14ac:dyDescent="0.25">
      <c r="A1165" s="1" t="s">
        <v>1627</v>
      </c>
      <c r="B1165" t="s">
        <v>1628</v>
      </c>
      <c r="C1165" s="1" t="s">
        <v>10</v>
      </c>
      <c r="D1165" s="1" t="s">
        <v>1630</v>
      </c>
      <c r="E1165" s="2" t="s">
        <v>1438</v>
      </c>
      <c r="F1165" s="2" t="s">
        <v>1439</v>
      </c>
      <c r="G1165" s="2">
        <v>876.75</v>
      </c>
      <c r="H1165">
        <v>0</v>
      </c>
      <c r="I1165">
        <v>876.75</v>
      </c>
      <c r="J1165">
        <v>0</v>
      </c>
    </row>
    <row r="1166" spans="1:10" x14ac:dyDescent="0.25">
      <c r="A1166" s="1" t="s">
        <v>1651</v>
      </c>
      <c r="B1166" t="s">
        <v>1652</v>
      </c>
      <c r="C1166" s="1" t="s">
        <v>10</v>
      </c>
      <c r="D1166" s="1" t="s">
        <v>1654</v>
      </c>
      <c r="E1166" s="2" t="s">
        <v>1655</v>
      </c>
      <c r="F1166" s="2" t="s">
        <v>1656</v>
      </c>
      <c r="G1166" s="13">
        <v>14648.02</v>
      </c>
      <c r="H1166">
        <v>0</v>
      </c>
      <c r="I1166">
        <v>14648.02</v>
      </c>
      <c r="J1166">
        <v>0</v>
      </c>
    </row>
    <row r="1167" spans="1:10" x14ac:dyDescent="0.25">
      <c r="A1167" s="1" t="s">
        <v>1665</v>
      </c>
      <c r="B1167" t="s">
        <v>1666</v>
      </c>
      <c r="C1167" s="1" t="s">
        <v>10</v>
      </c>
      <c r="D1167" s="1" t="s">
        <v>1140</v>
      </c>
      <c r="E1167" s="2" t="s">
        <v>1141</v>
      </c>
      <c r="F1167" s="2" t="s">
        <v>1142</v>
      </c>
      <c r="G1167" s="13">
        <v>1768.42</v>
      </c>
      <c r="H1167">
        <v>0</v>
      </c>
      <c r="I1167">
        <v>1768.42</v>
      </c>
      <c r="J1167">
        <v>0</v>
      </c>
    </row>
    <row r="1168" spans="1:10" x14ac:dyDescent="0.25">
      <c r="A1168" s="1" t="s">
        <v>1674</v>
      </c>
      <c r="B1168" t="s">
        <v>1675</v>
      </c>
      <c r="C1168" s="1" t="s">
        <v>10</v>
      </c>
      <c r="D1168" s="1" t="s">
        <v>135</v>
      </c>
      <c r="E1168" s="2" t="s">
        <v>490</v>
      </c>
      <c r="F1168" s="2" t="s">
        <v>215</v>
      </c>
      <c r="G1168" s="13">
        <v>14298.52</v>
      </c>
      <c r="H1168">
        <v>0</v>
      </c>
      <c r="I1168">
        <v>14298.52</v>
      </c>
      <c r="J1168">
        <v>0</v>
      </c>
    </row>
    <row r="1169" spans="1:10" x14ac:dyDescent="0.25">
      <c r="A1169" s="1" t="s">
        <v>1694</v>
      </c>
      <c r="B1169" t="s">
        <v>1695</v>
      </c>
      <c r="C1169" s="1" t="s">
        <v>10</v>
      </c>
      <c r="D1169" s="1" t="s">
        <v>886</v>
      </c>
      <c r="E1169" s="2" t="s">
        <v>146</v>
      </c>
      <c r="F1169" s="2" t="s">
        <v>147</v>
      </c>
      <c r="G1169" s="13">
        <v>15980.67</v>
      </c>
      <c r="H1169">
        <v>0</v>
      </c>
      <c r="I1169">
        <v>15980.67</v>
      </c>
      <c r="J1169">
        <v>0</v>
      </c>
    </row>
    <row r="1170" spans="1:10" x14ac:dyDescent="0.25">
      <c r="A1170" s="1" t="s">
        <v>1697</v>
      </c>
      <c r="B1170" t="s">
        <v>1698</v>
      </c>
      <c r="C1170" s="1" t="s">
        <v>10</v>
      </c>
      <c r="D1170" s="1" t="s">
        <v>639</v>
      </c>
      <c r="E1170" s="2" t="s">
        <v>1132</v>
      </c>
      <c r="F1170" s="2" t="s">
        <v>1133</v>
      </c>
      <c r="G1170" s="13">
        <v>1675.36</v>
      </c>
      <c r="H1170">
        <v>0</v>
      </c>
      <c r="I1170">
        <v>1675.36</v>
      </c>
      <c r="J1170">
        <v>0</v>
      </c>
    </row>
    <row r="1171" spans="1:10" x14ac:dyDescent="0.25">
      <c r="A1171" s="1" t="s">
        <v>1702</v>
      </c>
      <c r="B1171" t="s">
        <v>1703</v>
      </c>
      <c r="C1171" s="1" t="s">
        <v>10</v>
      </c>
      <c r="D1171" s="1" t="s">
        <v>31</v>
      </c>
      <c r="E1171" s="2" t="s">
        <v>1705</v>
      </c>
      <c r="F1171" s="2" t="s">
        <v>1706</v>
      </c>
      <c r="G1171" s="13">
        <v>1469.29</v>
      </c>
      <c r="H1171">
        <v>0</v>
      </c>
      <c r="I1171">
        <v>1469.29</v>
      </c>
      <c r="J1171">
        <v>0</v>
      </c>
    </row>
    <row r="1172" spans="1:10" x14ac:dyDescent="0.25">
      <c r="A1172" s="1" t="s">
        <v>1715</v>
      </c>
      <c r="B1172" t="s">
        <v>1716</v>
      </c>
      <c r="C1172" s="1" t="s">
        <v>10</v>
      </c>
      <c r="D1172" s="1" t="s">
        <v>1718</v>
      </c>
      <c r="E1172" s="2" t="s">
        <v>381</v>
      </c>
      <c r="F1172" s="2" t="s">
        <v>382</v>
      </c>
      <c r="G1172" s="13">
        <v>1582.28</v>
      </c>
      <c r="H1172">
        <v>0</v>
      </c>
      <c r="I1172">
        <v>1582.28</v>
      </c>
      <c r="J1172">
        <v>0</v>
      </c>
    </row>
    <row r="1173" spans="1:10" x14ac:dyDescent="0.25">
      <c r="A1173" s="1" t="s">
        <v>1726</v>
      </c>
      <c r="B1173" t="s">
        <v>1727</v>
      </c>
      <c r="C1173" s="1" t="s">
        <v>10</v>
      </c>
      <c r="D1173" s="1" t="s">
        <v>1729</v>
      </c>
      <c r="E1173" s="2" t="s">
        <v>1585</v>
      </c>
      <c r="F1173" s="2" t="s">
        <v>360</v>
      </c>
      <c r="G1173" s="2">
        <v>922.9</v>
      </c>
      <c r="H1173">
        <v>0</v>
      </c>
      <c r="I1173">
        <v>922.9</v>
      </c>
      <c r="J1173">
        <v>0</v>
      </c>
    </row>
    <row r="1174" spans="1:10" x14ac:dyDescent="0.25">
      <c r="A1174" s="1" t="s">
        <v>1775</v>
      </c>
      <c r="B1174" t="s">
        <v>1776</v>
      </c>
      <c r="C1174" s="1" t="s">
        <v>10</v>
      </c>
      <c r="D1174" s="1" t="s">
        <v>55</v>
      </c>
      <c r="E1174" s="2" t="s">
        <v>146</v>
      </c>
      <c r="F1174" s="2" t="s">
        <v>147</v>
      </c>
      <c r="G1174" s="13">
        <v>15980.67</v>
      </c>
      <c r="H1174">
        <v>0</v>
      </c>
      <c r="I1174">
        <v>15980.67</v>
      </c>
      <c r="J1174">
        <v>0</v>
      </c>
    </row>
    <row r="1175" spans="1:10" x14ac:dyDescent="0.25">
      <c r="A1175" s="1" t="s">
        <v>1812</v>
      </c>
      <c r="B1175" t="s">
        <v>1813</v>
      </c>
      <c r="C1175" s="1" t="s">
        <v>10</v>
      </c>
      <c r="D1175" s="1" t="s">
        <v>1140</v>
      </c>
      <c r="E1175" s="2" t="s">
        <v>381</v>
      </c>
      <c r="F1175" s="2" t="s">
        <v>382</v>
      </c>
      <c r="G1175" s="13">
        <v>1582.28</v>
      </c>
      <c r="H1175">
        <v>0</v>
      </c>
      <c r="I1175">
        <v>1582.28</v>
      </c>
      <c r="J1175">
        <v>0</v>
      </c>
    </row>
    <row r="1176" spans="1:10" x14ac:dyDescent="0.25">
      <c r="A1176" s="1" t="s">
        <v>1815</v>
      </c>
      <c r="B1176" t="s">
        <v>1816</v>
      </c>
      <c r="C1176" s="1" t="s">
        <v>10</v>
      </c>
      <c r="D1176" s="1" t="s">
        <v>1708</v>
      </c>
      <c r="E1176" s="2" t="s">
        <v>96</v>
      </c>
      <c r="F1176" s="2" t="s">
        <v>97</v>
      </c>
      <c r="G1176" s="13">
        <v>1861.52</v>
      </c>
      <c r="H1176">
        <v>0</v>
      </c>
      <c r="I1176">
        <v>1861.52</v>
      </c>
      <c r="J1176">
        <v>0</v>
      </c>
    </row>
    <row r="1177" spans="1:10" x14ac:dyDescent="0.25">
      <c r="A1177" s="1" t="s">
        <v>1839</v>
      </c>
      <c r="B1177" t="s">
        <v>1840</v>
      </c>
      <c r="C1177" s="1" t="s">
        <v>10</v>
      </c>
      <c r="D1177" s="1" t="s">
        <v>639</v>
      </c>
      <c r="E1177" s="2" t="s">
        <v>96</v>
      </c>
      <c r="F1177" s="2" t="s">
        <v>97</v>
      </c>
      <c r="G1177" s="13">
        <v>1861.52</v>
      </c>
      <c r="H1177">
        <v>0</v>
      </c>
      <c r="I1177">
        <v>1861.52</v>
      </c>
      <c r="J1177">
        <v>0</v>
      </c>
    </row>
    <row r="1178" spans="1:10" x14ac:dyDescent="0.25">
      <c r="A1178" s="1" t="s">
        <v>1845</v>
      </c>
      <c r="B1178" t="s">
        <v>1846</v>
      </c>
      <c r="C1178" s="1" t="s">
        <v>10</v>
      </c>
      <c r="D1178" s="1" t="s">
        <v>500</v>
      </c>
      <c r="E1178" s="2" t="s">
        <v>146</v>
      </c>
      <c r="F1178" s="2" t="s">
        <v>147</v>
      </c>
      <c r="G1178" s="13">
        <v>15980.67</v>
      </c>
      <c r="H1178">
        <v>0</v>
      </c>
      <c r="I1178">
        <v>15980.67</v>
      </c>
      <c r="J1178">
        <v>0</v>
      </c>
    </row>
    <row r="1179" spans="1:10" x14ac:dyDescent="0.25">
      <c r="A1179" s="1" t="s">
        <v>1848</v>
      </c>
      <c r="B1179" t="s">
        <v>1849</v>
      </c>
      <c r="C1179" s="1" t="s">
        <v>10</v>
      </c>
      <c r="D1179" s="1" t="s">
        <v>639</v>
      </c>
      <c r="E1179" s="2" t="s">
        <v>1141</v>
      </c>
      <c r="F1179" s="2" t="s">
        <v>1142</v>
      </c>
      <c r="G1179" s="13">
        <v>1768.42</v>
      </c>
      <c r="H1179">
        <v>0</v>
      </c>
      <c r="I1179">
        <v>1768.42</v>
      </c>
      <c r="J1179">
        <v>0</v>
      </c>
    </row>
    <row r="1180" spans="1:10" x14ac:dyDescent="0.25">
      <c r="A1180" s="1" t="s">
        <v>1857</v>
      </c>
      <c r="B1180" t="s">
        <v>1858</v>
      </c>
      <c r="C1180" s="1" t="s">
        <v>10</v>
      </c>
      <c r="D1180" s="1" t="s">
        <v>1860</v>
      </c>
      <c r="E1180" s="2" t="s">
        <v>1861</v>
      </c>
      <c r="F1180" s="2" t="s">
        <v>1862</v>
      </c>
      <c r="G1180" s="13">
        <v>13369.4</v>
      </c>
      <c r="H1180">
        <v>0</v>
      </c>
      <c r="I1180">
        <v>13369.4</v>
      </c>
      <c r="J1180">
        <v>0</v>
      </c>
    </row>
    <row r="1181" spans="1:10" x14ac:dyDescent="0.25">
      <c r="A1181" s="1" t="s">
        <v>1863</v>
      </c>
      <c r="B1181" t="s">
        <v>1864</v>
      </c>
      <c r="C1181" s="1" t="s">
        <v>10</v>
      </c>
      <c r="D1181" s="1" t="s">
        <v>1001</v>
      </c>
      <c r="E1181" s="2" t="s">
        <v>1866</v>
      </c>
      <c r="F1181" s="2" t="s">
        <v>1867</v>
      </c>
      <c r="G1181" s="13">
        <v>12611.67</v>
      </c>
      <c r="H1181">
        <v>0</v>
      </c>
      <c r="I1181">
        <v>12611.67</v>
      </c>
      <c r="J1181">
        <v>0</v>
      </c>
    </row>
    <row r="1182" spans="1:10" x14ac:dyDescent="0.25">
      <c r="A1182" s="1" t="s">
        <v>1897</v>
      </c>
      <c r="B1182" t="s">
        <v>1898</v>
      </c>
      <c r="C1182" s="1" t="s">
        <v>10</v>
      </c>
      <c r="D1182" s="1" t="s">
        <v>1437</v>
      </c>
      <c r="E1182" s="2" t="s">
        <v>1585</v>
      </c>
      <c r="F1182" s="2" t="s">
        <v>360</v>
      </c>
      <c r="G1182" s="2">
        <v>922.9</v>
      </c>
      <c r="H1182">
        <v>0</v>
      </c>
      <c r="I1182">
        <v>922.9</v>
      </c>
      <c r="J1182">
        <v>0</v>
      </c>
    </row>
    <row r="1183" spans="1:10" x14ac:dyDescent="0.25">
      <c r="A1183" s="1" t="s">
        <v>1904</v>
      </c>
      <c r="B1183" t="s">
        <v>1905</v>
      </c>
      <c r="C1183" s="1" t="s">
        <v>10</v>
      </c>
      <c r="D1183" s="1" t="s">
        <v>639</v>
      </c>
      <c r="E1183" s="2" t="s">
        <v>96</v>
      </c>
      <c r="F1183" s="2" t="s">
        <v>97</v>
      </c>
      <c r="G1183" s="13">
        <v>1861.52</v>
      </c>
      <c r="H1183">
        <v>0</v>
      </c>
      <c r="I1183">
        <v>1861.52</v>
      </c>
      <c r="J1183">
        <v>0</v>
      </c>
    </row>
    <row r="1184" spans="1:10" x14ac:dyDescent="0.25">
      <c r="A1184" s="1" t="s">
        <v>1937</v>
      </c>
      <c r="B1184" t="s">
        <v>1938</v>
      </c>
      <c r="C1184" s="1" t="s">
        <v>10</v>
      </c>
      <c r="D1184" s="1" t="s">
        <v>1452</v>
      </c>
      <c r="E1184" s="2" t="s">
        <v>96</v>
      </c>
      <c r="F1184" s="2" t="s">
        <v>97</v>
      </c>
      <c r="G1184" s="13">
        <v>1861.52</v>
      </c>
      <c r="H1184">
        <v>0</v>
      </c>
      <c r="I1184">
        <v>1861.52</v>
      </c>
      <c r="J1184">
        <v>0</v>
      </c>
    </row>
    <row r="1185" spans="1:10" x14ac:dyDescent="0.25">
      <c r="A1185" s="1" t="s">
        <v>1976</v>
      </c>
      <c r="B1185" t="s">
        <v>1977</v>
      </c>
      <c r="C1185" s="1" t="s">
        <v>10</v>
      </c>
      <c r="D1185" s="1" t="s">
        <v>12</v>
      </c>
      <c r="E1185" s="2" t="s">
        <v>214</v>
      </c>
      <c r="F1185" s="2" t="s">
        <v>215</v>
      </c>
      <c r="G1185" s="13">
        <v>14298.52</v>
      </c>
      <c r="H1185">
        <v>0</v>
      </c>
      <c r="I1185">
        <v>14298.52</v>
      </c>
      <c r="J1185">
        <v>0</v>
      </c>
    </row>
    <row r="1186" spans="1:10" x14ac:dyDescent="0.25">
      <c r="A1186" s="1" t="s">
        <v>1988</v>
      </c>
      <c r="B1186" t="s">
        <v>1989</v>
      </c>
      <c r="C1186" s="1" t="s">
        <v>10</v>
      </c>
      <c r="D1186" s="1" t="s">
        <v>462</v>
      </c>
      <c r="E1186" s="2" t="s">
        <v>299</v>
      </c>
      <c r="F1186" s="2" t="s">
        <v>300</v>
      </c>
      <c r="G1186" s="13">
        <v>11796.58</v>
      </c>
      <c r="H1186">
        <v>0</v>
      </c>
      <c r="I1186">
        <v>11796.58</v>
      </c>
      <c r="J1186">
        <v>0</v>
      </c>
    </row>
    <row r="1187" spans="1:10" x14ac:dyDescent="0.25">
      <c r="A1187" s="1" t="s">
        <v>1991</v>
      </c>
      <c r="B1187" t="s">
        <v>1992</v>
      </c>
      <c r="C1187" s="1" t="s">
        <v>10</v>
      </c>
      <c r="D1187" s="1" t="s">
        <v>240</v>
      </c>
      <c r="E1187" s="2" t="s">
        <v>256</v>
      </c>
      <c r="F1187" s="2" t="s">
        <v>257</v>
      </c>
      <c r="G1187" s="13">
        <v>15139.61</v>
      </c>
      <c r="H1187">
        <v>0</v>
      </c>
      <c r="I1187">
        <v>15139.61</v>
      </c>
      <c r="J1187">
        <v>0</v>
      </c>
    </row>
    <row r="1188" spans="1:10" x14ac:dyDescent="0.25">
      <c r="A1188" s="1" t="s">
        <v>1994</v>
      </c>
      <c r="B1188" t="s">
        <v>1995</v>
      </c>
      <c r="C1188" s="1" t="s">
        <v>10</v>
      </c>
      <c r="D1188" s="1" t="s">
        <v>55</v>
      </c>
      <c r="E1188" s="2" t="s">
        <v>256</v>
      </c>
      <c r="F1188" s="2" t="s">
        <v>257</v>
      </c>
      <c r="G1188" s="13">
        <v>15139.61</v>
      </c>
      <c r="H1188">
        <v>0</v>
      </c>
      <c r="I1188">
        <v>15139.61</v>
      </c>
      <c r="J1188">
        <v>0</v>
      </c>
    </row>
    <row r="1189" spans="1:10" x14ac:dyDescent="0.25">
      <c r="A1189" s="1" t="s">
        <v>2057</v>
      </c>
      <c r="B1189" t="s">
        <v>2058</v>
      </c>
      <c r="C1189" s="1" t="s">
        <v>10</v>
      </c>
      <c r="D1189" s="1" t="s">
        <v>2060</v>
      </c>
      <c r="E1189" s="2" t="s">
        <v>901</v>
      </c>
      <c r="F1189" s="2" t="s">
        <v>902</v>
      </c>
      <c r="G1189" s="13">
        <v>14942.25</v>
      </c>
      <c r="H1189">
        <v>0</v>
      </c>
      <c r="I1189">
        <v>14942.25</v>
      </c>
      <c r="J1189">
        <v>0</v>
      </c>
    </row>
    <row r="1190" spans="1:10" x14ac:dyDescent="0.25">
      <c r="A1190" s="1" t="s">
        <v>2079</v>
      </c>
      <c r="B1190" t="s">
        <v>2080</v>
      </c>
      <c r="C1190" s="1" t="s">
        <v>10</v>
      </c>
      <c r="D1190" s="1" t="s">
        <v>906</v>
      </c>
      <c r="E1190" s="2" t="s">
        <v>96</v>
      </c>
      <c r="F1190" s="2" t="s">
        <v>97</v>
      </c>
      <c r="G1190" s="13">
        <v>1861.52</v>
      </c>
      <c r="H1190">
        <v>0</v>
      </c>
      <c r="I1190">
        <v>1861.52</v>
      </c>
      <c r="J1190">
        <v>0</v>
      </c>
    </row>
    <row r="1191" spans="1:10" x14ac:dyDescent="0.25">
      <c r="A1191" s="1" t="s">
        <v>2140</v>
      </c>
      <c r="B1191" t="s">
        <v>2141</v>
      </c>
      <c r="C1191" s="1" t="s">
        <v>10</v>
      </c>
      <c r="D1191" s="1" t="s">
        <v>240</v>
      </c>
      <c r="E1191" s="2" t="s">
        <v>830</v>
      </c>
      <c r="F1191" s="2" t="s">
        <v>354</v>
      </c>
      <c r="G1191" s="13">
        <v>13457.45</v>
      </c>
      <c r="H1191">
        <v>0</v>
      </c>
      <c r="I1191">
        <v>13457.45</v>
      </c>
      <c r="J1191">
        <v>0</v>
      </c>
    </row>
    <row r="1192" spans="1:10" x14ac:dyDescent="0.25">
      <c r="A1192" s="1" t="s">
        <v>2156</v>
      </c>
      <c r="B1192" t="s">
        <v>2157</v>
      </c>
      <c r="C1192" s="1" t="s">
        <v>10</v>
      </c>
      <c r="D1192" s="1" t="s">
        <v>1708</v>
      </c>
      <c r="E1192" s="2" t="s">
        <v>96</v>
      </c>
      <c r="F1192" s="2" t="s">
        <v>97</v>
      </c>
      <c r="G1192" s="13">
        <v>1861.52</v>
      </c>
      <c r="H1192">
        <v>0</v>
      </c>
      <c r="I1192">
        <v>1861.52</v>
      </c>
      <c r="J1192">
        <v>0</v>
      </c>
    </row>
    <row r="1193" spans="1:10" x14ac:dyDescent="0.25">
      <c r="A1193" s="1" t="s">
        <v>2161</v>
      </c>
      <c r="B1193" t="s">
        <v>2162</v>
      </c>
      <c r="C1193" s="1" t="s">
        <v>10</v>
      </c>
      <c r="D1193" s="1" t="s">
        <v>639</v>
      </c>
      <c r="E1193" s="2" t="s">
        <v>1132</v>
      </c>
      <c r="F1193" s="2" t="s">
        <v>1133</v>
      </c>
      <c r="G1193" s="13">
        <v>1675.36</v>
      </c>
      <c r="H1193">
        <v>0</v>
      </c>
      <c r="I1193">
        <v>1675.36</v>
      </c>
      <c r="J1193">
        <v>0</v>
      </c>
    </row>
    <row r="1194" spans="1:10" x14ac:dyDescent="0.25">
      <c r="A1194" s="1" t="s">
        <v>2175</v>
      </c>
      <c r="B1194" t="s">
        <v>2176</v>
      </c>
      <c r="C1194" s="1" t="s">
        <v>10</v>
      </c>
      <c r="D1194" s="1" t="s">
        <v>639</v>
      </c>
      <c r="E1194" s="2" t="s">
        <v>1141</v>
      </c>
      <c r="F1194" s="2" t="s">
        <v>1142</v>
      </c>
      <c r="G1194" s="13">
        <v>1768.42</v>
      </c>
      <c r="H1194">
        <v>0</v>
      </c>
      <c r="I1194">
        <v>1768.42</v>
      </c>
      <c r="J1194">
        <v>0</v>
      </c>
    </row>
    <row r="1195" spans="1:10" x14ac:dyDescent="0.25">
      <c r="A1195" s="1" t="s">
        <v>2178</v>
      </c>
      <c r="B1195" t="s">
        <v>2179</v>
      </c>
      <c r="C1195" s="1" t="s">
        <v>10</v>
      </c>
      <c r="D1195" s="1" t="s">
        <v>31</v>
      </c>
      <c r="E1195" s="2" t="s">
        <v>536</v>
      </c>
      <c r="F1195" s="2" t="s">
        <v>257</v>
      </c>
      <c r="G1195" s="13">
        <v>15139.61</v>
      </c>
      <c r="H1195">
        <v>0</v>
      </c>
      <c r="I1195">
        <v>15139.61</v>
      </c>
      <c r="J1195">
        <v>0</v>
      </c>
    </row>
    <row r="1196" spans="1:10" x14ac:dyDescent="0.25">
      <c r="A1196" s="1" t="s">
        <v>2181</v>
      </c>
      <c r="B1196" t="s">
        <v>2182</v>
      </c>
      <c r="C1196" s="1" t="s">
        <v>10</v>
      </c>
      <c r="D1196" s="1" t="s">
        <v>2099</v>
      </c>
      <c r="E1196" s="2" t="s">
        <v>96</v>
      </c>
      <c r="F1196" s="2" t="s">
        <v>97</v>
      </c>
      <c r="G1196" s="13">
        <v>1861.52</v>
      </c>
      <c r="H1196">
        <v>0</v>
      </c>
      <c r="I1196">
        <v>1861.52</v>
      </c>
      <c r="J1196">
        <v>0</v>
      </c>
    </row>
    <row r="1197" spans="1:10" x14ac:dyDescent="0.25">
      <c r="A1197" s="1" t="s">
        <v>2194</v>
      </c>
      <c r="B1197" t="s">
        <v>2195</v>
      </c>
      <c r="C1197" s="1" t="s">
        <v>10</v>
      </c>
      <c r="D1197" s="1" t="s">
        <v>1708</v>
      </c>
      <c r="E1197" s="2" t="s">
        <v>96</v>
      </c>
      <c r="F1197" s="2" t="s">
        <v>97</v>
      </c>
      <c r="G1197" s="13">
        <v>1861.52</v>
      </c>
      <c r="H1197">
        <v>0</v>
      </c>
      <c r="I1197">
        <v>1861.52</v>
      </c>
      <c r="J1197">
        <v>0</v>
      </c>
    </row>
    <row r="1198" spans="1:10" x14ac:dyDescent="0.25">
      <c r="A1198" s="1" t="s">
        <v>2197</v>
      </c>
      <c r="B1198" t="s">
        <v>2198</v>
      </c>
      <c r="C1198" s="1" t="s">
        <v>10</v>
      </c>
      <c r="D1198" s="1" t="s">
        <v>639</v>
      </c>
      <c r="E1198" s="2" t="s">
        <v>1141</v>
      </c>
      <c r="F1198" s="2" t="s">
        <v>1142</v>
      </c>
      <c r="G1198" s="13">
        <v>1768.42</v>
      </c>
      <c r="H1198">
        <v>0</v>
      </c>
      <c r="I1198">
        <v>1768.42</v>
      </c>
      <c r="J1198">
        <v>0</v>
      </c>
    </row>
    <row r="1199" spans="1:10" x14ac:dyDescent="0.25">
      <c r="A1199" s="1" t="s">
        <v>2210</v>
      </c>
      <c r="B1199" t="s">
        <v>2211</v>
      </c>
      <c r="C1199" s="1" t="s">
        <v>10</v>
      </c>
      <c r="D1199" s="1" t="s">
        <v>1452</v>
      </c>
      <c r="E1199" s="2" t="s">
        <v>2213</v>
      </c>
      <c r="F1199" s="2" t="s">
        <v>2214</v>
      </c>
      <c r="G1199" s="13">
        <v>1489.2</v>
      </c>
      <c r="H1199">
        <v>0</v>
      </c>
      <c r="I1199">
        <v>1489.2</v>
      </c>
      <c r="J1199">
        <v>0</v>
      </c>
    </row>
    <row r="1200" spans="1:10" x14ac:dyDescent="0.25">
      <c r="A1200" s="1" t="s">
        <v>2215</v>
      </c>
      <c r="B1200" t="s">
        <v>2216</v>
      </c>
      <c r="C1200" s="1" t="s">
        <v>10</v>
      </c>
      <c r="D1200" s="1" t="s">
        <v>113</v>
      </c>
      <c r="E1200" s="2" t="s">
        <v>114</v>
      </c>
      <c r="F1200" s="2" t="s">
        <v>115</v>
      </c>
      <c r="G1200" s="2">
        <v>738.32</v>
      </c>
      <c r="H1200">
        <v>0</v>
      </c>
      <c r="I1200">
        <v>738.32</v>
      </c>
      <c r="J1200">
        <v>0</v>
      </c>
    </row>
    <row r="1201" spans="1:10" x14ac:dyDescent="0.25">
      <c r="A1201" s="1" t="s">
        <v>2223</v>
      </c>
      <c r="B1201" t="s">
        <v>2224</v>
      </c>
      <c r="C1201" s="1" t="s">
        <v>10</v>
      </c>
      <c r="D1201" s="1" t="s">
        <v>2226</v>
      </c>
      <c r="E1201" s="2" t="s">
        <v>2227</v>
      </c>
      <c r="F1201" s="2" t="s">
        <v>2227</v>
      </c>
      <c r="G1201" s="13">
        <v>21201.22</v>
      </c>
      <c r="H1201">
        <v>0</v>
      </c>
      <c r="I1201">
        <v>21201.22</v>
      </c>
      <c r="J1201">
        <v>0</v>
      </c>
    </row>
    <row r="1202" spans="1:10" x14ac:dyDescent="0.25">
      <c r="A1202" s="1" t="s">
        <v>2260</v>
      </c>
      <c r="B1202" t="s">
        <v>2261</v>
      </c>
      <c r="C1202" s="1" t="s">
        <v>10</v>
      </c>
      <c r="D1202" s="1" t="s">
        <v>647</v>
      </c>
      <c r="E1202" s="2" t="s">
        <v>490</v>
      </c>
      <c r="F1202" s="2" t="s">
        <v>215</v>
      </c>
      <c r="G1202" s="13">
        <v>14298.52</v>
      </c>
      <c r="H1202">
        <v>0</v>
      </c>
      <c r="I1202">
        <v>14298.52</v>
      </c>
      <c r="J1202">
        <v>0</v>
      </c>
    </row>
    <row r="1203" spans="1:10" x14ac:dyDescent="0.25">
      <c r="A1203" s="1" t="s">
        <v>2304</v>
      </c>
      <c r="B1203" t="s">
        <v>2305</v>
      </c>
      <c r="C1203" s="1" t="s">
        <v>10</v>
      </c>
      <c r="D1203" s="1" t="s">
        <v>1489</v>
      </c>
      <c r="E1203" s="2" t="s">
        <v>2307</v>
      </c>
      <c r="F1203" s="2" t="s">
        <v>2308</v>
      </c>
      <c r="G1203" s="13">
        <v>2173.4</v>
      </c>
      <c r="H1203">
        <v>0</v>
      </c>
      <c r="I1203">
        <v>2173.4</v>
      </c>
      <c r="J1203">
        <v>0</v>
      </c>
    </row>
    <row r="1204" spans="1:10" x14ac:dyDescent="0.25">
      <c r="A1204" s="1" t="s">
        <v>2312</v>
      </c>
      <c r="B1204" t="s">
        <v>2313</v>
      </c>
      <c r="C1204" s="1" t="s">
        <v>10</v>
      </c>
      <c r="D1204" s="1" t="s">
        <v>308</v>
      </c>
      <c r="E1204" s="2" t="s">
        <v>2315</v>
      </c>
      <c r="F1204" s="2" t="s">
        <v>2316</v>
      </c>
      <c r="G1204" s="13">
        <v>10093.129999999999</v>
      </c>
      <c r="H1204">
        <v>0</v>
      </c>
      <c r="I1204">
        <v>10093.129999999999</v>
      </c>
      <c r="J1204">
        <v>0</v>
      </c>
    </row>
    <row r="1205" spans="1:10" x14ac:dyDescent="0.25">
      <c r="A1205" s="1" t="s">
        <v>2329</v>
      </c>
      <c r="B1205" t="s">
        <v>2330</v>
      </c>
      <c r="C1205" s="1" t="s">
        <v>10</v>
      </c>
      <c r="D1205" s="1" t="s">
        <v>2332</v>
      </c>
      <c r="E1205" s="2" t="s">
        <v>2333</v>
      </c>
      <c r="F1205" s="2" t="s">
        <v>2334</v>
      </c>
      <c r="G1205" s="2">
        <v>2.82</v>
      </c>
      <c r="H1205">
        <v>0</v>
      </c>
      <c r="I1205">
        <v>2.82</v>
      </c>
      <c r="J1205">
        <v>0</v>
      </c>
    </row>
    <row r="1206" spans="1:10" x14ac:dyDescent="0.25">
      <c r="A1206" s="1" t="s">
        <v>2378</v>
      </c>
      <c r="B1206" t="s">
        <v>2379</v>
      </c>
      <c r="C1206" s="1" t="s">
        <v>10</v>
      </c>
      <c r="D1206" s="1" t="s">
        <v>2381</v>
      </c>
      <c r="E1206" s="2" t="s">
        <v>2382</v>
      </c>
      <c r="F1206" s="2" t="s">
        <v>2382</v>
      </c>
      <c r="G1206" s="13">
        <v>48434.34</v>
      </c>
      <c r="H1206">
        <v>0</v>
      </c>
      <c r="I1206">
        <v>48434.34</v>
      </c>
      <c r="J1206">
        <v>0</v>
      </c>
    </row>
    <row r="1207" spans="1:10" x14ac:dyDescent="0.25">
      <c r="A1207" s="1" t="s">
        <v>2428</v>
      </c>
      <c r="B1207" t="s">
        <v>2429</v>
      </c>
      <c r="C1207" s="1" t="s">
        <v>10</v>
      </c>
      <c r="D1207" s="1" t="s">
        <v>2431</v>
      </c>
      <c r="E1207" s="2" t="s">
        <v>1376</v>
      </c>
      <c r="F1207" s="2" t="s">
        <v>1377</v>
      </c>
      <c r="G1207" s="13">
        <v>19252.95</v>
      </c>
      <c r="H1207">
        <v>0</v>
      </c>
      <c r="I1207">
        <v>19252.95</v>
      </c>
      <c r="J1207">
        <v>0</v>
      </c>
    </row>
    <row r="1208" spans="1:10" x14ac:dyDescent="0.25">
      <c r="A1208" s="1" t="s">
        <v>2440</v>
      </c>
      <c r="B1208" t="s">
        <v>2441</v>
      </c>
      <c r="C1208" s="1" t="s">
        <v>10</v>
      </c>
      <c r="D1208" s="1" t="s">
        <v>444</v>
      </c>
      <c r="E1208" s="2" t="s">
        <v>2443</v>
      </c>
      <c r="F1208" s="2" t="s">
        <v>2444</v>
      </c>
      <c r="G1208" s="13">
        <v>4656.04</v>
      </c>
      <c r="H1208">
        <v>0</v>
      </c>
      <c r="I1208">
        <v>4656.04</v>
      </c>
      <c r="J1208">
        <v>0</v>
      </c>
    </row>
    <row r="1209" spans="1:10" x14ac:dyDescent="0.25">
      <c r="A1209" s="1" t="s">
        <v>2448</v>
      </c>
      <c r="B1209" t="s">
        <v>2449</v>
      </c>
      <c r="C1209" s="1" t="s">
        <v>10</v>
      </c>
      <c r="D1209" s="1" t="s">
        <v>863</v>
      </c>
      <c r="E1209" s="2" t="s">
        <v>2451</v>
      </c>
      <c r="F1209" s="2" t="s">
        <v>2452</v>
      </c>
      <c r="G1209" s="13">
        <v>2865.48</v>
      </c>
      <c r="H1209">
        <v>0</v>
      </c>
      <c r="I1209">
        <v>2865.48</v>
      </c>
      <c r="J1209">
        <v>0</v>
      </c>
    </row>
    <row r="1210" spans="1:10" x14ac:dyDescent="0.25">
      <c r="A1210" s="1" t="s">
        <v>2461</v>
      </c>
      <c r="B1210" t="s">
        <v>2462</v>
      </c>
      <c r="C1210" s="1" t="s">
        <v>10</v>
      </c>
      <c r="D1210" s="1" t="s">
        <v>2464</v>
      </c>
      <c r="E1210" s="2" t="s">
        <v>146</v>
      </c>
      <c r="F1210" s="2" t="s">
        <v>147</v>
      </c>
      <c r="G1210" s="13">
        <v>15980.67</v>
      </c>
      <c r="H1210">
        <v>0</v>
      </c>
      <c r="I1210">
        <v>15980.67</v>
      </c>
      <c r="J1210">
        <v>0</v>
      </c>
    </row>
    <row r="1211" spans="1:10" x14ac:dyDescent="0.25">
      <c r="A1211" s="1" t="s">
        <v>2473</v>
      </c>
      <c r="B1211" t="s">
        <v>2474</v>
      </c>
      <c r="C1211" s="1" t="s">
        <v>10</v>
      </c>
      <c r="D1211" s="1" t="s">
        <v>139</v>
      </c>
      <c r="E1211" s="2" t="s">
        <v>353</v>
      </c>
      <c r="F1211" s="2" t="s">
        <v>354</v>
      </c>
      <c r="G1211" s="13">
        <v>13457.45</v>
      </c>
      <c r="H1211">
        <v>0</v>
      </c>
      <c r="I1211">
        <v>13457.45</v>
      </c>
      <c r="J1211">
        <v>0</v>
      </c>
    </row>
    <row r="1212" spans="1:10" x14ac:dyDescent="0.25">
      <c r="A1212" s="1" t="s">
        <v>2480</v>
      </c>
      <c r="B1212" t="s">
        <v>2481</v>
      </c>
      <c r="C1212" s="1" t="s">
        <v>10</v>
      </c>
      <c r="D1212" s="1" t="s">
        <v>829</v>
      </c>
      <c r="E1212" s="2" t="s">
        <v>830</v>
      </c>
      <c r="F1212" s="2" t="s">
        <v>354</v>
      </c>
      <c r="G1212" s="13">
        <v>13457.45</v>
      </c>
      <c r="H1212">
        <v>0</v>
      </c>
      <c r="I1212">
        <v>13457.45</v>
      </c>
      <c r="J1212">
        <v>0</v>
      </c>
    </row>
    <row r="1213" spans="1:10" x14ac:dyDescent="0.25">
      <c r="A1213" s="1" t="s">
        <v>2483</v>
      </c>
      <c r="B1213" t="s">
        <v>2484</v>
      </c>
      <c r="C1213" s="1" t="s">
        <v>10</v>
      </c>
      <c r="D1213" s="1" t="s">
        <v>25</v>
      </c>
      <c r="E1213" s="2" t="s">
        <v>2486</v>
      </c>
      <c r="F1213" s="2" t="s">
        <v>2487</v>
      </c>
      <c r="G1213" s="13">
        <v>7324.11</v>
      </c>
      <c r="H1213">
        <v>0</v>
      </c>
      <c r="I1213">
        <v>7324.11</v>
      </c>
      <c r="J1213">
        <v>0</v>
      </c>
    </row>
    <row r="1214" spans="1:10" x14ac:dyDescent="0.25">
      <c r="A1214" s="1" t="s">
        <v>2504</v>
      </c>
      <c r="B1214" t="s">
        <v>2505</v>
      </c>
      <c r="C1214" s="1" t="s">
        <v>10</v>
      </c>
      <c r="D1214" s="1" t="s">
        <v>31</v>
      </c>
      <c r="E1214" s="2" t="s">
        <v>2507</v>
      </c>
      <c r="F1214" s="2" t="s">
        <v>2508</v>
      </c>
      <c r="G1214" s="13">
        <v>5942.88</v>
      </c>
      <c r="H1214">
        <v>0</v>
      </c>
      <c r="I1214">
        <v>5942.88</v>
      </c>
      <c r="J1214">
        <v>0</v>
      </c>
    </row>
    <row r="1215" spans="1:10" x14ac:dyDescent="0.25">
      <c r="A1215" s="1" t="s">
        <v>2525</v>
      </c>
      <c r="B1215" t="s">
        <v>2526</v>
      </c>
      <c r="C1215" s="1" t="s">
        <v>10</v>
      </c>
      <c r="D1215" s="1" t="s">
        <v>925</v>
      </c>
      <c r="E1215" s="2" t="s">
        <v>536</v>
      </c>
      <c r="F1215" s="2" t="s">
        <v>257</v>
      </c>
      <c r="G1215" s="13">
        <v>15139.61</v>
      </c>
      <c r="H1215">
        <v>0</v>
      </c>
      <c r="I1215">
        <v>15139.61</v>
      </c>
      <c r="J1215">
        <v>0</v>
      </c>
    </row>
    <row r="1216" spans="1:10" x14ac:dyDescent="0.25">
      <c r="A1216" s="1" t="s">
        <v>2558</v>
      </c>
      <c r="B1216" t="s">
        <v>2559</v>
      </c>
      <c r="C1216" s="1" t="s">
        <v>10</v>
      </c>
      <c r="D1216" s="1" t="s">
        <v>2464</v>
      </c>
      <c r="E1216" s="2" t="s">
        <v>2561</v>
      </c>
      <c r="F1216" s="2" t="s">
        <v>2562</v>
      </c>
      <c r="G1216" s="2">
        <v>661.53</v>
      </c>
      <c r="H1216">
        <v>0</v>
      </c>
      <c r="I1216">
        <v>661.53</v>
      </c>
      <c r="J1216">
        <v>0</v>
      </c>
    </row>
    <row r="1217" spans="1:10" x14ac:dyDescent="0.25">
      <c r="A1217" s="1" t="s">
        <v>2582</v>
      </c>
      <c r="B1217" t="s">
        <v>2583</v>
      </c>
      <c r="C1217" s="1" t="s">
        <v>10</v>
      </c>
      <c r="D1217" s="1" t="s">
        <v>149</v>
      </c>
      <c r="E1217" s="2" t="s">
        <v>2585</v>
      </c>
      <c r="F1217" s="2" t="s">
        <v>2586</v>
      </c>
      <c r="G1217" s="13">
        <v>4866.37</v>
      </c>
      <c r="H1217">
        <v>0</v>
      </c>
      <c r="I1217">
        <v>4866.37</v>
      </c>
      <c r="J1217">
        <v>0</v>
      </c>
    </row>
    <row r="1218" spans="1:10" x14ac:dyDescent="0.25">
      <c r="A1218" s="1" t="s">
        <v>2590</v>
      </c>
      <c r="B1218" t="s">
        <v>2591</v>
      </c>
      <c r="C1218" s="1" t="s">
        <v>10</v>
      </c>
      <c r="D1218" s="1" t="s">
        <v>434</v>
      </c>
      <c r="E1218" s="2" t="s">
        <v>2213</v>
      </c>
      <c r="F1218" s="2" t="s">
        <v>2214</v>
      </c>
      <c r="G1218" s="13">
        <v>1489.2</v>
      </c>
      <c r="H1218">
        <v>0</v>
      </c>
      <c r="I1218">
        <v>1489.2</v>
      </c>
      <c r="J1218">
        <v>0</v>
      </c>
    </row>
    <row r="1219" spans="1:10" x14ac:dyDescent="0.25">
      <c r="A1219" s="1" t="s">
        <v>2653</v>
      </c>
      <c r="B1219" t="s">
        <v>2654</v>
      </c>
      <c r="C1219" s="1" t="s">
        <v>10</v>
      </c>
      <c r="D1219" s="1" t="s">
        <v>763</v>
      </c>
      <c r="E1219" s="2" t="s">
        <v>2656</v>
      </c>
      <c r="F1219" s="2" t="s">
        <v>2657</v>
      </c>
      <c r="G1219" s="13">
        <v>8851.8799999999992</v>
      </c>
      <c r="H1219">
        <v>0</v>
      </c>
      <c r="I1219">
        <v>8851.8799999999992</v>
      </c>
      <c r="J1219">
        <v>0</v>
      </c>
    </row>
    <row r="1220" spans="1:10" x14ac:dyDescent="0.25">
      <c r="A1220" s="1" t="s">
        <v>2686</v>
      </c>
      <c r="B1220" t="s">
        <v>2687</v>
      </c>
      <c r="C1220" s="1" t="s">
        <v>10</v>
      </c>
      <c r="D1220" s="1" t="s">
        <v>1225</v>
      </c>
      <c r="E1220" s="2" t="s">
        <v>1861</v>
      </c>
      <c r="F1220" s="2" t="s">
        <v>1862</v>
      </c>
      <c r="G1220" s="13">
        <v>13369.4</v>
      </c>
      <c r="H1220">
        <v>0</v>
      </c>
      <c r="I1220">
        <v>13369.4</v>
      </c>
      <c r="J1220">
        <v>0</v>
      </c>
    </row>
    <row r="1221" spans="1:10" x14ac:dyDescent="0.25">
      <c r="A1221" s="1" t="s">
        <v>2710</v>
      </c>
      <c r="B1221" t="s">
        <v>2711</v>
      </c>
      <c r="C1221" s="1" t="s">
        <v>10</v>
      </c>
      <c r="D1221" s="1" t="s">
        <v>12</v>
      </c>
      <c r="E1221" s="2" t="s">
        <v>353</v>
      </c>
      <c r="F1221" s="2" t="s">
        <v>354</v>
      </c>
      <c r="G1221" s="13">
        <v>13457.45</v>
      </c>
      <c r="H1221">
        <v>0</v>
      </c>
      <c r="I1221">
        <v>13457.45</v>
      </c>
      <c r="J1221">
        <v>0</v>
      </c>
    </row>
    <row r="1222" spans="1:10" x14ac:dyDescent="0.25">
      <c r="A1222" s="1" t="s">
        <v>2730</v>
      </c>
      <c r="B1222" t="s">
        <v>2731</v>
      </c>
      <c r="C1222" s="1" t="s">
        <v>10</v>
      </c>
      <c r="D1222" s="1" t="s">
        <v>550</v>
      </c>
      <c r="E1222" s="2" t="s">
        <v>2733</v>
      </c>
      <c r="F1222" s="2" t="s">
        <v>2734</v>
      </c>
      <c r="G1222" s="13">
        <v>9521.2900000000009</v>
      </c>
      <c r="H1222">
        <v>0</v>
      </c>
      <c r="I1222">
        <v>9521.2900000000009</v>
      </c>
      <c r="J1222">
        <v>0</v>
      </c>
    </row>
    <row r="1223" spans="1:10" x14ac:dyDescent="0.25">
      <c r="A1223" s="1" t="s">
        <v>2769</v>
      </c>
      <c r="B1223" t="s">
        <v>2770</v>
      </c>
      <c r="C1223" s="1" t="s">
        <v>10</v>
      </c>
      <c r="D1223" s="1" t="s">
        <v>308</v>
      </c>
      <c r="E1223" s="2" t="s">
        <v>2772</v>
      </c>
      <c r="F1223" s="2" t="s">
        <v>2773</v>
      </c>
      <c r="G1223" s="13">
        <v>10934.24</v>
      </c>
      <c r="H1223">
        <v>0</v>
      </c>
      <c r="I1223">
        <v>10934.24</v>
      </c>
      <c r="J1223">
        <v>0</v>
      </c>
    </row>
    <row r="1224" spans="1:10" x14ac:dyDescent="0.25">
      <c r="A1224" s="1" t="s">
        <v>2783</v>
      </c>
      <c r="B1224" t="s">
        <v>2784</v>
      </c>
      <c r="C1224" s="1" t="s">
        <v>10</v>
      </c>
      <c r="D1224" s="1" t="s">
        <v>2332</v>
      </c>
      <c r="E1224" s="2" t="s">
        <v>915</v>
      </c>
      <c r="F1224" s="2" t="s">
        <v>916</v>
      </c>
      <c r="G1224" s="13">
        <v>16821.78</v>
      </c>
      <c r="H1224">
        <v>0</v>
      </c>
      <c r="I1224">
        <v>16821.78</v>
      </c>
      <c r="J1224">
        <v>0</v>
      </c>
    </row>
    <row r="1225" spans="1:10" x14ac:dyDescent="0.25">
      <c r="A1225" s="1" t="s">
        <v>2789</v>
      </c>
      <c r="B1225" t="s">
        <v>2790</v>
      </c>
      <c r="C1225" s="1" t="s">
        <v>10</v>
      </c>
      <c r="D1225" s="1" t="s">
        <v>1860</v>
      </c>
      <c r="E1225" s="2" t="s">
        <v>2792</v>
      </c>
      <c r="F1225" s="2" t="s">
        <v>2793</v>
      </c>
      <c r="G1225" s="13">
        <v>8849.6</v>
      </c>
      <c r="H1225">
        <v>0</v>
      </c>
      <c r="I1225">
        <v>8849.6</v>
      </c>
      <c r="J1225">
        <v>0</v>
      </c>
    </row>
    <row r="1226" spans="1:10" x14ac:dyDescent="0.25">
      <c r="A1226" s="1" t="s">
        <v>2797</v>
      </c>
      <c r="B1226" t="s">
        <v>2798</v>
      </c>
      <c r="C1226" s="1" t="s">
        <v>10</v>
      </c>
      <c r="D1226" s="1" t="s">
        <v>1001</v>
      </c>
      <c r="E1226" s="2" t="s">
        <v>490</v>
      </c>
      <c r="F1226" s="2" t="s">
        <v>215</v>
      </c>
      <c r="G1226" s="13">
        <v>14298.52</v>
      </c>
      <c r="H1226">
        <v>0</v>
      </c>
      <c r="I1226">
        <v>14298.52</v>
      </c>
      <c r="J1226">
        <v>0</v>
      </c>
    </row>
    <row r="1227" spans="1:10" x14ac:dyDescent="0.25">
      <c r="A1227" s="1" t="s">
        <v>2803</v>
      </c>
      <c r="B1227" t="s">
        <v>2804</v>
      </c>
      <c r="C1227" s="1" t="s">
        <v>10</v>
      </c>
      <c r="D1227" s="1" t="s">
        <v>1489</v>
      </c>
      <c r="E1227" s="2" t="s">
        <v>2806</v>
      </c>
      <c r="F1227" s="2" t="s">
        <v>2807</v>
      </c>
      <c r="G1227" s="13">
        <v>14701.45</v>
      </c>
      <c r="H1227">
        <v>0</v>
      </c>
      <c r="I1227">
        <v>14701.45</v>
      </c>
      <c r="J1227">
        <v>0</v>
      </c>
    </row>
    <row r="1228" spans="1:10" x14ac:dyDescent="0.25">
      <c r="A1228" s="1" t="s">
        <v>2832</v>
      </c>
      <c r="B1228" t="s">
        <v>2833</v>
      </c>
      <c r="C1228" s="1" t="s">
        <v>10</v>
      </c>
      <c r="D1228" s="1" t="s">
        <v>139</v>
      </c>
      <c r="E1228" s="2" t="s">
        <v>2835</v>
      </c>
      <c r="F1228" s="2" t="s">
        <v>2836</v>
      </c>
      <c r="G1228" s="13">
        <v>2927.06</v>
      </c>
      <c r="H1228">
        <v>0</v>
      </c>
      <c r="I1228">
        <v>2927.06</v>
      </c>
      <c r="J1228">
        <v>0</v>
      </c>
    </row>
    <row r="1229" spans="1:10" x14ac:dyDescent="0.25">
      <c r="A1229" s="1" t="s">
        <v>2840</v>
      </c>
      <c r="B1229" t="s">
        <v>2841</v>
      </c>
      <c r="C1229" s="1" t="s">
        <v>10</v>
      </c>
      <c r="D1229" s="1" t="s">
        <v>1515</v>
      </c>
      <c r="E1229" s="2" t="s">
        <v>2843</v>
      </c>
      <c r="F1229" s="2" t="s">
        <v>2316</v>
      </c>
      <c r="G1229" s="13">
        <v>10093.129999999999</v>
      </c>
      <c r="H1229">
        <v>0</v>
      </c>
      <c r="I1229">
        <v>10093.129999999999</v>
      </c>
      <c r="J1229">
        <v>0</v>
      </c>
    </row>
    <row r="1230" spans="1:10" x14ac:dyDescent="0.25">
      <c r="A1230" s="1" t="s">
        <v>2875</v>
      </c>
      <c r="B1230" t="s">
        <v>2876</v>
      </c>
      <c r="C1230" s="1" t="s">
        <v>10</v>
      </c>
      <c r="D1230" s="1" t="s">
        <v>1225</v>
      </c>
      <c r="E1230" s="2" t="s">
        <v>1861</v>
      </c>
      <c r="F1230" s="2" t="s">
        <v>1862</v>
      </c>
      <c r="G1230" s="13">
        <v>13369.4</v>
      </c>
      <c r="H1230">
        <v>0</v>
      </c>
      <c r="I1230">
        <v>13369.4</v>
      </c>
      <c r="J1230">
        <v>0</v>
      </c>
    </row>
    <row r="1231" spans="1:10" x14ac:dyDescent="0.25">
      <c r="A1231" s="1" t="s">
        <v>2891</v>
      </c>
      <c r="B1231" t="s">
        <v>2892</v>
      </c>
      <c r="C1231" s="1" t="s">
        <v>10</v>
      </c>
      <c r="D1231" s="1" t="s">
        <v>31</v>
      </c>
      <c r="E1231" s="2" t="s">
        <v>2894</v>
      </c>
      <c r="F1231" s="2" t="s">
        <v>2895</v>
      </c>
      <c r="G1231" s="13">
        <v>14484.55</v>
      </c>
      <c r="H1231">
        <v>0</v>
      </c>
      <c r="I1231">
        <v>14484.55</v>
      </c>
      <c r="J1231">
        <v>0</v>
      </c>
    </row>
    <row r="1232" spans="1:10" x14ac:dyDescent="0.25">
      <c r="A1232" s="1" t="s">
        <v>2896</v>
      </c>
      <c r="B1232" t="s">
        <v>2897</v>
      </c>
      <c r="C1232" s="1" t="s">
        <v>10</v>
      </c>
      <c r="D1232" s="1" t="s">
        <v>778</v>
      </c>
      <c r="E1232" s="2" t="s">
        <v>146</v>
      </c>
      <c r="F1232" s="2" t="s">
        <v>147</v>
      </c>
      <c r="G1232" s="13">
        <v>15980.67</v>
      </c>
      <c r="H1232">
        <v>0</v>
      </c>
      <c r="I1232">
        <v>15980.67</v>
      </c>
      <c r="J1232">
        <v>0</v>
      </c>
    </row>
    <row r="1233" spans="1:10" x14ac:dyDescent="0.25">
      <c r="A1233" s="1" t="s">
        <v>2941</v>
      </c>
      <c r="B1233" t="s">
        <v>2942</v>
      </c>
      <c r="C1233" s="1" t="s">
        <v>10</v>
      </c>
      <c r="D1233" s="1" t="s">
        <v>1860</v>
      </c>
      <c r="E1233" s="2" t="s">
        <v>1300</v>
      </c>
      <c r="F1233" s="2" t="s">
        <v>1301</v>
      </c>
      <c r="G1233" s="13">
        <v>12582.99</v>
      </c>
      <c r="H1233">
        <v>0</v>
      </c>
      <c r="I1233">
        <v>12582.99</v>
      </c>
      <c r="J1233">
        <v>0</v>
      </c>
    </row>
    <row r="1234" spans="1:10" x14ac:dyDescent="0.25">
      <c r="A1234" s="1" t="s">
        <v>2947</v>
      </c>
      <c r="B1234" t="s">
        <v>2948</v>
      </c>
      <c r="C1234" s="1" t="s">
        <v>10</v>
      </c>
      <c r="D1234" s="1" t="s">
        <v>682</v>
      </c>
      <c r="E1234" s="2" t="s">
        <v>2950</v>
      </c>
      <c r="F1234" s="2" t="s">
        <v>2951</v>
      </c>
      <c r="G1234" s="13">
        <v>13677.56</v>
      </c>
      <c r="H1234">
        <v>0</v>
      </c>
      <c r="I1234">
        <v>13677.56</v>
      </c>
      <c r="J1234">
        <v>0</v>
      </c>
    </row>
    <row r="1235" spans="1:10" x14ac:dyDescent="0.25">
      <c r="A1235" s="1" t="s">
        <v>2998</v>
      </c>
      <c r="B1235" t="s">
        <v>2999</v>
      </c>
      <c r="C1235" s="1" t="s">
        <v>10</v>
      </c>
      <c r="D1235" s="1" t="s">
        <v>240</v>
      </c>
      <c r="E1235" s="2" t="s">
        <v>256</v>
      </c>
      <c r="F1235" s="2" t="s">
        <v>257</v>
      </c>
      <c r="G1235" s="13">
        <v>15139.61</v>
      </c>
      <c r="H1235">
        <v>0</v>
      </c>
      <c r="I1235">
        <v>15139.61</v>
      </c>
      <c r="J1235">
        <v>0</v>
      </c>
    </row>
    <row r="1236" spans="1:10" x14ac:dyDescent="0.25">
      <c r="A1236" s="1" t="s">
        <v>3005</v>
      </c>
      <c r="B1236" t="s">
        <v>3006</v>
      </c>
      <c r="C1236" s="1" t="s">
        <v>10</v>
      </c>
      <c r="D1236" s="1" t="s">
        <v>1178</v>
      </c>
      <c r="E1236" s="2" t="s">
        <v>3008</v>
      </c>
      <c r="F1236" s="2" t="s">
        <v>3009</v>
      </c>
      <c r="G1236" s="13">
        <v>11775.3</v>
      </c>
      <c r="H1236">
        <v>0</v>
      </c>
      <c r="I1236">
        <v>11775.3</v>
      </c>
      <c r="J1236">
        <v>0</v>
      </c>
    </row>
    <row r="1237" spans="1:10" x14ac:dyDescent="0.25">
      <c r="A1237" s="1" t="s">
        <v>3055</v>
      </c>
      <c r="B1237" t="s">
        <v>3056</v>
      </c>
      <c r="C1237" s="1" t="s">
        <v>10</v>
      </c>
      <c r="D1237" s="1" t="s">
        <v>139</v>
      </c>
      <c r="E1237" s="2" t="s">
        <v>3058</v>
      </c>
      <c r="F1237" s="2" t="s">
        <v>3059</v>
      </c>
      <c r="G1237" s="13">
        <v>8488.11</v>
      </c>
      <c r="H1237">
        <v>0</v>
      </c>
      <c r="I1237">
        <v>8488.11</v>
      </c>
      <c r="J1237">
        <v>0</v>
      </c>
    </row>
    <row r="1238" spans="1:10" x14ac:dyDescent="0.25">
      <c r="A1238" s="1" t="s">
        <v>3071</v>
      </c>
      <c r="B1238" t="s">
        <v>3072</v>
      </c>
      <c r="C1238" s="1" t="s">
        <v>10</v>
      </c>
      <c r="D1238" s="1" t="s">
        <v>763</v>
      </c>
      <c r="E1238" s="2" t="s">
        <v>214</v>
      </c>
      <c r="F1238" s="2" t="s">
        <v>215</v>
      </c>
      <c r="G1238" s="13">
        <v>14298.52</v>
      </c>
      <c r="H1238">
        <v>0</v>
      </c>
      <c r="I1238">
        <v>14298.52</v>
      </c>
      <c r="J1238">
        <v>0</v>
      </c>
    </row>
    <row r="1239" spans="1:10" x14ac:dyDescent="0.25">
      <c r="A1239" s="1" t="s">
        <v>3088</v>
      </c>
      <c r="B1239" t="s">
        <v>3089</v>
      </c>
      <c r="C1239" s="1" t="s">
        <v>10</v>
      </c>
      <c r="D1239" s="1" t="s">
        <v>1528</v>
      </c>
      <c r="E1239" s="2" t="s">
        <v>3091</v>
      </c>
      <c r="F1239" s="2" t="s">
        <v>3092</v>
      </c>
      <c r="G1239" s="13">
        <v>9437.2800000000007</v>
      </c>
      <c r="H1239">
        <v>0</v>
      </c>
      <c r="I1239">
        <v>9437.2800000000007</v>
      </c>
      <c r="J1239">
        <v>0</v>
      </c>
    </row>
    <row r="1240" spans="1:10" x14ac:dyDescent="0.25">
      <c r="A1240" s="1" t="s">
        <v>3101</v>
      </c>
      <c r="B1240" t="s">
        <v>3102</v>
      </c>
      <c r="C1240" s="1" t="s">
        <v>10</v>
      </c>
      <c r="D1240" s="1" t="s">
        <v>478</v>
      </c>
      <c r="E1240" s="2" t="s">
        <v>901</v>
      </c>
      <c r="F1240" s="2" t="s">
        <v>902</v>
      </c>
      <c r="G1240" s="13">
        <v>14942.25</v>
      </c>
      <c r="H1240">
        <v>0</v>
      </c>
      <c r="I1240">
        <v>14942.25</v>
      </c>
      <c r="J1240">
        <v>0</v>
      </c>
    </row>
    <row r="1241" spans="1:10" x14ac:dyDescent="0.25">
      <c r="A1241" s="1" t="s">
        <v>3109</v>
      </c>
      <c r="B1241" t="s">
        <v>3110</v>
      </c>
      <c r="C1241" s="1" t="s">
        <v>10</v>
      </c>
      <c r="D1241" s="1" t="s">
        <v>639</v>
      </c>
      <c r="E1241" s="2" t="s">
        <v>96</v>
      </c>
      <c r="F1241" s="2" t="s">
        <v>97</v>
      </c>
      <c r="G1241" s="13">
        <v>1861.52</v>
      </c>
      <c r="H1241">
        <v>0</v>
      </c>
      <c r="I1241">
        <v>1861.52</v>
      </c>
      <c r="J1241">
        <v>0</v>
      </c>
    </row>
    <row r="1242" spans="1:10" x14ac:dyDescent="0.25">
      <c r="A1242" s="1" t="s">
        <v>3116</v>
      </c>
      <c r="B1242" t="s">
        <v>3117</v>
      </c>
      <c r="C1242" s="1" t="s">
        <v>10</v>
      </c>
      <c r="D1242" s="1" t="s">
        <v>1184</v>
      </c>
      <c r="E1242" s="2" t="s">
        <v>3119</v>
      </c>
      <c r="F1242" s="2" t="s">
        <v>3120</v>
      </c>
      <c r="G1242" s="13">
        <v>8411</v>
      </c>
      <c r="H1242">
        <v>0</v>
      </c>
      <c r="I1242">
        <v>8411</v>
      </c>
      <c r="J1242">
        <v>0</v>
      </c>
    </row>
    <row r="1243" spans="1:10" x14ac:dyDescent="0.25">
      <c r="A1243" s="1" t="s">
        <v>3124</v>
      </c>
      <c r="B1243" t="s">
        <v>3125</v>
      </c>
      <c r="C1243" s="1" t="s">
        <v>10</v>
      </c>
      <c r="D1243" s="1" t="s">
        <v>358</v>
      </c>
      <c r="E1243" s="2" t="s">
        <v>381</v>
      </c>
      <c r="F1243" s="2" t="s">
        <v>382</v>
      </c>
      <c r="G1243" s="13">
        <v>1582.28</v>
      </c>
      <c r="H1243">
        <v>0</v>
      </c>
      <c r="I1243">
        <v>1582.28</v>
      </c>
      <c r="J1243">
        <v>0</v>
      </c>
    </row>
    <row r="1244" spans="1:10" x14ac:dyDescent="0.25">
      <c r="A1244" s="1" t="s">
        <v>3138</v>
      </c>
      <c r="B1244" t="s">
        <v>3139</v>
      </c>
      <c r="C1244" s="1" t="s">
        <v>10</v>
      </c>
      <c r="D1244" s="1" t="s">
        <v>639</v>
      </c>
      <c r="E1244" s="2" t="s">
        <v>1132</v>
      </c>
      <c r="F1244" s="2" t="s">
        <v>1133</v>
      </c>
      <c r="G1244" s="13">
        <v>1675.36</v>
      </c>
      <c r="H1244">
        <v>0</v>
      </c>
      <c r="I1244">
        <v>1675.36</v>
      </c>
      <c r="J1244">
        <v>0</v>
      </c>
    </row>
    <row r="1245" spans="1:10" x14ac:dyDescent="0.25">
      <c r="A1245" s="1" t="s">
        <v>3151</v>
      </c>
      <c r="B1245" t="s">
        <v>3152</v>
      </c>
      <c r="C1245" s="1" t="s">
        <v>10</v>
      </c>
      <c r="D1245" s="1" t="s">
        <v>970</v>
      </c>
      <c r="E1245" s="2" t="s">
        <v>3154</v>
      </c>
      <c r="F1245" s="2" t="s">
        <v>3155</v>
      </c>
      <c r="G1245" s="13">
        <v>12450.82</v>
      </c>
      <c r="H1245">
        <v>0</v>
      </c>
      <c r="I1245">
        <v>12450.82</v>
      </c>
      <c r="J1245">
        <v>0</v>
      </c>
    </row>
    <row r="1246" spans="1:10" x14ac:dyDescent="0.25">
      <c r="A1246" s="1" t="s">
        <v>3184</v>
      </c>
      <c r="B1246" t="s">
        <v>3185</v>
      </c>
      <c r="C1246" s="1" t="s">
        <v>10</v>
      </c>
      <c r="D1246" s="1" t="s">
        <v>352</v>
      </c>
      <c r="E1246" s="2" t="s">
        <v>3187</v>
      </c>
      <c r="F1246" s="2" t="s">
        <v>3188</v>
      </c>
      <c r="G1246" s="13">
        <v>7941.21</v>
      </c>
      <c r="H1246">
        <v>0</v>
      </c>
      <c r="I1246">
        <v>7941.21</v>
      </c>
      <c r="J1246">
        <v>0</v>
      </c>
    </row>
    <row r="1247" spans="1:10" x14ac:dyDescent="0.25">
      <c r="A1247" s="1" t="s">
        <v>3217</v>
      </c>
      <c r="B1247" t="s">
        <v>3218</v>
      </c>
      <c r="C1247" s="1" t="s">
        <v>10</v>
      </c>
      <c r="D1247" s="1" t="s">
        <v>3220</v>
      </c>
      <c r="E1247" s="2" t="s">
        <v>490</v>
      </c>
      <c r="F1247" s="2" t="s">
        <v>215</v>
      </c>
      <c r="G1247" s="13">
        <v>14298.52</v>
      </c>
      <c r="H1247">
        <v>0</v>
      </c>
      <c r="I1247">
        <v>14298.52</v>
      </c>
      <c r="J1247">
        <v>0</v>
      </c>
    </row>
    <row r="1248" spans="1:10" x14ac:dyDescent="0.25">
      <c r="A1248" s="1" t="s">
        <v>3235</v>
      </c>
      <c r="B1248" t="s">
        <v>3236</v>
      </c>
      <c r="C1248" s="1" t="s">
        <v>10</v>
      </c>
      <c r="D1248" s="1" t="s">
        <v>647</v>
      </c>
      <c r="E1248" s="2" t="s">
        <v>830</v>
      </c>
      <c r="F1248" s="2" t="s">
        <v>354</v>
      </c>
      <c r="G1248" s="13">
        <v>13457.45</v>
      </c>
      <c r="H1248">
        <v>0</v>
      </c>
      <c r="I1248">
        <v>13457.45</v>
      </c>
      <c r="J1248">
        <v>0</v>
      </c>
    </row>
    <row r="1249" spans="1:10" x14ac:dyDescent="0.25">
      <c r="A1249" s="1" t="s">
        <v>3238</v>
      </c>
      <c r="B1249" t="s">
        <v>3239</v>
      </c>
      <c r="C1249" s="1" t="s">
        <v>10</v>
      </c>
      <c r="D1249" s="1" t="s">
        <v>3241</v>
      </c>
      <c r="E1249" s="2" t="s">
        <v>536</v>
      </c>
      <c r="F1249" s="2" t="s">
        <v>257</v>
      </c>
      <c r="G1249" s="13">
        <v>15139.61</v>
      </c>
      <c r="H1249">
        <v>0</v>
      </c>
      <c r="I1249">
        <v>15139.61</v>
      </c>
      <c r="J1249">
        <v>0</v>
      </c>
    </row>
    <row r="1250" spans="1:10" x14ac:dyDescent="0.25">
      <c r="A1250" s="1" t="s">
        <v>3246</v>
      </c>
      <c r="B1250" t="s">
        <v>3247</v>
      </c>
      <c r="C1250" s="1" t="s">
        <v>10</v>
      </c>
      <c r="D1250" s="1" t="s">
        <v>25</v>
      </c>
      <c r="E1250" s="2" t="s">
        <v>168</v>
      </c>
      <c r="F1250" s="2" t="s">
        <v>169</v>
      </c>
      <c r="G1250" s="13">
        <v>13183.22</v>
      </c>
      <c r="H1250">
        <v>0</v>
      </c>
      <c r="I1250">
        <v>13183.22</v>
      </c>
      <c r="J1250">
        <v>0</v>
      </c>
    </row>
    <row r="1251" spans="1:10" x14ac:dyDescent="0.25">
      <c r="A1251" s="1" t="s">
        <v>3252</v>
      </c>
      <c r="B1251" t="s">
        <v>3253</v>
      </c>
      <c r="C1251" s="1" t="s">
        <v>10</v>
      </c>
      <c r="D1251" s="1" t="s">
        <v>3255</v>
      </c>
      <c r="E1251" s="2" t="s">
        <v>3256</v>
      </c>
      <c r="F1251" s="2" t="s">
        <v>3257</v>
      </c>
      <c r="G1251" s="13">
        <v>15320.66</v>
      </c>
      <c r="H1251">
        <v>0</v>
      </c>
      <c r="I1251">
        <v>15320.66</v>
      </c>
      <c r="J1251">
        <v>0</v>
      </c>
    </row>
    <row r="1252" spans="1:10" x14ac:dyDescent="0.25">
      <c r="A1252" s="1" t="s">
        <v>3278</v>
      </c>
      <c r="B1252" t="s">
        <v>3279</v>
      </c>
      <c r="C1252" s="1" t="s">
        <v>10</v>
      </c>
      <c r="D1252" s="1" t="s">
        <v>484</v>
      </c>
      <c r="E1252" s="2" t="s">
        <v>3281</v>
      </c>
      <c r="F1252" s="2" t="s">
        <v>3282</v>
      </c>
      <c r="G1252" s="13">
        <v>2293.92</v>
      </c>
      <c r="H1252">
        <v>0</v>
      </c>
      <c r="I1252">
        <v>2293.92</v>
      </c>
      <c r="J1252">
        <v>0</v>
      </c>
    </row>
    <row r="1253" spans="1:10" x14ac:dyDescent="0.25">
      <c r="A1253" s="1" t="s">
        <v>3291</v>
      </c>
      <c r="B1253" t="s">
        <v>3292</v>
      </c>
      <c r="C1253" s="1" t="s">
        <v>10</v>
      </c>
      <c r="D1253" s="1" t="s">
        <v>462</v>
      </c>
      <c r="E1253" s="2" t="s">
        <v>3294</v>
      </c>
      <c r="F1253" s="2" t="s">
        <v>3295</v>
      </c>
      <c r="G1253" s="13">
        <v>10223.74</v>
      </c>
      <c r="H1253">
        <v>0</v>
      </c>
      <c r="I1253">
        <v>10223.74</v>
      </c>
      <c r="J1253">
        <v>0</v>
      </c>
    </row>
    <row r="1254" spans="1:10" x14ac:dyDescent="0.25">
      <c r="A1254" s="1" t="s">
        <v>3305</v>
      </c>
      <c r="B1254" t="s">
        <v>3306</v>
      </c>
      <c r="C1254" s="1" t="s">
        <v>10</v>
      </c>
      <c r="D1254" s="1" t="s">
        <v>139</v>
      </c>
      <c r="E1254" s="2" t="s">
        <v>3308</v>
      </c>
      <c r="F1254" s="2" t="s">
        <v>3309</v>
      </c>
      <c r="G1254" s="13">
        <v>7569.93</v>
      </c>
      <c r="H1254">
        <v>0</v>
      </c>
      <c r="I1254">
        <v>7569.93</v>
      </c>
      <c r="J1254">
        <v>0</v>
      </c>
    </row>
    <row r="1255" spans="1:10" x14ac:dyDescent="0.25">
      <c r="A1255" s="1" t="s">
        <v>3318</v>
      </c>
      <c r="B1255" t="s">
        <v>3319</v>
      </c>
      <c r="C1255" s="1" t="s">
        <v>10</v>
      </c>
      <c r="D1255" s="1" t="s">
        <v>139</v>
      </c>
      <c r="E1255" s="2" t="s">
        <v>353</v>
      </c>
      <c r="F1255" s="2" t="s">
        <v>354</v>
      </c>
      <c r="G1255" s="13">
        <v>13457.45</v>
      </c>
      <c r="H1255">
        <v>0</v>
      </c>
      <c r="I1255">
        <v>13457.45</v>
      </c>
      <c r="J1255">
        <v>0</v>
      </c>
    </row>
    <row r="1256" spans="1:10" x14ac:dyDescent="0.25">
      <c r="A1256" s="1" t="s">
        <v>3321</v>
      </c>
      <c r="B1256" t="s">
        <v>3322</v>
      </c>
      <c r="C1256" s="1" t="s">
        <v>10</v>
      </c>
      <c r="D1256" s="1" t="s">
        <v>1489</v>
      </c>
      <c r="E1256" s="2" t="s">
        <v>3324</v>
      </c>
      <c r="F1256" s="2" t="s">
        <v>916</v>
      </c>
      <c r="G1256" s="13">
        <v>16821.78</v>
      </c>
      <c r="H1256">
        <v>0</v>
      </c>
      <c r="I1256">
        <v>16821.78</v>
      </c>
      <c r="J1256">
        <v>0</v>
      </c>
    </row>
    <row r="1257" spans="1:10" x14ac:dyDescent="0.25">
      <c r="A1257" s="1" t="s">
        <v>3328</v>
      </c>
      <c r="B1257" t="s">
        <v>3329</v>
      </c>
      <c r="C1257" s="1" t="s">
        <v>10</v>
      </c>
      <c r="D1257" s="1" t="s">
        <v>682</v>
      </c>
      <c r="E1257" s="2" t="s">
        <v>1861</v>
      </c>
      <c r="F1257" s="2" t="s">
        <v>1862</v>
      </c>
      <c r="G1257" s="13">
        <v>13369.4</v>
      </c>
      <c r="H1257">
        <v>0</v>
      </c>
      <c r="I1257">
        <v>13369.4</v>
      </c>
      <c r="J1257">
        <v>0</v>
      </c>
    </row>
    <row r="1258" spans="1:10" x14ac:dyDescent="0.25">
      <c r="A1258" s="1" t="s">
        <v>3335</v>
      </c>
      <c r="B1258" t="s">
        <v>3336</v>
      </c>
      <c r="C1258" s="1" t="s">
        <v>10</v>
      </c>
      <c r="D1258" s="1" t="s">
        <v>1489</v>
      </c>
      <c r="E1258" s="2" t="s">
        <v>309</v>
      </c>
      <c r="F1258" s="2" t="s">
        <v>147</v>
      </c>
      <c r="G1258" s="13">
        <v>15980.67</v>
      </c>
      <c r="H1258">
        <v>0</v>
      </c>
      <c r="I1258">
        <v>15980.67</v>
      </c>
      <c r="J1258">
        <v>0</v>
      </c>
    </row>
    <row r="1259" spans="1:10" x14ac:dyDescent="0.25">
      <c r="A1259" s="1" t="s">
        <v>3345</v>
      </c>
      <c r="B1259" t="s">
        <v>3346</v>
      </c>
      <c r="C1259" s="1" t="s">
        <v>10</v>
      </c>
      <c r="D1259" s="1" t="s">
        <v>763</v>
      </c>
      <c r="E1259" s="2" t="s">
        <v>3324</v>
      </c>
      <c r="F1259" s="2" t="s">
        <v>916</v>
      </c>
      <c r="G1259" s="13">
        <v>16821.78</v>
      </c>
      <c r="H1259">
        <v>0</v>
      </c>
      <c r="I1259">
        <v>16821.78</v>
      </c>
      <c r="J1259">
        <v>0</v>
      </c>
    </row>
    <row r="1260" spans="1:10" x14ac:dyDescent="0.25">
      <c r="A1260" s="1" t="s">
        <v>3361</v>
      </c>
      <c r="B1260" t="s">
        <v>3362</v>
      </c>
      <c r="C1260" s="1" t="s">
        <v>10</v>
      </c>
      <c r="D1260" s="1" t="s">
        <v>886</v>
      </c>
      <c r="E1260" s="2" t="s">
        <v>3364</v>
      </c>
      <c r="F1260" s="2" t="s">
        <v>3365</v>
      </c>
      <c r="G1260" s="13">
        <v>12616.4</v>
      </c>
      <c r="H1260">
        <v>0</v>
      </c>
      <c r="I1260">
        <v>12616.4</v>
      </c>
      <c r="J1260">
        <v>0</v>
      </c>
    </row>
    <row r="1261" spans="1:10" x14ac:dyDescent="0.25">
      <c r="A1261" s="1" t="s">
        <v>3369</v>
      </c>
      <c r="B1261" t="s">
        <v>3370</v>
      </c>
      <c r="C1261" s="1" t="s">
        <v>10</v>
      </c>
      <c r="D1261" s="1" t="s">
        <v>906</v>
      </c>
      <c r="E1261" s="2" t="s">
        <v>2213</v>
      </c>
      <c r="F1261" s="2" t="s">
        <v>2214</v>
      </c>
      <c r="G1261" s="13">
        <v>1489.2</v>
      </c>
      <c r="H1261">
        <v>0</v>
      </c>
      <c r="I1261">
        <v>1489.2</v>
      </c>
      <c r="J1261">
        <v>0</v>
      </c>
    </row>
    <row r="1262" spans="1:10" x14ac:dyDescent="0.25">
      <c r="A1262" s="1" t="s">
        <v>3379</v>
      </c>
      <c r="B1262" t="s">
        <v>3380</v>
      </c>
      <c r="C1262" s="1" t="s">
        <v>10</v>
      </c>
      <c r="D1262" s="1" t="s">
        <v>358</v>
      </c>
      <c r="E1262" s="2" t="s">
        <v>3382</v>
      </c>
      <c r="F1262" s="2" t="s">
        <v>3383</v>
      </c>
      <c r="G1262" s="13">
        <v>1303.05</v>
      </c>
      <c r="H1262">
        <v>0</v>
      </c>
      <c r="I1262">
        <v>1303.05</v>
      </c>
      <c r="J1262">
        <v>0</v>
      </c>
    </row>
    <row r="1263" spans="1:10" x14ac:dyDescent="0.25">
      <c r="A1263" s="1" t="s">
        <v>3387</v>
      </c>
      <c r="B1263" t="s">
        <v>3388</v>
      </c>
      <c r="C1263" s="1" t="s">
        <v>10</v>
      </c>
      <c r="D1263" s="1" t="s">
        <v>352</v>
      </c>
      <c r="E1263" s="2" t="s">
        <v>309</v>
      </c>
      <c r="F1263" s="2" t="s">
        <v>147</v>
      </c>
      <c r="G1263" s="13">
        <v>15980.67</v>
      </c>
      <c r="H1263">
        <v>0</v>
      </c>
      <c r="I1263">
        <v>15980.67</v>
      </c>
      <c r="J1263">
        <v>0</v>
      </c>
    </row>
    <row r="1264" spans="1:10" x14ac:dyDescent="0.25">
      <c r="A1264" s="1" t="s">
        <v>3393</v>
      </c>
      <c r="B1264" t="s">
        <v>3394</v>
      </c>
      <c r="C1264" s="1" t="s">
        <v>10</v>
      </c>
      <c r="D1264" s="1" t="s">
        <v>976</v>
      </c>
      <c r="E1264" s="2" t="s">
        <v>3396</v>
      </c>
      <c r="F1264" s="2" t="s">
        <v>3397</v>
      </c>
      <c r="G1264" s="13">
        <v>9588.59</v>
      </c>
      <c r="H1264">
        <v>0</v>
      </c>
      <c r="I1264">
        <v>9588.59</v>
      </c>
      <c r="J1264">
        <v>0</v>
      </c>
    </row>
    <row r="1265" spans="1:10" x14ac:dyDescent="0.25">
      <c r="A1265" s="1" t="s">
        <v>3401</v>
      </c>
      <c r="B1265" t="s">
        <v>3402</v>
      </c>
      <c r="C1265" s="1" t="s">
        <v>10</v>
      </c>
      <c r="D1265" s="1" t="s">
        <v>682</v>
      </c>
      <c r="E1265" s="2" t="s">
        <v>3404</v>
      </c>
      <c r="F1265" s="2" t="s">
        <v>3405</v>
      </c>
      <c r="G1265" s="13">
        <v>8650.8799999999992</v>
      </c>
      <c r="H1265">
        <v>0</v>
      </c>
      <c r="I1265">
        <v>8650.8799999999992</v>
      </c>
      <c r="J1265">
        <v>0</v>
      </c>
    </row>
    <row r="1266" spans="1:10" x14ac:dyDescent="0.25">
      <c r="A1266" s="1" t="s">
        <v>3406</v>
      </c>
      <c r="B1266" t="s">
        <v>3407</v>
      </c>
      <c r="C1266" s="1" t="s">
        <v>10</v>
      </c>
      <c r="D1266" s="1" t="s">
        <v>1323</v>
      </c>
      <c r="E1266" s="2" t="s">
        <v>3119</v>
      </c>
      <c r="F1266" s="2" t="s">
        <v>3120</v>
      </c>
      <c r="G1266" s="13">
        <v>8411</v>
      </c>
      <c r="H1266">
        <v>0</v>
      </c>
      <c r="I1266">
        <v>8411</v>
      </c>
      <c r="J1266">
        <v>0</v>
      </c>
    </row>
    <row r="1267" spans="1:10" x14ac:dyDescent="0.25">
      <c r="A1267" s="1" t="s">
        <v>3421</v>
      </c>
      <c r="B1267" t="s">
        <v>3422</v>
      </c>
      <c r="C1267" s="1" t="s">
        <v>10</v>
      </c>
      <c r="D1267" s="1" t="s">
        <v>466</v>
      </c>
      <c r="E1267" s="2" t="s">
        <v>3294</v>
      </c>
      <c r="F1267" s="2" t="s">
        <v>3295</v>
      </c>
      <c r="G1267" s="13">
        <v>10223.74</v>
      </c>
      <c r="H1267">
        <v>0</v>
      </c>
      <c r="I1267">
        <v>10223.74</v>
      </c>
      <c r="J1267">
        <v>0</v>
      </c>
    </row>
    <row r="1268" spans="1:10" x14ac:dyDescent="0.25">
      <c r="A1268" s="1" t="s">
        <v>3426</v>
      </c>
      <c r="B1268" t="s">
        <v>3427</v>
      </c>
      <c r="C1268" s="1" t="s">
        <v>10</v>
      </c>
      <c r="D1268" s="1" t="s">
        <v>639</v>
      </c>
      <c r="E1268" s="2" t="s">
        <v>2213</v>
      </c>
      <c r="F1268" s="2" t="s">
        <v>2214</v>
      </c>
      <c r="G1268" s="13">
        <v>1489.2</v>
      </c>
      <c r="H1268">
        <v>0</v>
      </c>
      <c r="I1268">
        <v>1489.2</v>
      </c>
      <c r="J1268">
        <v>0</v>
      </c>
    </row>
    <row r="1269" spans="1:10" x14ac:dyDescent="0.25">
      <c r="A1269" s="1" t="s">
        <v>3432</v>
      </c>
      <c r="B1269" t="s">
        <v>3433</v>
      </c>
      <c r="C1269" s="1" t="s">
        <v>10</v>
      </c>
      <c r="D1269" s="1" t="s">
        <v>1595</v>
      </c>
      <c r="E1269" s="2" t="s">
        <v>381</v>
      </c>
      <c r="F1269" s="2" t="s">
        <v>382</v>
      </c>
      <c r="G1269" s="13">
        <v>1582.28</v>
      </c>
      <c r="H1269">
        <v>0</v>
      </c>
      <c r="I1269">
        <v>1582.28</v>
      </c>
      <c r="J1269">
        <v>0</v>
      </c>
    </row>
    <row r="1270" spans="1:10" x14ac:dyDescent="0.25">
      <c r="A1270" s="1" t="s">
        <v>3444</v>
      </c>
      <c r="B1270" t="s">
        <v>3445</v>
      </c>
      <c r="C1270" s="1" t="s">
        <v>10</v>
      </c>
      <c r="D1270" s="1" t="s">
        <v>880</v>
      </c>
      <c r="E1270" s="2" t="s">
        <v>3447</v>
      </c>
      <c r="F1270" s="2" t="s">
        <v>3448</v>
      </c>
      <c r="G1270" s="13">
        <v>6784.41</v>
      </c>
      <c r="H1270">
        <v>0</v>
      </c>
      <c r="I1270">
        <v>6784.41</v>
      </c>
      <c r="J1270">
        <v>0</v>
      </c>
    </row>
    <row r="1271" spans="1:10" x14ac:dyDescent="0.25">
      <c r="A1271" s="1" t="s">
        <v>3457</v>
      </c>
      <c r="B1271" t="s">
        <v>3458</v>
      </c>
      <c r="C1271" s="1" t="s">
        <v>10</v>
      </c>
      <c r="D1271" s="1" t="s">
        <v>25</v>
      </c>
      <c r="E1271" s="2" t="s">
        <v>26</v>
      </c>
      <c r="F1271" s="2" t="s">
        <v>27</v>
      </c>
      <c r="G1271" s="13">
        <v>13915.6</v>
      </c>
      <c r="H1271">
        <v>0</v>
      </c>
      <c r="I1271">
        <v>13915.6</v>
      </c>
      <c r="J1271">
        <v>0</v>
      </c>
    </row>
    <row r="1272" spans="1:10" x14ac:dyDescent="0.25">
      <c r="A1272" s="1" t="s">
        <v>3468</v>
      </c>
      <c r="B1272" t="s">
        <v>3469</v>
      </c>
      <c r="C1272" s="1" t="s">
        <v>10</v>
      </c>
      <c r="D1272" s="1" t="s">
        <v>647</v>
      </c>
      <c r="E1272" s="2" t="s">
        <v>146</v>
      </c>
      <c r="F1272" s="2" t="s">
        <v>147</v>
      </c>
      <c r="G1272" s="13">
        <v>15980.67</v>
      </c>
      <c r="H1272">
        <v>0</v>
      </c>
      <c r="I1272">
        <v>15980.67</v>
      </c>
      <c r="J1272">
        <v>0</v>
      </c>
    </row>
    <row r="1273" spans="1:10" x14ac:dyDescent="0.25">
      <c r="A1273" s="1" t="s">
        <v>3474</v>
      </c>
      <c r="B1273" t="s">
        <v>3475</v>
      </c>
      <c r="C1273" s="1" t="s">
        <v>10</v>
      </c>
      <c r="D1273" s="1" t="s">
        <v>3477</v>
      </c>
      <c r="E1273" s="2" t="s">
        <v>683</v>
      </c>
      <c r="F1273" s="2" t="s">
        <v>684</v>
      </c>
      <c r="G1273" s="13">
        <v>15728.7</v>
      </c>
      <c r="H1273">
        <v>0</v>
      </c>
      <c r="I1273">
        <v>15728.7</v>
      </c>
      <c r="J1273">
        <v>0</v>
      </c>
    </row>
    <row r="1274" spans="1:10" x14ac:dyDescent="0.25">
      <c r="A1274" s="1" t="s">
        <v>3478</v>
      </c>
      <c r="B1274" t="s">
        <v>3479</v>
      </c>
      <c r="C1274" s="1" t="s">
        <v>10</v>
      </c>
      <c r="D1274" s="1" t="s">
        <v>544</v>
      </c>
      <c r="E1274" s="2" t="s">
        <v>3481</v>
      </c>
      <c r="F1274" s="2" t="s">
        <v>3482</v>
      </c>
      <c r="G1274" s="13">
        <v>1336.34</v>
      </c>
      <c r="H1274">
        <v>0</v>
      </c>
      <c r="I1274">
        <v>1336.34</v>
      </c>
      <c r="J1274">
        <v>0</v>
      </c>
    </row>
    <row r="1275" spans="1:10" x14ac:dyDescent="0.25">
      <c r="A1275" s="1" t="s">
        <v>3486</v>
      </c>
      <c r="B1275" t="s">
        <v>3487</v>
      </c>
      <c r="C1275" s="1" t="s">
        <v>10</v>
      </c>
      <c r="D1275" s="1" t="s">
        <v>352</v>
      </c>
      <c r="E1275" s="2" t="s">
        <v>2772</v>
      </c>
      <c r="F1275" s="2" t="s">
        <v>2773</v>
      </c>
      <c r="G1275" s="13">
        <v>10934.24</v>
      </c>
      <c r="H1275">
        <v>0</v>
      </c>
      <c r="I1275">
        <v>10934.24</v>
      </c>
      <c r="J1275">
        <v>0</v>
      </c>
    </row>
    <row r="1276" spans="1:10" x14ac:dyDescent="0.25">
      <c r="A1276" s="1" t="s">
        <v>3498</v>
      </c>
      <c r="B1276" t="s">
        <v>3499</v>
      </c>
      <c r="C1276" s="1" t="s">
        <v>10</v>
      </c>
      <c r="D1276" s="1" t="s">
        <v>1196</v>
      </c>
      <c r="E1276" s="2" t="s">
        <v>1861</v>
      </c>
      <c r="F1276" s="2" t="s">
        <v>1862</v>
      </c>
      <c r="G1276" s="13">
        <v>13369.4</v>
      </c>
      <c r="H1276">
        <v>0</v>
      </c>
      <c r="I1276">
        <v>13369.4</v>
      </c>
      <c r="J1276">
        <v>0</v>
      </c>
    </row>
    <row r="1277" spans="1:10" x14ac:dyDescent="0.25">
      <c r="A1277" s="1" t="s">
        <v>3504</v>
      </c>
      <c r="B1277" t="s">
        <v>3505</v>
      </c>
      <c r="C1277" s="1" t="s">
        <v>10</v>
      </c>
      <c r="D1277" s="1" t="s">
        <v>3507</v>
      </c>
      <c r="E1277" s="2" t="s">
        <v>915</v>
      </c>
      <c r="F1277" s="2" t="s">
        <v>916</v>
      </c>
      <c r="G1277" s="13">
        <v>16821.78</v>
      </c>
      <c r="H1277">
        <v>0</v>
      </c>
      <c r="I1277">
        <v>16821.78</v>
      </c>
      <c r="J1277">
        <v>0</v>
      </c>
    </row>
    <row r="1278" spans="1:10" x14ac:dyDescent="0.25">
      <c r="A1278" s="1" t="s">
        <v>3511</v>
      </c>
      <c r="B1278" t="s">
        <v>3512</v>
      </c>
      <c r="C1278" s="1" t="s">
        <v>10</v>
      </c>
      <c r="D1278" s="1" t="s">
        <v>1524</v>
      </c>
      <c r="E1278" s="2" t="s">
        <v>3514</v>
      </c>
      <c r="F1278" s="2" t="s">
        <v>3515</v>
      </c>
      <c r="G1278" s="13">
        <v>11010.14</v>
      </c>
      <c r="H1278">
        <v>0</v>
      </c>
      <c r="I1278">
        <v>11010.14</v>
      </c>
      <c r="J1278">
        <v>0</v>
      </c>
    </row>
    <row r="1279" spans="1:10" x14ac:dyDescent="0.25">
      <c r="A1279" s="1" t="s">
        <v>3520</v>
      </c>
      <c r="B1279" t="s">
        <v>3521</v>
      </c>
      <c r="C1279" s="1" t="s">
        <v>10</v>
      </c>
      <c r="D1279" s="1" t="s">
        <v>639</v>
      </c>
      <c r="E1279" s="2" t="s">
        <v>1132</v>
      </c>
      <c r="F1279" s="2" t="s">
        <v>1133</v>
      </c>
      <c r="G1279" s="13">
        <v>1675.36</v>
      </c>
      <c r="H1279">
        <v>0</v>
      </c>
      <c r="I1279">
        <v>1675.36</v>
      </c>
      <c r="J1279">
        <v>0</v>
      </c>
    </row>
    <row r="1280" spans="1:10" x14ac:dyDescent="0.25">
      <c r="A1280" s="1" t="s">
        <v>3541</v>
      </c>
      <c r="B1280" t="s">
        <v>3542</v>
      </c>
      <c r="C1280" s="1" t="s">
        <v>10</v>
      </c>
      <c r="D1280" s="1" t="s">
        <v>886</v>
      </c>
      <c r="E1280" s="2" t="s">
        <v>256</v>
      </c>
      <c r="F1280" s="2" t="s">
        <v>257</v>
      </c>
      <c r="G1280" s="13">
        <v>15139.61</v>
      </c>
      <c r="H1280">
        <v>0</v>
      </c>
      <c r="I1280">
        <v>15139.61</v>
      </c>
      <c r="J1280">
        <v>0</v>
      </c>
    </row>
    <row r="1281" spans="1:10" x14ac:dyDescent="0.25">
      <c r="A1281" s="1" t="s">
        <v>3544</v>
      </c>
      <c r="B1281" t="s">
        <v>3545</v>
      </c>
      <c r="C1281" s="1" t="s">
        <v>10</v>
      </c>
      <c r="D1281" s="1" t="s">
        <v>1543</v>
      </c>
      <c r="E1281" s="2" t="s">
        <v>1861</v>
      </c>
      <c r="F1281" s="2" t="s">
        <v>1862</v>
      </c>
      <c r="G1281" s="13">
        <v>13369.4</v>
      </c>
      <c r="H1281">
        <v>0</v>
      </c>
      <c r="I1281">
        <v>13369.4</v>
      </c>
      <c r="J1281">
        <v>0</v>
      </c>
    </row>
    <row r="1282" spans="1:10" x14ac:dyDescent="0.25">
      <c r="A1282" s="1" t="s">
        <v>3550</v>
      </c>
      <c r="B1282" t="s">
        <v>3551</v>
      </c>
      <c r="C1282" s="1" t="s">
        <v>10</v>
      </c>
      <c r="D1282" s="1" t="s">
        <v>123</v>
      </c>
      <c r="E1282" s="2" t="s">
        <v>915</v>
      </c>
      <c r="F1282" s="2" t="s">
        <v>916</v>
      </c>
      <c r="G1282" s="13">
        <v>16821.78</v>
      </c>
      <c r="H1282">
        <v>0</v>
      </c>
      <c r="I1282">
        <v>16821.78</v>
      </c>
      <c r="J1282">
        <v>0</v>
      </c>
    </row>
    <row r="1283" spans="1:10" x14ac:dyDescent="0.25">
      <c r="A1283" s="1" t="s">
        <v>3564</v>
      </c>
      <c r="B1283" t="s">
        <v>3565</v>
      </c>
      <c r="C1283" s="1" t="s">
        <v>10</v>
      </c>
      <c r="D1283" s="1" t="s">
        <v>530</v>
      </c>
      <c r="E1283" s="2" t="s">
        <v>3514</v>
      </c>
      <c r="F1283" s="2" t="s">
        <v>3515</v>
      </c>
      <c r="G1283" s="13">
        <v>11010.14</v>
      </c>
      <c r="H1283">
        <v>0</v>
      </c>
      <c r="I1283">
        <v>11010.14</v>
      </c>
      <c r="J1283">
        <v>0</v>
      </c>
    </row>
    <row r="1284" spans="1:10" x14ac:dyDescent="0.25">
      <c r="A1284" s="1" t="s">
        <v>3578</v>
      </c>
      <c r="B1284" t="s">
        <v>3579</v>
      </c>
      <c r="C1284" s="1" t="s">
        <v>10</v>
      </c>
      <c r="D1284" s="1" t="s">
        <v>466</v>
      </c>
      <c r="E1284" s="2" t="s">
        <v>1861</v>
      </c>
      <c r="F1284" s="2" t="s">
        <v>1862</v>
      </c>
      <c r="G1284" s="13">
        <v>13369.4</v>
      </c>
      <c r="H1284">
        <v>0</v>
      </c>
      <c r="I1284">
        <v>13369.4</v>
      </c>
      <c r="J1284">
        <v>0</v>
      </c>
    </row>
    <row r="1285" spans="1:10" x14ac:dyDescent="0.25">
      <c r="A1285" s="1" t="s">
        <v>3583</v>
      </c>
      <c r="B1285" t="s">
        <v>3584</v>
      </c>
      <c r="C1285" s="1" t="s">
        <v>10</v>
      </c>
      <c r="D1285" s="1" t="s">
        <v>2191</v>
      </c>
      <c r="E1285" s="2" t="s">
        <v>915</v>
      </c>
      <c r="F1285" s="2" t="s">
        <v>916</v>
      </c>
      <c r="G1285" s="13">
        <v>16821.78</v>
      </c>
      <c r="H1285">
        <v>0</v>
      </c>
      <c r="I1285">
        <v>16821.78</v>
      </c>
      <c r="J1285">
        <v>0</v>
      </c>
    </row>
    <row r="1286" spans="1:10" x14ac:dyDescent="0.25">
      <c r="A1286" s="1" t="s">
        <v>3586</v>
      </c>
      <c r="B1286" t="s">
        <v>3587</v>
      </c>
      <c r="C1286" s="1" t="s">
        <v>10</v>
      </c>
      <c r="D1286" s="1" t="s">
        <v>352</v>
      </c>
      <c r="E1286" s="2" t="s">
        <v>309</v>
      </c>
      <c r="F1286" s="2" t="s">
        <v>147</v>
      </c>
      <c r="G1286" s="13">
        <v>15980.67</v>
      </c>
      <c r="H1286">
        <v>0</v>
      </c>
      <c r="I1286">
        <v>15980.67</v>
      </c>
      <c r="J1286">
        <v>0</v>
      </c>
    </row>
    <row r="1287" spans="1:10" x14ac:dyDescent="0.25">
      <c r="A1287" s="1" t="s">
        <v>3593</v>
      </c>
      <c r="B1287" t="s">
        <v>3594</v>
      </c>
      <c r="C1287" s="1" t="s">
        <v>10</v>
      </c>
      <c r="D1287" s="1" t="s">
        <v>240</v>
      </c>
      <c r="E1287" s="2" t="s">
        <v>915</v>
      </c>
      <c r="F1287" s="2" t="s">
        <v>916</v>
      </c>
      <c r="G1287" s="13">
        <v>16821.78</v>
      </c>
      <c r="H1287">
        <v>0</v>
      </c>
      <c r="I1287">
        <v>16821.78</v>
      </c>
      <c r="J1287">
        <v>0</v>
      </c>
    </row>
    <row r="1288" spans="1:10" x14ac:dyDescent="0.25">
      <c r="A1288" s="1" t="s">
        <v>3596</v>
      </c>
      <c r="B1288" t="s">
        <v>3597</v>
      </c>
      <c r="C1288" s="1" t="s">
        <v>10</v>
      </c>
      <c r="D1288" s="1" t="s">
        <v>3220</v>
      </c>
      <c r="E1288" s="2" t="s">
        <v>256</v>
      </c>
      <c r="F1288" s="2" t="s">
        <v>257</v>
      </c>
      <c r="G1288" s="13">
        <v>15139.61</v>
      </c>
      <c r="H1288">
        <v>0</v>
      </c>
      <c r="I1288">
        <v>15139.61</v>
      </c>
      <c r="J1288">
        <v>0</v>
      </c>
    </row>
    <row r="1289" spans="1:10" x14ac:dyDescent="0.25">
      <c r="A1289" s="1" t="s">
        <v>3599</v>
      </c>
      <c r="B1289" t="s">
        <v>3600</v>
      </c>
      <c r="C1289" s="1" t="s">
        <v>10</v>
      </c>
      <c r="D1289" s="1" t="s">
        <v>906</v>
      </c>
      <c r="E1289" s="2" t="s">
        <v>3602</v>
      </c>
      <c r="F1289" s="2" t="s">
        <v>3603</v>
      </c>
      <c r="G1289" s="13">
        <v>1396.12</v>
      </c>
      <c r="H1289">
        <v>0</v>
      </c>
      <c r="I1289">
        <v>1396.12</v>
      </c>
      <c r="J1289">
        <v>0</v>
      </c>
    </row>
    <row r="1290" spans="1:10" x14ac:dyDescent="0.25">
      <c r="A1290" s="1" t="s">
        <v>3608</v>
      </c>
      <c r="B1290" t="s">
        <v>3609</v>
      </c>
      <c r="C1290" s="1" t="s">
        <v>10</v>
      </c>
      <c r="D1290" s="1" t="s">
        <v>544</v>
      </c>
      <c r="E1290" s="2" t="s">
        <v>353</v>
      </c>
      <c r="F1290" s="2" t="s">
        <v>354</v>
      </c>
      <c r="G1290" s="13">
        <v>13457.45</v>
      </c>
      <c r="H1290">
        <v>0</v>
      </c>
      <c r="I1290">
        <v>13457.45</v>
      </c>
      <c r="J1290">
        <v>0</v>
      </c>
    </row>
    <row r="1291" spans="1:10" x14ac:dyDescent="0.25">
      <c r="A1291" s="1" t="s">
        <v>3618</v>
      </c>
      <c r="B1291" t="s">
        <v>3619</v>
      </c>
      <c r="C1291" s="1" t="s">
        <v>10</v>
      </c>
      <c r="D1291" s="1" t="s">
        <v>639</v>
      </c>
      <c r="E1291" s="2" t="s">
        <v>96</v>
      </c>
      <c r="F1291" s="2" t="s">
        <v>97</v>
      </c>
      <c r="G1291" s="13">
        <v>1861.52</v>
      </c>
      <c r="H1291">
        <v>0</v>
      </c>
      <c r="I1291">
        <v>1861.52</v>
      </c>
      <c r="J1291">
        <v>0</v>
      </c>
    </row>
    <row r="1292" spans="1:10" x14ac:dyDescent="0.25">
      <c r="A1292" s="1" t="s">
        <v>3625</v>
      </c>
      <c r="B1292" t="s">
        <v>3626</v>
      </c>
      <c r="C1292" s="1" t="s">
        <v>10</v>
      </c>
      <c r="D1292" s="1" t="s">
        <v>906</v>
      </c>
      <c r="E1292" s="2" t="s">
        <v>3628</v>
      </c>
      <c r="F1292" s="2" t="s">
        <v>3629</v>
      </c>
      <c r="G1292" s="2">
        <v>907.8</v>
      </c>
      <c r="H1292">
        <v>0</v>
      </c>
      <c r="I1292">
        <v>907.8</v>
      </c>
      <c r="J1292">
        <v>0</v>
      </c>
    </row>
    <row r="1293" spans="1:10" x14ac:dyDescent="0.25">
      <c r="A1293" s="1" t="s">
        <v>3665</v>
      </c>
      <c r="B1293" t="s">
        <v>3666</v>
      </c>
      <c r="C1293" s="1" t="s">
        <v>10</v>
      </c>
      <c r="D1293" s="1" t="s">
        <v>1164</v>
      </c>
      <c r="E1293" s="2" t="s">
        <v>3668</v>
      </c>
      <c r="F1293" s="2" t="s">
        <v>3669</v>
      </c>
      <c r="G1293" s="2">
        <v>912.04</v>
      </c>
      <c r="H1293">
        <v>0</v>
      </c>
      <c r="I1293">
        <v>912.04</v>
      </c>
      <c r="J1293">
        <v>0</v>
      </c>
    </row>
    <row r="1294" spans="1:10" x14ac:dyDescent="0.25">
      <c r="A1294" s="1" t="s">
        <v>3700</v>
      </c>
      <c r="B1294" t="s">
        <v>3701</v>
      </c>
      <c r="C1294" s="1" t="s">
        <v>10</v>
      </c>
      <c r="D1294" s="1" t="s">
        <v>639</v>
      </c>
      <c r="E1294" s="2" t="s">
        <v>1141</v>
      </c>
      <c r="F1294" s="2" t="s">
        <v>1142</v>
      </c>
      <c r="G1294" s="13">
        <v>1768.42</v>
      </c>
      <c r="H1294">
        <v>0</v>
      </c>
      <c r="I1294">
        <v>1768.42</v>
      </c>
      <c r="J1294">
        <v>0</v>
      </c>
    </row>
    <row r="1295" spans="1:10" x14ac:dyDescent="0.25">
      <c r="A1295" s="1" t="s">
        <v>3715</v>
      </c>
      <c r="B1295" t="s">
        <v>3716</v>
      </c>
      <c r="C1295" s="1" t="s">
        <v>10</v>
      </c>
      <c r="D1295" s="1" t="s">
        <v>1184</v>
      </c>
      <c r="E1295" s="2" t="s">
        <v>3718</v>
      </c>
      <c r="F1295" s="2" t="s">
        <v>3719</v>
      </c>
      <c r="G1295" s="13">
        <v>7911.56</v>
      </c>
      <c r="H1295">
        <v>0</v>
      </c>
      <c r="I1295">
        <v>7911.56</v>
      </c>
      <c r="J1295">
        <v>0</v>
      </c>
    </row>
    <row r="1296" spans="1:10" x14ac:dyDescent="0.25">
      <c r="A1296" s="1" t="s">
        <v>3729</v>
      </c>
      <c r="B1296" t="s">
        <v>3730</v>
      </c>
      <c r="C1296" s="1" t="s">
        <v>10</v>
      </c>
      <c r="D1296" s="1" t="s">
        <v>639</v>
      </c>
      <c r="E1296" s="2" t="s">
        <v>2213</v>
      </c>
      <c r="F1296" s="2" t="s">
        <v>2214</v>
      </c>
      <c r="G1296" s="13">
        <v>1489.2</v>
      </c>
      <c r="H1296">
        <v>0</v>
      </c>
      <c r="I1296">
        <v>1489.2</v>
      </c>
      <c r="J1296">
        <v>0</v>
      </c>
    </row>
    <row r="1297" spans="1:10" x14ac:dyDescent="0.25">
      <c r="A1297" s="1" t="s">
        <v>3745</v>
      </c>
      <c r="B1297" t="s">
        <v>3746</v>
      </c>
      <c r="C1297" s="1" t="s">
        <v>10</v>
      </c>
      <c r="D1297" s="1" t="s">
        <v>352</v>
      </c>
      <c r="E1297" s="2" t="s">
        <v>536</v>
      </c>
      <c r="F1297" s="2" t="s">
        <v>257</v>
      </c>
      <c r="G1297" s="13">
        <v>15139.61</v>
      </c>
      <c r="H1297">
        <v>0</v>
      </c>
      <c r="I1297">
        <v>15139.61</v>
      </c>
      <c r="J1297">
        <v>0</v>
      </c>
    </row>
    <row r="1298" spans="1:10" x14ac:dyDescent="0.25">
      <c r="A1298" s="1" t="s">
        <v>3756</v>
      </c>
      <c r="B1298" t="s">
        <v>3757</v>
      </c>
      <c r="C1298" s="1" t="s">
        <v>10</v>
      </c>
      <c r="D1298" s="1" t="s">
        <v>3759</v>
      </c>
      <c r="E1298" s="2" t="s">
        <v>3251</v>
      </c>
      <c r="F1298" s="2" t="s">
        <v>3251</v>
      </c>
      <c r="G1298" s="13">
        <v>25516.25</v>
      </c>
      <c r="H1298">
        <v>0</v>
      </c>
      <c r="I1298">
        <v>25516.25</v>
      </c>
      <c r="J1298">
        <v>0</v>
      </c>
    </row>
    <row r="1299" spans="1:10" x14ac:dyDescent="0.25">
      <c r="A1299" s="1" t="s">
        <v>3787</v>
      </c>
      <c r="B1299" t="s">
        <v>3788</v>
      </c>
      <c r="C1299" s="1" t="s">
        <v>10</v>
      </c>
      <c r="D1299" s="1" t="s">
        <v>544</v>
      </c>
      <c r="E1299" s="2" t="s">
        <v>3790</v>
      </c>
      <c r="F1299" s="2" t="s">
        <v>3365</v>
      </c>
      <c r="G1299" s="13">
        <v>12616.4</v>
      </c>
      <c r="H1299">
        <v>0</v>
      </c>
      <c r="I1299">
        <v>12616.4</v>
      </c>
      <c r="J1299">
        <v>0</v>
      </c>
    </row>
    <row r="1300" spans="1:10" x14ac:dyDescent="0.25">
      <c r="A1300" s="1" t="s">
        <v>3810</v>
      </c>
      <c r="B1300" t="s">
        <v>3811</v>
      </c>
      <c r="C1300" s="1" t="s">
        <v>10</v>
      </c>
      <c r="D1300" s="1" t="s">
        <v>1012</v>
      </c>
      <c r="E1300" s="2" t="s">
        <v>256</v>
      </c>
      <c r="F1300" s="2" t="s">
        <v>257</v>
      </c>
      <c r="G1300" s="13">
        <v>15139.61</v>
      </c>
      <c r="H1300">
        <v>0</v>
      </c>
      <c r="I1300">
        <v>15139.61</v>
      </c>
      <c r="J1300">
        <v>0</v>
      </c>
    </row>
    <row r="1301" spans="1:10" x14ac:dyDescent="0.25">
      <c r="A1301" s="1" t="s">
        <v>3824</v>
      </c>
      <c r="B1301" t="s">
        <v>3825</v>
      </c>
      <c r="C1301" s="1" t="s">
        <v>10</v>
      </c>
      <c r="D1301" s="1" t="s">
        <v>1196</v>
      </c>
      <c r="E1301" s="2" t="s">
        <v>683</v>
      </c>
      <c r="F1301" s="2" t="s">
        <v>684</v>
      </c>
      <c r="G1301" s="13">
        <v>15728.7</v>
      </c>
      <c r="H1301">
        <v>0</v>
      </c>
      <c r="I1301">
        <v>15728.7</v>
      </c>
      <c r="J1301">
        <v>0</v>
      </c>
    </row>
    <row r="1302" spans="1:10" x14ac:dyDescent="0.25">
      <c r="A1302" s="1" t="s">
        <v>3841</v>
      </c>
      <c r="B1302" t="s">
        <v>3842</v>
      </c>
      <c r="C1302" s="1" t="s">
        <v>10</v>
      </c>
      <c r="D1302" s="1" t="s">
        <v>1184</v>
      </c>
      <c r="E1302" s="2" t="s">
        <v>146</v>
      </c>
      <c r="F1302" s="2" t="s">
        <v>147</v>
      </c>
      <c r="G1302" s="13">
        <v>15980.67</v>
      </c>
      <c r="H1302">
        <v>0</v>
      </c>
      <c r="I1302">
        <v>15980.67</v>
      </c>
      <c r="J1302">
        <v>0</v>
      </c>
    </row>
    <row r="1303" spans="1:10" x14ac:dyDescent="0.25">
      <c r="A1303" s="1" t="s">
        <v>3872</v>
      </c>
      <c r="B1303" t="s">
        <v>3873</v>
      </c>
      <c r="C1303" s="1" t="s">
        <v>10</v>
      </c>
      <c r="D1303" s="1" t="s">
        <v>900</v>
      </c>
      <c r="E1303" s="2" t="s">
        <v>3875</v>
      </c>
      <c r="F1303" s="2" t="s">
        <v>3876</v>
      </c>
      <c r="G1303" s="13">
        <v>8854.2999999999993</v>
      </c>
      <c r="H1303">
        <v>0</v>
      </c>
      <c r="I1303">
        <v>8854.2999999999993</v>
      </c>
      <c r="J1303">
        <v>0</v>
      </c>
    </row>
    <row r="1304" spans="1:10" x14ac:dyDescent="0.25">
      <c r="A1304" s="1" t="s">
        <v>3892</v>
      </c>
      <c r="B1304" t="s">
        <v>3893</v>
      </c>
      <c r="C1304" s="1" t="s">
        <v>10</v>
      </c>
      <c r="D1304" s="1" t="s">
        <v>763</v>
      </c>
      <c r="E1304" s="2" t="s">
        <v>3895</v>
      </c>
      <c r="F1304" s="2" t="s">
        <v>3896</v>
      </c>
      <c r="G1304" s="2">
        <v>327.72</v>
      </c>
      <c r="H1304">
        <v>0</v>
      </c>
      <c r="I1304">
        <v>327.72</v>
      </c>
      <c r="J1304">
        <v>0</v>
      </c>
    </row>
    <row r="1305" spans="1:10" x14ac:dyDescent="0.25">
      <c r="A1305" s="1" t="s">
        <v>3900</v>
      </c>
      <c r="B1305" t="s">
        <v>3901</v>
      </c>
      <c r="C1305" s="1" t="s">
        <v>10</v>
      </c>
      <c r="D1305" s="1" t="s">
        <v>3656</v>
      </c>
      <c r="E1305" s="2" t="s">
        <v>3903</v>
      </c>
      <c r="F1305" s="2" t="s">
        <v>3904</v>
      </c>
      <c r="G1305" s="13">
        <v>11681.41</v>
      </c>
      <c r="H1305">
        <v>0</v>
      </c>
      <c r="I1305">
        <v>11681.41</v>
      </c>
      <c r="J1305">
        <v>0</v>
      </c>
    </row>
    <row r="1306" spans="1:10" x14ac:dyDescent="0.25">
      <c r="A1306" s="1" t="s">
        <v>3909</v>
      </c>
      <c r="B1306" t="s">
        <v>3910</v>
      </c>
      <c r="C1306" s="1" t="s">
        <v>10</v>
      </c>
      <c r="D1306" s="1" t="s">
        <v>925</v>
      </c>
      <c r="E1306" s="2" t="s">
        <v>3912</v>
      </c>
      <c r="F1306" s="2" t="s">
        <v>3913</v>
      </c>
      <c r="G1306" s="13">
        <v>13037.76</v>
      </c>
      <c r="H1306">
        <v>0</v>
      </c>
      <c r="I1306">
        <v>13037.76</v>
      </c>
      <c r="J1306">
        <v>0</v>
      </c>
    </row>
    <row r="1307" spans="1:10" x14ac:dyDescent="0.25">
      <c r="A1307" s="1" t="s">
        <v>3920</v>
      </c>
      <c r="B1307" t="s">
        <v>3921</v>
      </c>
      <c r="C1307" s="1" t="s">
        <v>10</v>
      </c>
      <c r="D1307" s="1" t="s">
        <v>3923</v>
      </c>
      <c r="E1307" s="2" t="s">
        <v>3924</v>
      </c>
      <c r="F1307" s="2" t="s">
        <v>3925</v>
      </c>
      <c r="G1307" s="13">
        <v>7990.06</v>
      </c>
      <c r="H1307">
        <v>0</v>
      </c>
      <c r="I1307">
        <v>7990.06</v>
      </c>
      <c r="J1307">
        <v>0</v>
      </c>
    </row>
    <row r="1308" spans="1:10" x14ac:dyDescent="0.25">
      <c r="A1308" s="1" t="s">
        <v>3929</v>
      </c>
      <c r="B1308" t="s">
        <v>3930</v>
      </c>
      <c r="C1308" s="1" t="s">
        <v>10</v>
      </c>
      <c r="D1308" s="1" t="s">
        <v>484</v>
      </c>
      <c r="E1308" s="2" t="s">
        <v>256</v>
      </c>
      <c r="F1308" s="2" t="s">
        <v>257</v>
      </c>
      <c r="G1308" s="13">
        <v>15139.61</v>
      </c>
      <c r="H1308">
        <v>0</v>
      </c>
      <c r="I1308">
        <v>15139.61</v>
      </c>
      <c r="J1308">
        <v>0</v>
      </c>
    </row>
    <row r="1309" spans="1:10" x14ac:dyDescent="0.25">
      <c r="A1309" s="1" t="s">
        <v>3937</v>
      </c>
      <c r="B1309" t="s">
        <v>3938</v>
      </c>
      <c r="C1309" s="1" t="s">
        <v>10</v>
      </c>
      <c r="D1309" s="1" t="s">
        <v>1489</v>
      </c>
      <c r="E1309" s="2" t="s">
        <v>3940</v>
      </c>
      <c r="F1309" s="2" t="s">
        <v>3941</v>
      </c>
      <c r="G1309" s="13">
        <v>12975.71</v>
      </c>
      <c r="H1309">
        <v>0</v>
      </c>
      <c r="I1309">
        <v>12975.71</v>
      </c>
      <c r="J1309">
        <v>0</v>
      </c>
    </row>
    <row r="1310" spans="1:10" x14ac:dyDescent="0.25">
      <c r="A1310" s="1" t="s">
        <v>3971</v>
      </c>
      <c r="B1310" t="s">
        <v>3972</v>
      </c>
      <c r="C1310" s="1" t="s">
        <v>10</v>
      </c>
      <c r="D1310" s="1" t="s">
        <v>1289</v>
      </c>
      <c r="E1310" s="2" t="s">
        <v>3974</v>
      </c>
      <c r="F1310" s="2" t="s">
        <v>3975</v>
      </c>
      <c r="G1310" s="13">
        <v>5887.57</v>
      </c>
      <c r="H1310">
        <v>0</v>
      </c>
      <c r="I1310">
        <v>5887.57</v>
      </c>
      <c r="J1310">
        <v>0</v>
      </c>
    </row>
    <row r="1311" spans="1:10" x14ac:dyDescent="0.25">
      <c r="A1311" s="1" t="s">
        <v>4016</v>
      </c>
      <c r="B1311" t="s">
        <v>4017</v>
      </c>
      <c r="C1311" s="1" t="s">
        <v>10</v>
      </c>
      <c r="D1311" s="1" t="s">
        <v>12</v>
      </c>
      <c r="E1311" s="2" t="s">
        <v>3324</v>
      </c>
      <c r="F1311" s="2" t="s">
        <v>916</v>
      </c>
      <c r="G1311" s="13">
        <v>16821.78</v>
      </c>
      <c r="H1311">
        <v>0</v>
      </c>
      <c r="I1311">
        <v>16821.78</v>
      </c>
      <c r="J1311">
        <v>0</v>
      </c>
    </row>
    <row r="1312" spans="1:10" x14ac:dyDescent="0.25">
      <c r="A1312" s="1" t="s">
        <v>4098</v>
      </c>
      <c r="B1312" t="s">
        <v>4099</v>
      </c>
      <c r="C1312" s="1" t="s">
        <v>10</v>
      </c>
      <c r="D1312" s="1" t="s">
        <v>1184</v>
      </c>
      <c r="E1312" s="2" t="s">
        <v>915</v>
      </c>
      <c r="F1312" s="2" t="s">
        <v>916</v>
      </c>
      <c r="G1312" s="13">
        <v>16821.78</v>
      </c>
      <c r="H1312">
        <v>0</v>
      </c>
      <c r="I1312">
        <v>16821.78</v>
      </c>
      <c r="J1312">
        <v>0</v>
      </c>
    </row>
    <row r="1313" spans="1:10" x14ac:dyDescent="0.25">
      <c r="A1313" s="1" t="s">
        <v>4124</v>
      </c>
      <c r="B1313" t="s">
        <v>4125</v>
      </c>
      <c r="C1313" s="1" t="s">
        <v>10</v>
      </c>
      <c r="D1313" s="1" t="s">
        <v>970</v>
      </c>
      <c r="E1313" s="2" t="s">
        <v>4127</v>
      </c>
      <c r="F1313" s="2" t="s">
        <v>4128</v>
      </c>
      <c r="G1313" s="13">
        <v>10986.06</v>
      </c>
      <c r="H1313">
        <v>0</v>
      </c>
      <c r="I1313">
        <v>10986.06</v>
      </c>
      <c r="J1313">
        <v>0</v>
      </c>
    </row>
    <row r="1314" spans="1:10" x14ac:dyDescent="0.25">
      <c r="A1314" s="1" t="s">
        <v>4163</v>
      </c>
      <c r="B1314" t="s">
        <v>4164</v>
      </c>
      <c r="C1314" s="1" t="s">
        <v>10</v>
      </c>
      <c r="D1314" s="1" t="s">
        <v>500</v>
      </c>
      <c r="E1314" s="2" t="s">
        <v>4166</v>
      </c>
      <c r="F1314" s="2" t="s">
        <v>4167</v>
      </c>
      <c r="G1314" s="13">
        <v>10636.7</v>
      </c>
      <c r="H1314">
        <v>0</v>
      </c>
      <c r="I1314">
        <v>10636.7</v>
      </c>
      <c r="J1314">
        <v>0</v>
      </c>
    </row>
    <row r="1315" spans="1:10" x14ac:dyDescent="0.25">
      <c r="A1315" s="1" t="s">
        <v>1266</v>
      </c>
      <c r="B1315" t="s">
        <v>1267</v>
      </c>
      <c r="C1315" s="1" t="s">
        <v>10</v>
      </c>
      <c r="D1315" s="1" t="s">
        <v>4177</v>
      </c>
      <c r="E1315" s="2" t="s">
        <v>4178</v>
      </c>
      <c r="F1315" s="2" t="s">
        <v>4178</v>
      </c>
      <c r="G1315" s="13">
        <v>16598.830000000002</v>
      </c>
      <c r="H1315">
        <v>0</v>
      </c>
      <c r="I1315">
        <v>16598.830000000002</v>
      </c>
      <c r="J1315">
        <v>0</v>
      </c>
    </row>
    <row r="1316" spans="1:10" x14ac:dyDescent="0.25">
      <c r="A1316" s="1" t="s">
        <v>4190</v>
      </c>
      <c r="B1316" t="s">
        <v>4191</v>
      </c>
      <c r="C1316" s="1" t="s">
        <v>10</v>
      </c>
      <c r="D1316" s="1" t="s">
        <v>900</v>
      </c>
      <c r="E1316" s="2" t="s">
        <v>683</v>
      </c>
      <c r="F1316" s="2" t="s">
        <v>684</v>
      </c>
      <c r="G1316" s="13">
        <v>15728.7</v>
      </c>
      <c r="H1316">
        <v>0</v>
      </c>
      <c r="I1316">
        <v>15728.7</v>
      </c>
      <c r="J1316">
        <v>0</v>
      </c>
    </row>
    <row r="1317" spans="1:10" x14ac:dyDescent="0.25">
      <c r="A1317" s="1" t="s">
        <v>1302</v>
      </c>
      <c r="B1317" t="s">
        <v>1303</v>
      </c>
      <c r="C1317" s="1" t="s">
        <v>10</v>
      </c>
      <c r="D1317" s="1" t="s">
        <v>484</v>
      </c>
      <c r="E1317" s="2" t="s">
        <v>146</v>
      </c>
      <c r="F1317" s="2" t="s">
        <v>147</v>
      </c>
      <c r="G1317" s="13">
        <v>15980.67</v>
      </c>
      <c r="H1317">
        <v>0</v>
      </c>
      <c r="I1317">
        <v>15980.67</v>
      </c>
      <c r="J1317">
        <v>0</v>
      </c>
    </row>
    <row r="1318" spans="1:10" x14ac:dyDescent="0.25">
      <c r="A1318" s="1" t="s">
        <v>4253</v>
      </c>
      <c r="B1318" t="s">
        <v>4254</v>
      </c>
      <c r="C1318" s="1" t="s">
        <v>10</v>
      </c>
      <c r="D1318" s="1" t="s">
        <v>976</v>
      </c>
      <c r="E1318" s="2" t="s">
        <v>3324</v>
      </c>
      <c r="F1318" s="2" t="s">
        <v>916</v>
      </c>
      <c r="G1318" s="13">
        <v>16821.78</v>
      </c>
      <c r="H1318">
        <v>0</v>
      </c>
      <c r="I1318">
        <v>16821.78</v>
      </c>
      <c r="J1318">
        <v>0</v>
      </c>
    </row>
    <row r="1319" spans="1:10" x14ac:dyDescent="0.25">
      <c r="A1319" s="1" t="s">
        <v>4259</v>
      </c>
      <c r="B1319" t="s">
        <v>4260</v>
      </c>
      <c r="C1319" s="1" t="s">
        <v>10</v>
      </c>
      <c r="D1319" s="1" t="s">
        <v>25</v>
      </c>
      <c r="E1319" s="2" t="s">
        <v>4262</v>
      </c>
      <c r="F1319" s="2" t="s">
        <v>4263</v>
      </c>
      <c r="G1319" s="13">
        <v>11718.45</v>
      </c>
      <c r="H1319">
        <v>0</v>
      </c>
      <c r="I1319">
        <v>11718.45</v>
      </c>
      <c r="J1319">
        <v>0</v>
      </c>
    </row>
    <row r="1320" spans="1:10" x14ac:dyDescent="0.25">
      <c r="A1320" s="1" t="s">
        <v>4281</v>
      </c>
      <c r="B1320" t="s">
        <v>4282</v>
      </c>
      <c r="C1320" s="1" t="s">
        <v>10</v>
      </c>
      <c r="D1320" s="1" t="s">
        <v>352</v>
      </c>
      <c r="E1320" s="2" t="s">
        <v>309</v>
      </c>
      <c r="F1320" s="2" t="s">
        <v>147</v>
      </c>
      <c r="G1320" s="13">
        <v>15980.67</v>
      </c>
      <c r="H1320">
        <v>0</v>
      </c>
      <c r="I1320">
        <v>15980.67</v>
      </c>
      <c r="J1320">
        <v>0</v>
      </c>
    </row>
    <row r="1321" spans="1:10" x14ac:dyDescent="0.25">
      <c r="A1321" s="1" t="s">
        <v>4293</v>
      </c>
      <c r="B1321" t="s">
        <v>4294</v>
      </c>
      <c r="C1321" s="1" t="s">
        <v>10</v>
      </c>
      <c r="D1321" s="1" t="s">
        <v>1232</v>
      </c>
      <c r="E1321" s="2" t="s">
        <v>915</v>
      </c>
      <c r="F1321" s="2" t="s">
        <v>916</v>
      </c>
      <c r="G1321" s="13">
        <v>16821.78</v>
      </c>
      <c r="H1321">
        <v>0</v>
      </c>
      <c r="I1321">
        <v>16821.78</v>
      </c>
      <c r="J1321">
        <v>0</v>
      </c>
    </row>
    <row r="1322" spans="1:10" x14ac:dyDescent="0.25">
      <c r="A1322" s="1" t="s">
        <v>4313</v>
      </c>
      <c r="B1322" t="s">
        <v>4314</v>
      </c>
      <c r="C1322" s="1" t="s">
        <v>10</v>
      </c>
      <c r="D1322" s="1" t="s">
        <v>829</v>
      </c>
      <c r="E1322" s="2" t="s">
        <v>830</v>
      </c>
      <c r="F1322" s="2" t="s">
        <v>354</v>
      </c>
      <c r="G1322" s="13">
        <v>13457.45</v>
      </c>
      <c r="H1322">
        <v>0</v>
      </c>
      <c r="I1322">
        <v>13457.45</v>
      </c>
      <c r="J1322">
        <v>0</v>
      </c>
    </row>
    <row r="1323" spans="1:10" x14ac:dyDescent="0.25">
      <c r="A1323" s="1" t="s">
        <v>4333</v>
      </c>
      <c r="B1323" t="s">
        <v>4334</v>
      </c>
      <c r="C1323" s="1" t="s">
        <v>10</v>
      </c>
      <c r="D1323" s="1" t="s">
        <v>880</v>
      </c>
      <c r="E1323" s="2" t="s">
        <v>4336</v>
      </c>
      <c r="F1323" s="2" t="s">
        <v>4337</v>
      </c>
      <c r="G1323" s="13">
        <v>10881.08</v>
      </c>
      <c r="H1323">
        <v>0</v>
      </c>
      <c r="I1323">
        <v>10881.08</v>
      </c>
      <c r="J1323">
        <v>0</v>
      </c>
    </row>
    <row r="1324" spans="1:10" x14ac:dyDescent="0.25">
      <c r="A1324" s="1" t="s">
        <v>4390</v>
      </c>
      <c r="B1324" t="s">
        <v>4391</v>
      </c>
      <c r="C1324" s="1" t="s">
        <v>10</v>
      </c>
      <c r="D1324" s="1" t="s">
        <v>1515</v>
      </c>
      <c r="E1324" s="2" t="s">
        <v>915</v>
      </c>
      <c r="F1324" s="2" t="s">
        <v>916</v>
      </c>
      <c r="G1324" s="13">
        <v>16821.78</v>
      </c>
      <c r="H1324">
        <v>0</v>
      </c>
      <c r="I1324">
        <v>16821.78</v>
      </c>
      <c r="J1324">
        <v>0</v>
      </c>
    </row>
    <row r="1325" spans="1:10" x14ac:dyDescent="0.25">
      <c r="A1325" s="1" t="s">
        <v>4396</v>
      </c>
      <c r="B1325" t="s">
        <v>4397</v>
      </c>
      <c r="C1325" s="1" t="s">
        <v>10</v>
      </c>
      <c r="D1325" s="1" t="s">
        <v>763</v>
      </c>
      <c r="E1325" s="2" t="s">
        <v>2772</v>
      </c>
      <c r="F1325" s="2" t="s">
        <v>2773</v>
      </c>
      <c r="G1325" s="13">
        <v>10934.24</v>
      </c>
      <c r="H1325">
        <v>0</v>
      </c>
      <c r="I1325">
        <v>10934.24</v>
      </c>
      <c r="J1325">
        <v>0</v>
      </c>
    </row>
    <row r="1326" spans="1:10" x14ac:dyDescent="0.25">
      <c r="A1326" s="1" t="s">
        <v>4435</v>
      </c>
      <c r="B1326" t="s">
        <v>4436</v>
      </c>
      <c r="C1326" s="1" t="s">
        <v>10</v>
      </c>
      <c r="D1326" s="1" t="s">
        <v>139</v>
      </c>
      <c r="E1326" s="2" t="s">
        <v>309</v>
      </c>
      <c r="F1326" s="2" t="s">
        <v>147</v>
      </c>
      <c r="G1326" s="13">
        <v>15980.67</v>
      </c>
      <c r="H1326">
        <v>0</v>
      </c>
      <c r="I1326">
        <v>15980.67</v>
      </c>
      <c r="J1326">
        <v>0</v>
      </c>
    </row>
    <row r="1327" spans="1:10" x14ac:dyDescent="0.25">
      <c r="A1327" s="1" t="s">
        <v>4456</v>
      </c>
      <c r="B1327" t="s">
        <v>4457</v>
      </c>
      <c r="C1327" s="1" t="s">
        <v>10</v>
      </c>
      <c r="D1327" s="1" t="s">
        <v>1323</v>
      </c>
      <c r="E1327" s="2" t="s">
        <v>4459</v>
      </c>
      <c r="F1327" s="2" t="s">
        <v>4460</v>
      </c>
      <c r="G1327" s="13">
        <v>3298.18</v>
      </c>
      <c r="H1327">
        <v>0</v>
      </c>
      <c r="I1327">
        <v>3298.18</v>
      </c>
      <c r="J1327">
        <v>0</v>
      </c>
    </row>
    <row r="1328" spans="1:10" x14ac:dyDescent="0.25">
      <c r="A1328" s="1" t="s">
        <v>4509</v>
      </c>
      <c r="B1328" t="s">
        <v>4510</v>
      </c>
      <c r="C1328" s="1" t="s">
        <v>10</v>
      </c>
      <c r="D1328" s="1" t="s">
        <v>139</v>
      </c>
      <c r="E1328" s="2" t="s">
        <v>4512</v>
      </c>
      <c r="F1328" s="2" t="s">
        <v>4513</v>
      </c>
      <c r="G1328" s="13">
        <v>4321.71</v>
      </c>
      <c r="H1328">
        <v>0</v>
      </c>
      <c r="I1328">
        <v>4321.71</v>
      </c>
      <c r="J1328">
        <v>0</v>
      </c>
    </row>
    <row r="1329" spans="1:10" x14ac:dyDescent="0.25">
      <c r="A1329" s="1" t="s">
        <v>4578</v>
      </c>
      <c r="B1329" t="s">
        <v>4579</v>
      </c>
      <c r="C1329" s="1" t="s">
        <v>10</v>
      </c>
      <c r="D1329" s="1" t="s">
        <v>145</v>
      </c>
      <c r="E1329" s="2" t="s">
        <v>146</v>
      </c>
      <c r="F1329" s="2" t="s">
        <v>147</v>
      </c>
      <c r="G1329" s="13">
        <v>15980.67</v>
      </c>
      <c r="H1329">
        <v>0</v>
      </c>
      <c r="I1329">
        <v>15980.67</v>
      </c>
      <c r="J1329">
        <v>0</v>
      </c>
    </row>
    <row r="1330" spans="1:10" x14ac:dyDescent="0.25">
      <c r="A1330" s="1" t="s">
        <v>4584</v>
      </c>
      <c r="B1330" t="s">
        <v>4585</v>
      </c>
      <c r="C1330" s="1" t="s">
        <v>10</v>
      </c>
      <c r="D1330" s="1" t="s">
        <v>647</v>
      </c>
      <c r="E1330" s="2" t="s">
        <v>915</v>
      </c>
      <c r="F1330" s="2" t="s">
        <v>916</v>
      </c>
      <c r="G1330" s="13">
        <v>16821.78</v>
      </c>
      <c r="H1330">
        <v>0</v>
      </c>
      <c r="I1330">
        <v>16821.78</v>
      </c>
      <c r="J1330">
        <v>0</v>
      </c>
    </row>
    <row r="1331" spans="1:10" x14ac:dyDescent="0.25">
      <c r="A1331" s="1" t="s">
        <v>4595</v>
      </c>
      <c r="B1331" t="s">
        <v>4596</v>
      </c>
      <c r="C1331" s="1" t="s">
        <v>10</v>
      </c>
      <c r="D1331" s="1" t="s">
        <v>352</v>
      </c>
      <c r="E1331" s="2" t="s">
        <v>353</v>
      </c>
      <c r="F1331" s="2" t="s">
        <v>354</v>
      </c>
      <c r="G1331" s="13">
        <v>13457.45</v>
      </c>
      <c r="H1331">
        <v>0</v>
      </c>
      <c r="I1331">
        <v>13457.45</v>
      </c>
      <c r="J1331">
        <v>0</v>
      </c>
    </row>
    <row r="1332" spans="1:10" x14ac:dyDescent="0.25">
      <c r="A1332" s="1" t="s">
        <v>4606</v>
      </c>
      <c r="B1332" t="s">
        <v>4607</v>
      </c>
      <c r="C1332" s="1" t="s">
        <v>10</v>
      </c>
      <c r="D1332" s="1" t="s">
        <v>900</v>
      </c>
      <c r="E1332" s="2" t="s">
        <v>901</v>
      </c>
      <c r="F1332" s="2" t="s">
        <v>902</v>
      </c>
      <c r="G1332" s="13">
        <v>14942.25</v>
      </c>
      <c r="H1332">
        <v>0</v>
      </c>
      <c r="I1332">
        <v>14942.25</v>
      </c>
      <c r="J1332">
        <v>0</v>
      </c>
    </row>
    <row r="1333" spans="1:10" x14ac:dyDescent="0.25">
      <c r="A1333" s="1" t="s">
        <v>4612</v>
      </c>
      <c r="B1333" t="s">
        <v>4613</v>
      </c>
      <c r="C1333" s="1" t="s">
        <v>10</v>
      </c>
      <c r="D1333" s="1" t="s">
        <v>1369</v>
      </c>
      <c r="E1333" s="2" t="s">
        <v>915</v>
      </c>
      <c r="F1333" s="2" t="s">
        <v>916</v>
      </c>
      <c r="G1333" s="13">
        <v>16821.78</v>
      </c>
      <c r="H1333">
        <v>0</v>
      </c>
      <c r="I1333">
        <v>16821.78</v>
      </c>
      <c r="J1333">
        <v>0</v>
      </c>
    </row>
    <row r="1334" spans="1:10" x14ac:dyDescent="0.25">
      <c r="A1334" s="1" t="s">
        <v>4621</v>
      </c>
      <c r="B1334" t="s">
        <v>4622</v>
      </c>
      <c r="C1334" s="1" t="s">
        <v>10</v>
      </c>
      <c r="D1334" s="1" t="s">
        <v>4624</v>
      </c>
      <c r="E1334" s="2" t="s">
        <v>309</v>
      </c>
      <c r="F1334" s="2" t="s">
        <v>147</v>
      </c>
      <c r="G1334" s="13">
        <v>15980.67</v>
      </c>
      <c r="H1334">
        <v>0</v>
      </c>
      <c r="I1334">
        <v>15980.67</v>
      </c>
      <c r="J1334">
        <v>0</v>
      </c>
    </row>
    <row r="1335" spans="1:10" x14ac:dyDescent="0.25">
      <c r="A1335" s="1" t="s">
        <v>4649</v>
      </c>
      <c r="B1335" t="s">
        <v>4650</v>
      </c>
      <c r="C1335" s="1" t="s">
        <v>10</v>
      </c>
      <c r="D1335" s="1" t="s">
        <v>308</v>
      </c>
      <c r="E1335" s="2" t="s">
        <v>309</v>
      </c>
      <c r="F1335" s="2" t="s">
        <v>147</v>
      </c>
      <c r="G1335" s="13">
        <v>15980.67</v>
      </c>
      <c r="H1335">
        <v>0</v>
      </c>
      <c r="I1335">
        <v>15980.67</v>
      </c>
      <c r="J1335">
        <v>0</v>
      </c>
    </row>
    <row r="1336" spans="1:10" x14ac:dyDescent="0.25">
      <c r="A1336" s="1" t="s">
        <v>4681</v>
      </c>
      <c r="B1336" t="s">
        <v>4682</v>
      </c>
      <c r="C1336" s="1" t="s">
        <v>10</v>
      </c>
      <c r="D1336" s="1" t="s">
        <v>778</v>
      </c>
      <c r="E1336" s="2" t="s">
        <v>915</v>
      </c>
      <c r="F1336" s="2" t="s">
        <v>916</v>
      </c>
      <c r="G1336" s="13">
        <v>16821.78</v>
      </c>
      <c r="H1336">
        <v>0</v>
      </c>
      <c r="I1336">
        <v>16821.78</v>
      </c>
      <c r="J1336">
        <v>0</v>
      </c>
    </row>
    <row r="1337" spans="1:10" x14ac:dyDescent="0.25">
      <c r="A1337" s="1" t="s">
        <v>4690</v>
      </c>
      <c r="B1337" t="s">
        <v>4691</v>
      </c>
      <c r="C1337" s="1" t="s">
        <v>10</v>
      </c>
      <c r="D1337" s="1" t="s">
        <v>145</v>
      </c>
      <c r="E1337" s="2" t="s">
        <v>146</v>
      </c>
      <c r="F1337" s="2" t="s">
        <v>147</v>
      </c>
      <c r="G1337" s="13">
        <v>15980.67</v>
      </c>
      <c r="H1337">
        <v>0</v>
      </c>
      <c r="I1337">
        <v>15980.67</v>
      </c>
      <c r="J1337">
        <v>0</v>
      </c>
    </row>
    <row r="1338" spans="1:10" x14ac:dyDescent="0.25">
      <c r="A1338" s="1" t="s">
        <v>4700</v>
      </c>
      <c r="B1338" t="s">
        <v>4701</v>
      </c>
      <c r="C1338" s="1" t="s">
        <v>10</v>
      </c>
      <c r="D1338" s="1" t="s">
        <v>139</v>
      </c>
      <c r="E1338" s="2" t="s">
        <v>4703</v>
      </c>
      <c r="F1338" s="2" t="s">
        <v>4704</v>
      </c>
      <c r="G1338" s="13">
        <v>8019.37</v>
      </c>
      <c r="H1338">
        <v>0</v>
      </c>
      <c r="I1338">
        <v>8019.37</v>
      </c>
      <c r="J1338">
        <v>0</v>
      </c>
    </row>
    <row r="1339" spans="1:10" x14ac:dyDescent="0.25">
      <c r="A1339" s="1" t="s">
        <v>4708</v>
      </c>
      <c r="B1339" t="s">
        <v>4709</v>
      </c>
      <c r="C1339" s="1" t="s">
        <v>10</v>
      </c>
      <c r="D1339" s="1" t="s">
        <v>1278</v>
      </c>
      <c r="E1339" s="2" t="s">
        <v>4711</v>
      </c>
      <c r="F1339" s="2" t="s">
        <v>4712</v>
      </c>
      <c r="G1339" s="2">
        <v>6.75</v>
      </c>
      <c r="H1339">
        <v>0</v>
      </c>
      <c r="I1339">
        <v>6.75</v>
      </c>
      <c r="J1339">
        <v>0</v>
      </c>
    </row>
    <row r="1340" spans="1:10" x14ac:dyDescent="0.25">
      <c r="A1340" s="1" t="s">
        <v>4749</v>
      </c>
      <c r="B1340" t="s">
        <v>4750</v>
      </c>
      <c r="C1340" s="1" t="s">
        <v>10</v>
      </c>
      <c r="D1340" s="1" t="s">
        <v>1323</v>
      </c>
      <c r="E1340" s="2" t="s">
        <v>915</v>
      </c>
      <c r="F1340" s="2" t="s">
        <v>916</v>
      </c>
      <c r="G1340" s="13">
        <v>16821.78</v>
      </c>
      <c r="H1340">
        <v>0</v>
      </c>
      <c r="I1340">
        <v>16821.78</v>
      </c>
      <c r="J1340">
        <v>0</v>
      </c>
    </row>
    <row r="1341" spans="1:10" x14ac:dyDescent="0.25">
      <c r="A1341" s="1" t="s">
        <v>4761</v>
      </c>
      <c r="B1341" t="s">
        <v>4762</v>
      </c>
      <c r="C1341" s="1" t="s">
        <v>10</v>
      </c>
      <c r="D1341" s="1" t="s">
        <v>352</v>
      </c>
      <c r="E1341" s="2" t="s">
        <v>4764</v>
      </c>
      <c r="F1341" s="2" t="s">
        <v>4765</v>
      </c>
      <c r="G1341" s="13">
        <v>15717.97</v>
      </c>
      <c r="H1341">
        <v>0</v>
      </c>
      <c r="I1341">
        <v>15717.97</v>
      </c>
      <c r="J1341">
        <v>0</v>
      </c>
    </row>
    <row r="1342" spans="1:10" x14ac:dyDescent="0.25">
      <c r="A1342" s="1" t="s">
        <v>4794</v>
      </c>
      <c r="B1342" t="s">
        <v>4795</v>
      </c>
      <c r="C1342" s="1" t="s">
        <v>10</v>
      </c>
      <c r="D1342" s="1" t="s">
        <v>544</v>
      </c>
      <c r="E1342" s="2" t="s">
        <v>4797</v>
      </c>
      <c r="F1342" s="2" t="s">
        <v>4798</v>
      </c>
      <c r="G1342" s="13">
        <v>5983.4</v>
      </c>
      <c r="H1342">
        <v>0</v>
      </c>
      <c r="I1342">
        <v>5983.4</v>
      </c>
      <c r="J1342">
        <v>0</v>
      </c>
    </row>
    <row r="1343" spans="1:10" x14ac:dyDescent="0.25">
      <c r="A1343" s="1" t="s">
        <v>4844</v>
      </c>
      <c r="B1343" t="s">
        <v>4845</v>
      </c>
      <c r="C1343" s="1" t="s">
        <v>10</v>
      </c>
      <c r="D1343" s="1" t="s">
        <v>4847</v>
      </c>
      <c r="E1343" s="2" t="s">
        <v>541</v>
      </c>
      <c r="F1343" s="2" t="s">
        <v>542</v>
      </c>
      <c r="G1343" s="13">
        <v>14155.83</v>
      </c>
      <c r="H1343">
        <v>0</v>
      </c>
      <c r="I1343">
        <v>14155.83</v>
      </c>
      <c r="J1343">
        <v>0</v>
      </c>
    </row>
    <row r="1344" spans="1:10" x14ac:dyDescent="0.25">
      <c r="A1344" s="1" t="s">
        <v>4851</v>
      </c>
      <c r="B1344" t="s">
        <v>4852</v>
      </c>
      <c r="C1344" s="1" t="s">
        <v>10</v>
      </c>
      <c r="D1344" s="1" t="s">
        <v>1524</v>
      </c>
      <c r="E1344" s="2" t="s">
        <v>4854</v>
      </c>
      <c r="F1344" s="2" t="s">
        <v>4855</v>
      </c>
      <c r="G1344" s="13">
        <v>2628.73</v>
      </c>
      <c r="H1344">
        <v>0</v>
      </c>
      <c r="I1344">
        <v>2628.73</v>
      </c>
      <c r="J1344">
        <v>0</v>
      </c>
    </row>
    <row r="1345" spans="1:10" x14ac:dyDescent="0.25">
      <c r="A1345" s="1" t="s">
        <v>4899</v>
      </c>
      <c r="B1345" t="s">
        <v>4900</v>
      </c>
      <c r="C1345" s="1" t="s">
        <v>10</v>
      </c>
      <c r="D1345" s="1" t="s">
        <v>409</v>
      </c>
      <c r="E1345" s="2" t="s">
        <v>4905</v>
      </c>
      <c r="F1345" s="2" t="s">
        <v>3009</v>
      </c>
      <c r="G1345" s="13">
        <v>11775.3</v>
      </c>
      <c r="H1345">
        <v>0</v>
      </c>
      <c r="I1345">
        <v>11775.3</v>
      </c>
      <c r="J1345">
        <v>0</v>
      </c>
    </row>
    <row r="1346" spans="1:10" x14ac:dyDescent="0.25">
      <c r="A1346" s="1" t="s">
        <v>4923</v>
      </c>
      <c r="B1346" t="s">
        <v>4924</v>
      </c>
      <c r="C1346" s="1" t="s">
        <v>10</v>
      </c>
      <c r="D1346" s="1" t="s">
        <v>1012</v>
      </c>
      <c r="E1346" s="2" t="s">
        <v>915</v>
      </c>
      <c r="F1346" s="2" t="s">
        <v>916</v>
      </c>
      <c r="G1346" s="13">
        <v>16821.78</v>
      </c>
      <c r="H1346">
        <v>0</v>
      </c>
      <c r="I1346">
        <v>16821.78</v>
      </c>
      <c r="J1346">
        <v>0</v>
      </c>
    </row>
    <row r="1347" spans="1:10" x14ac:dyDescent="0.25">
      <c r="A1347" s="1" t="s">
        <v>4928</v>
      </c>
      <c r="B1347" t="s">
        <v>4929</v>
      </c>
      <c r="C1347" s="1" t="s">
        <v>10</v>
      </c>
      <c r="D1347" s="1" t="s">
        <v>352</v>
      </c>
      <c r="E1347" s="2" t="s">
        <v>536</v>
      </c>
      <c r="F1347" s="2" t="s">
        <v>257</v>
      </c>
      <c r="G1347" s="13">
        <v>15139.61</v>
      </c>
      <c r="H1347">
        <v>0</v>
      </c>
      <c r="I1347">
        <v>15139.61</v>
      </c>
      <c r="J1347">
        <v>0</v>
      </c>
    </row>
    <row r="1348" spans="1:10" x14ac:dyDescent="0.25">
      <c r="A1348" s="1" t="s">
        <v>4938</v>
      </c>
      <c r="B1348" t="s">
        <v>4939</v>
      </c>
      <c r="C1348" s="1" t="s">
        <v>10</v>
      </c>
      <c r="D1348" s="1" t="s">
        <v>240</v>
      </c>
      <c r="E1348" s="2" t="s">
        <v>830</v>
      </c>
      <c r="F1348" s="2" t="s">
        <v>354</v>
      </c>
      <c r="G1348" s="13">
        <v>13457.45</v>
      </c>
      <c r="H1348">
        <v>0</v>
      </c>
      <c r="I1348">
        <v>13457.45</v>
      </c>
      <c r="J1348">
        <v>0</v>
      </c>
    </row>
    <row r="1349" spans="1:10" x14ac:dyDescent="0.25">
      <c r="A1349" s="1" t="s">
        <v>4945</v>
      </c>
      <c r="B1349" t="s">
        <v>4946</v>
      </c>
      <c r="C1349" s="1" t="s">
        <v>10</v>
      </c>
      <c r="D1349" s="1" t="s">
        <v>145</v>
      </c>
      <c r="E1349" s="2" t="s">
        <v>256</v>
      </c>
      <c r="F1349" s="2" t="s">
        <v>257</v>
      </c>
      <c r="G1349" s="13">
        <v>15139.61</v>
      </c>
      <c r="H1349">
        <v>0</v>
      </c>
      <c r="I1349">
        <v>15139.61</v>
      </c>
      <c r="J1349">
        <v>0</v>
      </c>
    </row>
    <row r="1350" spans="1:10" x14ac:dyDescent="0.25">
      <c r="A1350" s="1" t="s">
        <v>4951</v>
      </c>
      <c r="B1350" t="s">
        <v>4952</v>
      </c>
      <c r="C1350" s="1" t="s">
        <v>10</v>
      </c>
      <c r="D1350" s="1" t="s">
        <v>3197</v>
      </c>
      <c r="E1350" s="2" t="s">
        <v>4954</v>
      </c>
      <c r="F1350" s="2" t="s">
        <v>4955</v>
      </c>
      <c r="G1350" s="13">
        <v>11086.75</v>
      </c>
      <c r="H1350">
        <v>0</v>
      </c>
      <c r="I1350">
        <v>11086.75</v>
      </c>
      <c r="J1350">
        <v>0</v>
      </c>
    </row>
    <row r="1351" spans="1:10" x14ac:dyDescent="0.25">
      <c r="A1351" s="1" t="s">
        <v>4990</v>
      </c>
      <c r="B1351" t="s">
        <v>4991</v>
      </c>
      <c r="C1351" s="1" t="s">
        <v>10</v>
      </c>
      <c r="D1351" s="1" t="s">
        <v>1489</v>
      </c>
      <c r="E1351" s="2" t="s">
        <v>4993</v>
      </c>
      <c r="F1351" s="2" t="s">
        <v>4994</v>
      </c>
      <c r="G1351" s="13">
        <v>14540.66</v>
      </c>
      <c r="H1351">
        <v>0</v>
      </c>
      <c r="I1351">
        <v>14540.66</v>
      </c>
      <c r="J1351">
        <v>0</v>
      </c>
    </row>
    <row r="1352" spans="1:10" x14ac:dyDescent="0.25">
      <c r="A1352" s="1" t="s">
        <v>5002</v>
      </c>
      <c r="B1352" t="s">
        <v>5003</v>
      </c>
      <c r="C1352" s="1" t="s">
        <v>10</v>
      </c>
      <c r="D1352" s="1" t="s">
        <v>352</v>
      </c>
      <c r="E1352" s="2" t="s">
        <v>5005</v>
      </c>
      <c r="F1352" s="2" t="s">
        <v>5006</v>
      </c>
      <c r="G1352" s="13">
        <v>2500.11</v>
      </c>
      <c r="H1352">
        <v>0</v>
      </c>
      <c r="I1352">
        <v>2500.11</v>
      </c>
      <c r="J1352">
        <v>0</v>
      </c>
    </row>
    <row r="1353" spans="1:10" x14ac:dyDescent="0.25">
      <c r="A1353" s="1" t="s">
        <v>5010</v>
      </c>
      <c r="B1353" t="s">
        <v>5011</v>
      </c>
      <c r="C1353" s="1" t="s">
        <v>10</v>
      </c>
      <c r="D1353" s="1" t="s">
        <v>1196</v>
      </c>
      <c r="E1353" s="2" t="s">
        <v>5013</v>
      </c>
      <c r="F1353" s="2" t="s">
        <v>5014</v>
      </c>
      <c r="G1353" s="13">
        <v>9393.19</v>
      </c>
      <c r="H1353">
        <v>0</v>
      </c>
      <c r="I1353">
        <v>9393.19</v>
      </c>
      <c r="J1353">
        <v>0</v>
      </c>
    </row>
    <row r="1354" spans="1:10" x14ac:dyDescent="0.25">
      <c r="A1354" s="1" t="s">
        <v>5028</v>
      </c>
      <c r="B1354" t="s">
        <v>5029</v>
      </c>
      <c r="C1354" s="1" t="s">
        <v>10</v>
      </c>
      <c r="D1354" s="1" t="s">
        <v>829</v>
      </c>
      <c r="E1354" s="2" t="s">
        <v>915</v>
      </c>
      <c r="F1354" s="2" t="s">
        <v>916</v>
      </c>
      <c r="G1354" s="13">
        <v>16821.78</v>
      </c>
      <c r="H1354">
        <v>0</v>
      </c>
      <c r="I1354">
        <v>16821.78</v>
      </c>
      <c r="J1354">
        <v>0</v>
      </c>
    </row>
    <row r="1355" spans="1:10" x14ac:dyDescent="0.25">
      <c r="A1355" s="1" t="s">
        <v>5034</v>
      </c>
      <c r="B1355" t="s">
        <v>5035</v>
      </c>
      <c r="C1355" s="1" t="s">
        <v>10</v>
      </c>
      <c r="D1355" s="1" t="s">
        <v>208</v>
      </c>
      <c r="E1355" s="2" t="s">
        <v>830</v>
      </c>
      <c r="F1355" s="2" t="s">
        <v>354</v>
      </c>
      <c r="G1355" s="13">
        <v>13457.45</v>
      </c>
      <c r="H1355">
        <v>0</v>
      </c>
      <c r="I1355">
        <v>13457.45</v>
      </c>
      <c r="J1355">
        <v>0</v>
      </c>
    </row>
    <row r="1356" spans="1:10" x14ac:dyDescent="0.25">
      <c r="A1356" s="1" t="s">
        <v>5115</v>
      </c>
      <c r="B1356" t="s">
        <v>5116</v>
      </c>
      <c r="C1356" s="1" t="s">
        <v>10</v>
      </c>
      <c r="D1356" s="1" t="s">
        <v>135</v>
      </c>
      <c r="E1356" s="2" t="s">
        <v>5118</v>
      </c>
      <c r="F1356" s="2" t="s">
        <v>5119</v>
      </c>
      <c r="G1356" s="13">
        <v>7326.23</v>
      </c>
      <c r="H1356">
        <v>0</v>
      </c>
      <c r="I1356">
        <v>7326.23</v>
      </c>
      <c r="J1356">
        <v>0</v>
      </c>
    </row>
    <row r="1357" spans="1:10" x14ac:dyDescent="0.25">
      <c r="A1357" s="1" t="s">
        <v>5138</v>
      </c>
      <c r="B1357" t="s">
        <v>5139</v>
      </c>
      <c r="C1357" s="1" t="s">
        <v>10</v>
      </c>
      <c r="D1357" s="1" t="s">
        <v>31</v>
      </c>
      <c r="E1357" s="2" t="s">
        <v>3324</v>
      </c>
      <c r="F1357" s="2" t="s">
        <v>916</v>
      </c>
      <c r="G1357" s="13">
        <v>16821.78</v>
      </c>
      <c r="H1357">
        <v>0</v>
      </c>
      <c r="I1357">
        <v>16821.78</v>
      </c>
      <c r="J1357">
        <v>0</v>
      </c>
    </row>
    <row r="1358" spans="1:10" x14ac:dyDescent="0.25">
      <c r="A1358" s="1" t="s">
        <v>5144</v>
      </c>
      <c r="B1358" t="s">
        <v>5145</v>
      </c>
      <c r="C1358" s="1" t="s">
        <v>10</v>
      </c>
      <c r="D1358" s="1" t="s">
        <v>145</v>
      </c>
      <c r="E1358" s="2" t="s">
        <v>5147</v>
      </c>
      <c r="F1358" s="2" t="s">
        <v>5148</v>
      </c>
      <c r="G1358" s="13">
        <v>6140.92</v>
      </c>
      <c r="H1358">
        <v>0</v>
      </c>
      <c r="I1358">
        <v>6140.92</v>
      </c>
      <c r="J1358">
        <v>0</v>
      </c>
    </row>
    <row r="1359" spans="1:10" x14ac:dyDescent="0.25">
      <c r="A1359" s="1" t="s">
        <v>5152</v>
      </c>
      <c r="B1359" t="s">
        <v>5153</v>
      </c>
      <c r="C1359" s="1" t="s">
        <v>10</v>
      </c>
      <c r="D1359" s="1" t="s">
        <v>1184</v>
      </c>
      <c r="E1359" s="2" t="s">
        <v>490</v>
      </c>
      <c r="F1359" s="2" t="s">
        <v>215</v>
      </c>
      <c r="G1359" s="13">
        <v>14298.52</v>
      </c>
      <c r="H1359">
        <v>0</v>
      </c>
      <c r="I1359">
        <v>14298.52</v>
      </c>
      <c r="J1359">
        <v>0</v>
      </c>
    </row>
    <row r="1360" spans="1:10" x14ac:dyDescent="0.25">
      <c r="A1360" s="1" t="s">
        <v>5158</v>
      </c>
      <c r="B1360" t="s">
        <v>5159</v>
      </c>
      <c r="C1360" s="1" t="s">
        <v>10</v>
      </c>
      <c r="D1360" s="1" t="s">
        <v>2191</v>
      </c>
      <c r="E1360" s="2" t="s">
        <v>146</v>
      </c>
      <c r="F1360" s="2" t="s">
        <v>147</v>
      </c>
      <c r="G1360" s="13">
        <v>15980.67</v>
      </c>
      <c r="H1360">
        <v>0</v>
      </c>
      <c r="I1360">
        <v>15980.67</v>
      </c>
      <c r="J1360">
        <v>0</v>
      </c>
    </row>
    <row r="1361" spans="1:10" x14ac:dyDescent="0.25">
      <c r="A1361" s="1" t="s">
        <v>5166</v>
      </c>
      <c r="B1361" t="s">
        <v>5167</v>
      </c>
      <c r="C1361" s="1" t="s">
        <v>10</v>
      </c>
      <c r="D1361" s="1" t="s">
        <v>1184</v>
      </c>
      <c r="E1361" s="2" t="s">
        <v>5169</v>
      </c>
      <c r="F1361" s="2" t="s">
        <v>5170</v>
      </c>
      <c r="G1361" s="13">
        <v>15314.88</v>
      </c>
      <c r="H1361">
        <v>0</v>
      </c>
      <c r="I1361">
        <v>15314.88</v>
      </c>
      <c r="J1361">
        <v>0</v>
      </c>
    </row>
    <row r="1362" spans="1:10" x14ac:dyDescent="0.25">
      <c r="A1362" s="1" t="s">
        <v>5174</v>
      </c>
      <c r="B1362" t="s">
        <v>5175</v>
      </c>
      <c r="C1362" s="1" t="s">
        <v>10</v>
      </c>
      <c r="D1362" s="1" t="s">
        <v>513</v>
      </c>
      <c r="E1362" s="2" t="s">
        <v>5177</v>
      </c>
      <c r="F1362" s="2" t="s">
        <v>360</v>
      </c>
      <c r="G1362" s="2">
        <v>922.9</v>
      </c>
      <c r="H1362">
        <v>0</v>
      </c>
      <c r="I1362">
        <v>922.9</v>
      </c>
      <c r="J1362">
        <v>0</v>
      </c>
    </row>
    <row r="1363" spans="1:10" x14ac:dyDescent="0.25">
      <c r="A1363" s="1" t="s">
        <v>5195</v>
      </c>
      <c r="B1363" t="s">
        <v>5196</v>
      </c>
      <c r="C1363" s="1" t="s">
        <v>10</v>
      </c>
      <c r="D1363" s="1" t="s">
        <v>829</v>
      </c>
      <c r="E1363" s="2" t="s">
        <v>5198</v>
      </c>
      <c r="F1363" s="2" t="s">
        <v>5199</v>
      </c>
      <c r="G1363" s="13">
        <v>14080.92</v>
      </c>
      <c r="H1363">
        <v>0</v>
      </c>
      <c r="I1363">
        <v>14080.92</v>
      </c>
      <c r="J1363">
        <v>0</v>
      </c>
    </row>
    <row r="1364" spans="1:10" x14ac:dyDescent="0.25">
      <c r="A1364" s="1" t="s">
        <v>5224</v>
      </c>
      <c r="B1364" t="s">
        <v>5225</v>
      </c>
      <c r="C1364" s="1" t="s">
        <v>10</v>
      </c>
      <c r="D1364" s="1" t="s">
        <v>5227</v>
      </c>
      <c r="E1364" s="2" t="s">
        <v>5228</v>
      </c>
      <c r="F1364" s="2" t="s">
        <v>5229</v>
      </c>
      <c r="G1364" s="13">
        <v>13508.27</v>
      </c>
      <c r="H1364">
        <v>0</v>
      </c>
      <c r="I1364">
        <v>13508.27</v>
      </c>
      <c r="J1364">
        <v>0</v>
      </c>
    </row>
    <row r="1365" spans="1:10" x14ac:dyDescent="0.25">
      <c r="A1365" s="1" t="s">
        <v>5233</v>
      </c>
      <c r="B1365" t="s">
        <v>5234</v>
      </c>
      <c r="C1365" s="1" t="s">
        <v>10</v>
      </c>
      <c r="D1365" s="1" t="s">
        <v>763</v>
      </c>
      <c r="E1365" s="2" t="s">
        <v>3324</v>
      </c>
      <c r="F1365" s="2" t="s">
        <v>916</v>
      </c>
      <c r="G1365" s="13">
        <v>16821.78</v>
      </c>
      <c r="H1365">
        <v>0</v>
      </c>
      <c r="I1365">
        <v>16821.78</v>
      </c>
      <c r="J1365">
        <v>0</v>
      </c>
    </row>
    <row r="1366" spans="1:10" x14ac:dyDescent="0.25">
      <c r="A1366" s="1" t="s">
        <v>5251</v>
      </c>
      <c r="B1366" t="s">
        <v>5252</v>
      </c>
      <c r="C1366" s="1" t="s">
        <v>10</v>
      </c>
      <c r="D1366" s="1" t="s">
        <v>5254</v>
      </c>
      <c r="E1366" s="2" t="s">
        <v>5255</v>
      </c>
      <c r="F1366" s="2" t="s">
        <v>5256</v>
      </c>
      <c r="G1366" s="13">
        <v>2578.88</v>
      </c>
      <c r="H1366">
        <v>0</v>
      </c>
      <c r="I1366">
        <v>2578.88</v>
      </c>
      <c r="J1366">
        <v>0</v>
      </c>
    </row>
    <row r="1367" spans="1:10" x14ac:dyDescent="0.25">
      <c r="A1367" s="1" t="s">
        <v>5257</v>
      </c>
      <c r="B1367" t="s">
        <v>5258</v>
      </c>
      <c r="C1367" s="1" t="s">
        <v>10</v>
      </c>
      <c r="D1367" s="1" t="s">
        <v>530</v>
      </c>
      <c r="E1367" s="2" t="s">
        <v>541</v>
      </c>
      <c r="F1367" s="2" t="s">
        <v>542</v>
      </c>
      <c r="G1367" s="13">
        <v>14155.83</v>
      </c>
      <c r="H1367">
        <v>0</v>
      </c>
      <c r="I1367">
        <v>14155.83</v>
      </c>
      <c r="J1367">
        <v>0</v>
      </c>
    </row>
    <row r="1368" spans="1:10" x14ac:dyDescent="0.25">
      <c r="A1368" s="1" t="s">
        <v>5298</v>
      </c>
      <c r="B1368" t="s">
        <v>5299</v>
      </c>
      <c r="C1368" s="1" t="s">
        <v>10</v>
      </c>
      <c r="D1368" s="1" t="s">
        <v>352</v>
      </c>
      <c r="E1368" s="2" t="s">
        <v>5301</v>
      </c>
      <c r="F1368" s="2" t="s">
        <v>5302</v>
      </c>
      <c r="G1368" s="13">
        <v>9252.08</v>
      </c>
      <c r="H1368">
        <v>0</v>
      </c>
      <c r="I1368">
        <v>9252.08</v>
      </c>
      <c r="J1368">
        <v>0</v>
      </c>
    </row>
    <row r="1369" spans="1:10" x14ac:dyDescent="0.25">
      <c r="A1369" s="1" t="s">
        <v>5316</v>
      </c>
      <c r="B1369" t="s">
        <v>5317</v>
      </c>
      <c r="C1369" s="1" t="s">
        <v>10</v>
      </c>
      <c r="D1369" s="1" t="s">
        <v>500</v>
      </c>
      <c r="E1369" s="2" t="s">
        <v>5319</v>
      </c>
      <c r="F1369" s="2" t="s">
        <v>5320</v>
      </c>
      <c r="G1369" s="13">
        <v>7754.41</v>
      </c>
      <c r="H1369">
        <v>0</v>
      </c>
      <c r="I1369">
        <v>7754.41</v>
      </c>
      <c r="J1369">
        <v>0</v>
      </c>
    </row>
    <row r="1370" spans="1:10" x14ac:dyDescent="0.25">
      <c r="A1370" s="1" t="s">
        <v>5335</v>
      </c>
      <c r="B1370" t="s">
        <v>5336</v>
      </c>
      <c r="C1370" s="1" t="s">
        <v>10</v>
      </c>
      <c r="D1370" s="1" t="s">
        <v>1203</v>
      </c>
      <c r="E1370" s="2" t="s">
        <v>5338</v>
      </c>
      <c r="F1370" s="2" t="s">
        <v>5339</v>
      </c>
      <c r="G1370" s="13">
        <v>6590.32</v>
      </c>
      <c r="H1370">
        <v>0</v>
      </c>
      <c r="I1370">
        <v>6590.32</v>
      </c>
      <c r="J1370">
        <v>0</v>
      </c>
    </row>
    <row r="1371" spans="1:10" x14ac:dyDescent="0.25">
      <c r="A1371" s="1" t="s">
        <v>5364</v>
      </c>
      <c r="B1371" t="s">
        <v>5365</v>
      </c>
      <c r="C1371" s="1" t="s">
        <v>10</v>
      </c>
      <c r="D1371" s="1" t="s">
        <v>308</v>
      </c>
      <c r="E1371" s="2" t="s">
        <v>353</v>
      </c>
      <c r="F1371" s="2" t="s">
        <v>354</v>
      </c>
      <c r="G1371" s="13">
        <v>13457.45</v>
      </c>
      <c r="H1371">
        <v>0</v>
      </c>
      <c r="I1371">
        <v>13457.45</v>
      </c>
      <c r="J1371">
        <v>0</v>
      </c>
    </row>
    <row r="1372" spans="1:10" x14ac:dyDescent="0.25">
      <c r="A1372" s="1" t="s">
        <v>5388</v>
      </c>
      <c r="B1372" t="s">
        <v>5389</v>
      </c>
      <c r="C1372" s="1" t="s">
        <v>10</v>
      </c>
      <c r="D1372" s="1" t="s">
        <v>550</v>
      </c>
      <c r="E1372" s="2" t="s">
        <v>5394</v>
      </c>
      <c r="F1372" s="2" t="s">
        <v>5395</v>
      </c>
      <c r="G1372" s="13">
        <v>1891.4</v>
      </c>
      <c r="H1372">
        <v>0</v>
      </c>
      <c r="I1372">
        <v>1891.4</v>
      </c>
      <c r="J1372">
        <v>0</v>
      </c>
    </row>
    <row r="1373" spans="1:10" x14ac:dyDescent="0.25">
      <c r="A1373" s="1" t="s">
        <v>5406</v>
      </c>
      <c r="B1373" t="s">
        <v>5407</v>
      </c>
      <c r="C1373" s="1" t="s">
        <v>10</v>
      </c>
      <c r="D1373" s="1" t="s">
        <v>1012</v>
      </c>
      <c r="E1373" s="2" t="s">
        <v>915</v>
      </c>
      <c r="F1373" s="2" t="s">
        <v>916</v>
      </c>
      <c r="G1373" s="13">
        <v>16821.78</v>
      </c>
      <c r="H1373">
        <v>0</v>
      </c>
      <c r="I1373">
        <v>16821.78</v>
      </c>
      <c r="J1373">
        <v>0</v>
      </c>
    </row>
    <row r="1374" spans="1:10" x14ac:dyDescent="0.25">
      <c r="A1374" s="1" t="s">
        <v>5427</v>
      </c>
      <c r="B1374" t="s">
        <v>5428</v>
      </c>
      <c r="C1374" s="1" t="s">
        <v>10</v>
      </c>
      <c r="D1374" s="1" t="s">
        <v>1289</v>
      </c>
      <c r="E1374" s="2" t="s">
        <v>915</v>
      </c>
      <c r="F1374" s="2" t="s">
        <v>916</v>
      </c>
      <c r="G1374" s="13">
        <v>16821.78</v>
      </c>
      <c r="H1374">
        <v>0</v>
      </c>
      <c r="I1374">
        <v>16821.78</v>
      </c>
      <c r="J1374">
        <v>0</v>
      </c>
    </row>
    <row r="1375" spans="1:10" x14ac:dyDescent="0.25">
      <c r="A1375" s="1" t="s">
        <v>5450</v>
      </c>
      <c r="B1375" t="s">
        <v>5451</v>
      </c>
      <c r="C1375" s="1" t="s">
        <v>10</v>
      </c>
      <c r="D1375" s="1" t="s">
        <v>1489</v>
      </c>
      <c r="E1375" s="2" t="s">
        <v>3324</v>
      </c>
      <c r="F1375" s="2" t="s">
        <v>916</v>
      </c>
      <c r="G1375" s="13">
        <v>16821.78</v>
      </c>
      <c r="H1375">
        <v>0</v>
      </c>
      <c r="I1375">
        <v>16821.78</v>
      </c>
      <c r="J1375">
        <v>0</v>
      </c>
    </row>
    <row r="1376" spans="1:10" x14ac:dyDescent="0.25">
      <c r="A1376" s="1" t="s">
        <v>5478</v>
      </c>
      <c r="B1376" t="s">
        <v>5479</v>
      </c>
      <c r="C1376" s="1" t="s">
        <v>10</v>
      </c>
      <c r="D1376" s="1" t="s">
        <v>886</v>
      </c>
      <c r="E1376" s="2" t="s">
        <v>5481</v>
      </c>
      <c r="F1376" s="2" t="s">
        <v>5482</v>
      </c>
      <c r="G1376" s="13">
        <v>11767.83</v>
      </c>
      <c r="H1376">
        <v>0</v>
      </c>
      <c r="I1376">
        <v>11767.83</v>
      </c>
      <c r="J1376">
        <v>0</v>
      </c>
    </row>
    <row r="1377" spans="1:10" x14ac:dyDescent="0.25">
      <c r="A1377" s="1" t="s">
        <v>5506</v>
      </c>
      <c r="B1377" t="s">
        <v>5507</v>
      </c>
      <c r="C1377" s="1" t="s">
        <v>10</v>
      </c>
      <c r="D1377" s="1" t="s">
        <v>1178</v>
      </c>
      <c r="E1377" s="2" t="s">
        <v>5509</v>
      </c>
      <c r="F1377" s="2" t="s">
        <v>5510</v>
      </c>
      <c r="G1377" s="13">
        <v>8444.98</v>
      </c>
      <c r="H1377">
        <v>0</v>
      </c>
      <c r="I1377">
        <v>8444.98</v>
      </c>
      <c r="J1377">
        <v>0</v>
      </c>
    </row>
    <row r="1378" spans="1:10" x14ac:dyDescent="0.25">
      <c r="A1378" s="1" t="s">
        <v>5516</v>
      </c>
      <c r="B1378" t="s">
        <v>5517</v>
      </c>
      <c r="C1378" s="1" t="s">
        <v>10</v>
      </c>
      <c r="D1378" s="1" t="s">
        <v>1184</v>
      </c>
      <c r="E1378" s="2" t="s">
        <v>3008</v>
      </c>
      <c r="F1378" s="2" t="s">
        <v>3009</v>
      </c>
      <c r="G1378" s="13">
        <v>11775.3</v>
      </c>
      <c r="H1378">
        <v>0</v>
      </c>
      <c r="I1378">
        <v>11775.3</v>
      </c>
      <c r="J1378">
        <v>0</v>
      </c>
    </row>
    <row r="1379" spans="1:10" x14ac:dyDescent="0.25">
      <c r="A1379" s="1" t="s">
        <v>5531</v>
      </c>
      <c r="B1379" t="s">
        <v>5532</v>
      </c>
      <c r="C1379" s="1" t="s">
        <v>10</v>
      </c>
      <c r="D1379" s="1" t="s">
        <v>1209</v>
      </c>
      <c r="E1379" s="2" t="s">
        <v>683</v>
      </c>
      <c r="F1379" s="2" t="s">
        <v>684</v>
      </c>
      <c r="G1379" s="13">
        <v>15728.7</v>
      </c>
      <c r="H1379">
        <v>0</v>
      </c>
      <c r="I1379">
        <v>15728.7</v>
      </c>
      <c r="J1379">
        <v>0</v>
      </c>
    </row>
    <row r="1380" spans="1:10" x14ac:dyDescent="0.25">
      <c r="A1380" s="1" t="s">
        <v>5537</v>
      </c>
      <c r="B1380" t="s">
        <v>5538</v>
      </c>
      <c r="C1380" s="1" t="s">
        <v>10</v>
      </c>
      <c r="D1380" s="1" t="s">
        <v>1369</v>
      </c>
      <c r="E1380" s="2" t="s">
        <v>915</v>
      </c>
      <c r="F1380" s="2" t="s">
        <v>916</v>
      </c>
      <c r="G1380" s="13">
        <v>16821.78</v>
      </c>
      <c r="H1380">
        <v>0</v>
      </c>
      <c r="I1380">
        <v>16821.78</v>
      </c>
      <c r="J1380">
        <v>0</v>
      </c>
    </row>
    <row r="1381" spans="1:10" x14ac:dyDescent="0.25">
      <c r="A1381" s="1" t="s">
        <v>5550</v>
      </c>
      <c r="B1381" t="s">
        <v>5551</v>
      </c>
      <c r="C1381" s="1" t="s">
        <v>10</v>
      </c>
      <c r="D1381" s="1" t="s">
        <v>1369</v>
      </c>
      <c r="E1381" s="2" t="s">
        <v>146</v>
      </c>
      <c r="F1381" s="2" t="s">
        <v>147</v>
      </c>
      <c r="G1381" s="13">
        <v>15980.67</v>
      </c>
      <c r="H1381">
        <v>0</v>
      </c>
      <c r="I1381">
        <v>15980.67</v>
      </c>
      <c r="J1381">
        <v>0</v>
      </c>
    </row>
    <row r="1382" spans="1:10" x14ac:dyDescent="0.25">
      <c r="A1382" s="1" t="s">
        <v>5582</v>
      </c>
      <c r="B1382" t="s">
        <v>5583</v>
      </c>
      <c r="C1382" s="1" t="s">
        <v>10</v>
      </c>
      <c r="D1382" s="1" t="s">
        <v>5585</v>
      </c>
      <c r="E1382" s="2" t="s">
        <v>5586</v>
      </c>
      <c r="F1382" s="2" t="s">
        <v>2773</v>
      </c>
      <c r="G1382" s="13">
        <v>10934.24</v>
      </c>
      <c r="H1382">
        <v>0</v>
      </c>
      <c r="I1382">
        <v>10934.24</v>
      </c>
      <c r="J1382">
        <v>0</v>
      </c>
    </row>
    <row r="1383" spans="1:10" x14ac:dyDescent="0.25">
      <c r="A1383" s="1" t="s">
        <v>5606</v>
      </c>
      <c r="B1383" t="s">
        <v>5607</v>
      </c>
      <c r="C1383" s="1" t="s">
        <v>10</v>
      </c>
      <c r="D1383" s="1" t="s">
        <v>478</v>
      </c>
      <c r="E1383" s="2" t="s">
        <v>3514</v>
      </c>
      <c r="F1383" s="2" t="s">
        <v>3515</v>
      </c>
      <c r="G1383" s="13">
        <v>11010.14</v>
      </c>
      <c r="H1383">
        <v>0</v>
      </c>
      <c r="I1383">
        <v>11010.14</v>
      </c>
      <c r="J1383">
        <v>0</v>
      </c>
    </row>
    <row r="1384" spans="1:10" x14ac:dyDescent="0.25">
      <c r="A1384" s="1" t="s">
        <v>5618</v>
      </c>
      <c r="B1384" t="s">
        <v>5619</v>
      </c>
      <c r="C1384" s="1" t="s">
        <v>10</v>
      </c>
      <c r="D1384" s="1" t="s">
        <v>1369</v>
      </c>
      <c r="E1384" s="2" t="s">
        <v>3364</v>
      </c>
      <c r="F1384" s="2" t="s">
        <v>3365</v>
      </c>
      <c r="G1384" s="13">
        <v>12616.4</v>
      </c>
      <c r="H1384">
        <v>0</v>
      </c>
      <c r="I1384">
        <v>12616.4</v>
      </c>
      <c r="J1384">
        <v>0</v>
      </c>
    </row>
    <row r="1385" spans="1:10" x14ac:dyDescent="0.25">
      <c r="A1385" s="1" t="s">
        <v>5633</v>
      </c>
      <c r="B1385" t="s">
        <v>5634</v>
      </c>
      <c r="C1385" s="1" t="s">
        <v>10</v>
      </c>
      <c r="D1385" s="1" t="s">
        <v>466</v>
      </c>
      <c r="E1385" s="2" t="s">
        <v>5636</v>
      </c>
      <c r="F1385" s="2" t="s">
        <v>5637</v>
      </c>
      <c r="G1385" s="2">
        <v>803.75</v>
      </c>
      <c r="H1385">
        <v>0</v>
      </c>
      <c r="I1385">
        <v>803.75</v>
      </c>
      <c r="J1385">
        <v>0</v>
      </c>
    </row>
    <row r="1386" spans="1:10" x14ac:dyDescent="0.25">
      <c r="A1386" s="1" t="s">
        <v>5653</v>
      </c>
      <c r="B1386" t="s">
        <v>5654</v>
      </c>
      <c r="C1386" s="1" t="s">
        <v>10</v>
      </c>
      <c r="D1386" s="1" t="s">
        <v>763</v>
      </c>
      <c r="E1386" s="2" t="s">
        <v>5656</v>
      </c>
      <c r="F1386" s="2" t="s">
        <v>5657</v>
      </c>
      <c r="G1386" s="13">
        <v>3055.59</v>
      </c>
      <c r="H1386">
        <v>0</v>
      </c>
      <c r="I1386">
        <v>3055.59</v>
      </c>
      <c r="J1386">
        <v>0</v>
      </c>
    </row>
    <row r="1387" spans="1:10" x14ac:dyDescent="0.25">
      <c r="A1387" s="1" t="s">
        <v>5663</v>
      </c>
      <c r="B1387" t="s">
        <v>5664</v>
      </c>
      <c r="C1387" s="1" t="s">
        <v>10</v>
      </c>
      <c r="D1387" s="1" t="s">
        <v>352</v>
      </c>
      <c r="E1387" s="2" t="s">
        <v>309</v>
      </c>
      <c r="F1387" s="2" t="s">
        <v>147</v>
      </c>
      <c r="G1387" s="13">
        <v>15980.67</v>
      </c>
      <c r="H1387">
        <v>0</v>
      </c>
      <c r="I1387">
        <v>15980.67</v>
      </c>
      <c r="J1387">
        <v>0</v>
      </c>
    </row>
    <row r="1388" spans="1:10" x14ac:dyDescent="0.25">
      <c r="A1388" s="1" t="s">
        <v>5681</v>
      </c>
      <c r="B1388" t="s">
        <v>5682</v>
      </c>
      <c r="C1388" s="1" t="s">
        <v>10</v>
      </c>
      <c r="D1388" s="1" t="s">
        <v>5684</v>
      </c>
      <c r="E1388" s="2" t="s">
        <v>299</v>
      </c>
      <c r="F1388" s="2" t="s">
        <v>300</v>
      </c>
      <c r="G1388" s="13">
        <v>11796.58</v>
      </c>
      <c r="H1388">
        <v>0</v>
      </c>
      <c r="I1388">
        <v>11796.58</v>
      </c>
      <c r="J1388">
        <v>0</v>
      </c>
    </row>
    <row r="1389" spans="1:10" x14ac:dyDescent="0.25">
      <c r="A1389" s="1" t="s">
        <v>5710</v>
      </c>
      <c r="B1389" t="s">
        <v>5711</v>
      </c>
      <c r="C1389" s="1" t="s">
        <v>10</v>
      </c>
      <c r="D1389" s="1" t="s">
        <v>308</v>
      </c>
      <c r="E1389" s="2" t="s">
        <v>3324</v>
      </c>
      <c r="F1389" s="2" t="s">
        <v>916</v>
      </c>
      <c r="G1389" s="13">
        <v>16821.78</v>
      </c>
      <c r="H1389">
        <v>0</v>
      </c>
      <c r="I1389">
        <v>16821.78</v>
      </c>
      <c r="J1389">
        <v>0</v>
      </c>
    </row>
    <row r="1390" spans="1:10" x14ac:dyDescent="0.25">
      <c r="A1390" s="1" t="s">
        <v>5716</v>
      </c>
      <c r="B1390" t="s">
        <v>5717</v>
      </c>
      <c r="C1390" s="1" t="s">
        <v>10</v>
      </c>
      <c r="D1390" s="1" t="s">
        <v>5719</v>
      </c>
      <c r="E1390" s="2" t="s">
        <v>5720</v>
      </c>
      <c r="F1390" s="2" t="s">
        <v>5721</v>
      </c>
      <c r="G1390" s="2">
        <v>26.46</v>
      </c>
      <c r="H1390">
        <v>0</v>
      </c>
      <c r="I1390">
        <v>26.46</v>
      </c>
      <c r="J1390">
        <v>0</v>
      </c>
    </row>
    <row r="1391" spans="1:10" x14ac:dyDescent="0.25">
      <c r="A1391" s="1" t="s">
        <v>5759</v>
      </c>
      <c r="B1391" t="s">
        <v>5760</v>
      </c>
      <c r="C1391" s="1" t="s">
        <v>10</v>
      </c>
      <c r="D1391" s="1" t="s">
        <v>976</v>
      </c>
      <c r="E1391" s="2" t="s">
        <v>5762</v>
      </c>
      <c r="F1391" s="2" t="s">
        <v>5763</v>
      </c>
      <c r="G1391" s="13">
        <v>4723.29</v>
      </c>
      <c r="H1391">
        <v>0</v>
      </c>
      <c r="I1391">
        <v>4723.29</v>
      </c>
      <c r="J1391">
        <v>0</v>
      </c>
    </row>
    <row r="1392" spans="1:10" x14ac:dyDescent="0.25">
      <c r="A1392" s="1" t="s">
        <v>5767</v>
      </c>
      <c r="B1392" t="s">
        <v>5768</v>
      </c>
      <c r="C1392" s="1" t="s">
        <v>10</v>
      </c>
      <c r="D1392" s="1" t="s">
        <v>829</v>
      </c>
      <c r="E1392" s="2" t="s">
        <v>5770</v>
      </c>
      <c r="F1392" s="2" t="s">
        <v>5771</v>
      </c>
      <c r="G1392" s="13">
        <v>7936.43</v>
      </c>
      <c r="H1392">
        <v>0</v>
      </c>
      <c r="I1392">
        <v>7936.43</v>
      </c>
      <c r="J1392">
        <v>0</v>
      </c>
    </row>
    <row r="1393" spans="1:10" x14ac:dyDescent="0.25">
      <c r="A1393" s="1" t="s">
        <v>5775</v>
      </c>
      <c r="B1393" t="s">
        <v>5776</v>
      </c>
      <c r="C1393" s="1" t="s">
        <v>10</v>
      </c>
      <c r="D1393" s="1" t="s">
        <v>139</v>
      </c>
      <c r="E1393" s="2" t="s">
        <v>5778</v>
      </c>
      <c r="F1393" s="2" t="s">
        <v>5779</v>
      </c>
      <c r="G1393" s="13">
        <v>5181.2299999999996</v>
      </c>
      <c r="H1393">
        <v>0</v>
      </c>
      <c r="I1393">
        <v>5181.2299999999996</v>
      </c>
      <c r="J1393">
        <v>0</v>
      </c>
    </row>
    <row r="1394" spans="1:10" x14ac:dyDescent="0.25">
      <c r="A1394" s="1" t="s">
        <v>5811</v>
      </c>
      <c r="B1394" t="s">
        <v>5812</v>
      </c>
      <c r="C1394" s="1" t="s">
        <v>10</v>
      </c>
      <c r="D1394" s="1" t="s">
        <v>5814</v>
      </c>
      <c r="E1394" s="2" t="s">
        <v>5815</v>
      </c>
      <c r="F1394" s="2" t="s">
        <v>5815</v>
      </c>
      <c r="G1394" s="13">
        <v>4075.68</v>
      </c>
      <c r="H1394">
        <v>0</v>
      </c>
      <c r="I1394">
        <v>4075.68</v>
      </c>
      <c r="J1394">
        <v>0</v>
      </c>
    </row>
    <row r="1395" spans="1:10" x14ac:dyDescent="0.25">
      <c r="A1395" s="1" t="s">
        <v>5840</v>
      </c>
      <c r="B1395" t="s">
        <v>5841</v>
      </c>
      <c r="C1395" s="1" t="s">
        <v>10</v>
      </c>
      <c r="D1395" s="1" t="s">
        <v>484</v>
      </c>
      <c r="E1395" s="2" t="s">
        <v>915</v>
      </c>
      <c r="F1395" s="2" t="s">
        <v>916</v>
      </c>
      <c r="G1395" s="13">
        <v>16821.78</v>
      </c>
      <c r="H1395">
        <v>0</v>
      </c>
      <c r="I1395">
        <v>16821.78</v>
      </c>
      <c r="J1395">
        <v>0</v>
      </c>
    </row>
    <row r="1396" spans="1:10" x14ac:dyDescent="0.25">
      <c r="A1396" s="1" t="s">
        <v>5859</v>
      </c>
      <c r="B1396" t="s">
        <v>5860</v>
      </c>
      <c r="C1396" s="1" t="s">
        <v>10</v>
      </c>
      <c r="D1396" s="1" t="s">
        <v>5862</v>
      </c>
      <c r="E1396" s="2" t="s">
        <v>5863</v>
      </c>
      <c r="F1396" s="2" t="s">
        <v>5864</v>
      </c>
      <c r="G1396" s="13">
        <v>8523.7999999999993</v>
      </c>
      <c r="H1396">
        <v>0</v>
      </c>
      <c r="I1396">
        <v>8523.7999999999993</v>
      </c>
      <c r="J1396">
        <v>0</v>
      </c>
    </row>
    <row r="1397" spans="1:10" x14ac:dyDescent="0.25">
      <c r="A1397" s="1" t="s">
        <v>5887</v>
      </c>
      <c r="B1397" t="s">
        <v>5888</v>
      </c>
      <c r="C1397" s="1" t="s">
        <v>10</v>
      </c>
      <c r="D1397" s="1" t="s">
        <v>1323</v>
      </c>
      <c r="E1397" s="2" t="s">
        <v>5890</v>
      </c>
      <c r="F1397" s="2" t="s">
        <v>5891</v>
      </c>
      <c r="G1397" s="13">
        <v>6445.02</v>
      </c>
      <c r="H1397">
        <v>0</v>
      </c>
      <c r="I1397">
        <v>6445.02</v>
      </c>
      <c r="J1397">
        <v>0</v>
      </c>
    </row>
    <row r="1398" spans="1:10" x14ac:dyDescent="0.25">
      <c r="A1398" s="1" t="s">
        <v>5899</v>
      </c>
      <c r="B1398" t="s">
        <v>5900</v>
      </c>
      <c r="C1398" s="1" t="s">
        <v>10</v>
      </c>
      <c r="D1398" s="1" t="s">
        <v>763</v>
      </c>
      <c r="E1398" s="2" t="s">
        <v>5902</v>
      </c>
      <c r="F1398" s="2" t="s">
        <v>5903</v>
      </c>
      <c r="G1398" s="13">
        <v>12189.06</v>
      </c>
      <c r="H1398">
        <v>0</v>
      </c>
      <c r="I1398">
        <v>12189.06</v>
      </c>
      <c r="J1398">
        <v>0</v>
      </c>
    </row>
    <row r="1399" spans="1:10" x14ac:dyDescent="0.25">
      <c r="A1399" s="1" t="s">
        <v>5913</v>
      </c>
      <c r="B1399" t="s">
        <v>5914</v>
      </c>
      <c r="C1399" s="1" t="s">
        <v>10</v>
      </c>
      <c r="D1399" s="1" t="s">
        <v>352</v>
      </c>
      <c r="E1399" s="2" t="s">
        <v>3324</v>
      </c>
      <c r="F1399" s="2" t="s">
        <v>916</v>
      </c>
      <c r="G1399" s="13">
        <v>16821.78</v>
      </c>
      <c r="H1399">
        <v>0</v>
      </c>
      <c r="I1399">
        <v>16821.78</v>
      </c>
      <c r="J1399">
        <v>0</v>
      </c>
    </row>
    <row r="1400" spans="1:10" x14ac:dyDescent="0.25">
      <c r="A1400" s="1" t="s">
        <v>5919</v>
      </c>
      <c r="B1400" t="s">
        <v>5920</v>
      </c>
      <c r="C1400" s="1" t="s">
        <v>10</v>
      </c>
      <c r="D1400" s="1" t="s">
        <v>506</v>
      </c>
      <c r="E1400" s="2" t="s">
        <v>146</v>
      </c>
      <c r="F1400" s="2" t="s">
        <v>147</v>
      </c>
      <c r="G1400" s="13">
        <v>15980.67</v>
      </c>
      <c r="H1400">
        <v>0</v>
      </c>
      <c r="I1400">
        <v>15980.67</v>
      </c>
      <c r="J1400">
        <v>0</v>
      </c>
    </row>
    <row r="1401" spans="1:10" x14ac:dyDescent="0.25">
      <c r="A1401" s="1" t="s">
        <v>5925</v>
      </c>
      <c r="B1401" t="s">
        <v>5926</v>
      </c>
      <c r="C1401" s="1" t="s">
        <v>10</v>
      </c>
      <c r="D1401" s="1" t="s">
        <v>829</v>
      </c>
      <c r="E1401" s="2" t="s">
        <v>3364</v>
      </c>
      <c r="F1401" s="2" t="s">
        <v>3365</v>
      </c>
      <c r="G1401" s="13">
        <v>12616.4</v>
      </c>
      <c r="H1401">
        <v>0</v>
      </c>
      <c r="I1401">
        <v>12616.4</v>
      </c>
      <c r="J1401">
        <v>0</v>
      </c>
    </row>
    <row r="1402" spans="1:10" x14ac:dyDescent="0.25">
      <c r="A1402" s="1" t="s">
        <v>5931</v>
      </c>
      <c r="B1402" t="s">
        <v>5932</v>
      </c>
      <c r="C1402" s="1" t="s">
        <v>10</v>
      </c>
      <c r="D1402" s="1" t="s">
        <v>880</v>
      </c>
      <c r="E1402" s="2" t="s">
        <v>5934</v>
      </c>
      <c r="F1402" s="2" t="s">
        <v>5935</v>
      </c>
      <c r="G1402" s="13">
        <v>7590.13</v>
      </c>
      <c r="H1402">
        <v>0</v>
      </c>
      <c r="I1402">
        <v>7590.13</v>
      </c>
      <c r="J1402">
        <v>0</v>
      </c>
    </row>
    <row r="1403" spans="1:10" x14ac:dyDescent="0.25">
      <c r="A1403" s="1" t="s">
        <v>5946</v>
      </c>
      <c r="B1403" t="s">
        <v>5947</v>
      </c>
      <c r="C1403" s="1" t="s">
        <v>10</v>
      </c>
      <c r="D1403" s="1" t="s">
        <v>1012</v>
      </c>
      <c r="E1403" s="2" t="s">
        <v>915</v>
      </c>
      <c r="F1403" s="2" t="s">
        <v>916</v>
      </c>
      <c r="G1403" s="13">
        <v>16821.78</v>
      </c>
      <c r="H1403">
        <v>0</v>
      </c>
      <c r="I1403">
        <v>16821.78</v>
      </c>
      <c r="J1403">
        <v>0</v>
      </c>
    </row>
    <row r="1404" spans="1:10" x14ac:dyDescent="0.25">
      <c r="A1404" s="1" t="s">
        <v>5951</v>
      </c>
      <c r="B1404" t="s">
        <v>5952</v>
      </c>
      <c r="C1404" s="1" t="s">
        <v>10</v>
      </c>
      <c r="D1404" s="1" t="s">
        <v>544</v>
      </c>
      <c r="E1404" s="2" t="s">
        <v>4905</v>
      </c>
      <c r="F1404" s="2" t="s">
        <v>3009</v>
      </c>
      <c r="G1404" s="13">
        <v>11775.3</v>
      </c>
      <c r="H1404">
        <v>0</v>
      </c>
      <c r="I1404">
        <v>11775.3</v>
      </c>
      <c r="J1404">
        <v>0</v>
      </c>
    </row>
    <row r="1405" spans="1:10" x14ac:dyDescent="0.25">
      <c r="A1405" s="1" t="s">
        <v>5958</v>
      </c>
      <c r="B1405" t="s">
        <v>5959</v>
      </c>
      <c r="C1405" s="1" t="s">
        <v>10</v>
      </c>
      <c r="D1405" s="1" t="s">
        <v>1323</v>
      </c>
      <c r="E1405" s="2" t="s">
        <v>3364</v>
      </c>
      <c r="F1405" s="2" t="s">
        <v>3365</v>
      </c>
      <c r="G1405" s="13">
        <v>12616.4</v>
      </c>
      <c r="H1405">
        <v>0</v>
      </c>
      <c r="I1405">
        <v>12616.4</v>
      </c>
      <c r="J1405">
        <v>0</v>
      </c>
    </row>
    <row r="1406" spans="1:10" x14ac:dyDescent="0.25">
      <c r="A1406" s="1" t="s">
        <v>5970</v>
      </c>
      <c r="B1406" t="s">
        <v>5971</v>
      </c>
      <c r="C1406" s="1" t="s">
        <v>10</v>
      </c>
      <c r="D1406" s="1" t="s">
        <v>829</v>
      </c>
      <c r="E1406" s="2" t="s">
        <v>146</v>
      </c>
      <c r="F1406" s="2" t="s">
        <v>147</v>
      </c>
      <c r="G1406" s="13">
        <v>15980.67</v>
      </c>
      <c r="H1406">
        <v>0</v>
      </c>
      <c r="I1406">
        <v>15980.67</v>
      </c>
      <c r="J1406">
        <v>0</v>
      </c>
    </row>
    <row r="1407" spans="1:10" x14ac:dyDescent="0.25">
      <c r="A1407" s="1" t="s">
        <v>5983</v>
      </c>
      <c r="B1407" t="s">
        <v>5984</v>
      </c>
      <c r="C1407" s="1" t="s">
        <v>10</v>
      </c>
      <c r="D1407" s="1" t="s">
        <v>544</v>
      </c>
      <c r="E1407" s="2" t="s">
        <v>5986</v>
      </c>
      <c r="F1407" s="2" t="s">
        <v>5987</v>
      </c>
      <c r="G1407" s="13">
        <v>8934.5300000000007</v>
      </c>
      <c r="H1407">
        <v>0</v>
      </c>
      <c r="I1407">
        <v>8934.5300000000007</v>
      </c>
      <c r="J1407">
        <v>0</v>
      </c>
    </row>
    <row r="1408" spans="1:10" x14ac:dyDescent="0.25">
      <c r="A1408" s="1" t="s">
        <v>5988</v>
      </c>
      <c r="B1408" t="s">
        <v>5989</v>
      </c>
      <c r="C1408" s="1" t="s">
        <v>10</v>
      </c>
      <c r="D1408" s="1" t="s">
        <v>298</v>
      </c>
      <c r="E1408" s="2" t="s">
        <v>1300</v>
      </c>
      <c r="F1408" s="2" t="s">
        <v>1301</v>
      </c>
      <c r="G1408" s="13">
        <v>12582.99</v>
      </c>
      <c r="H1408">
        <v>0</v>
      </c>
      <c r="I1408">
        <v>12582.99</v>
      </c>
      <c r="J1408">
        <v>0</v>
      </c>
    </row>
    <row r="1409" spans="1:10" x14ac:dyDescent="0.25">
      <c r="A1409" s="1" t="s">
        <v>6008</v>
      </c>
      <c r="B1409" t="s">
        <v>6009</v>
      </c>
      <c r="C1409" s="1" t="s">
        <v>10</v>
      </c>
      <c r="D1409" s="1" t="s">
        <v>829</v>
      </c>
      <c r="E1409" s="2" t="s">
        <v>6011</v>
      </c>
      <c r="F1409" s="2" t="s">
        <v>6012</v>
      </c>
      <c r="G1409" s="13">
        <v>16067.79</v>
      </c>
      <c r="H1409">
        <v>0</v>
      </c>
      <c r="I1409">
        <v>16067.79</v>
      </c>
      <c r="J1409">
        <v>0</v>
      </c>
    </row>
    <row r="1410" spans="1:10" x14ac:dyDescent="0.25">
      <c r="A1410" s="1" t="s">
        <v>6024</v>
      </c>
      <c r="B1410" t="s">
        <v>6025</v>
      </c>
      <c r="C1410" s="1" t="s">
        <v>10</v>
      </c>
      <c r="D1410" s="1" t="s">
        <v>240</v>
      </c>
      <c r="E1410" s="2" t="s">
        <v>6027</v>
      </c>
      <c r="F1410" s="2" t="s">
        <v>6028</v>
      </c>
      <c r="G1410" s="13">
        <v>15240.95</v>
      </c>
      <c r="H1410">
        <v>0</v>
      </c>
      <c r="I1410">
        <v>15240.95</v>
      </c>
      <c r="J1410">
        <v>0</v>
      </c>
    </row>
    <row r="1411" spans="1:10" x14ac:dyDescent="0.25">
      <c r="A1411" s="1" t="s">
        <v>6032</v>
      </c>
      <c r="B1411" t="s">
        <v>6033</v>
      </c>
      <c r="C1411" s="1" t="s">
        <v>10</v>
      </c>
      <c r="D1411" s="1" t="s">
        <v>1289</v>
      </c>
      <c r="E1411" s="2" t="s">
        <v>915</v>
      </c>
      <c r="F1411" s="2" t="s">
        <v>916</v>
      </c>
      <c r="G1411" s="13">
        <v>16821.78</v>
      </c>
      <c r="H1411">
        <v>0</v>
      </c>
      <c r="I1411">
        <v>16821.78</v>
      </c>
      <c r="J1411">
        <v>0</v>
      </c>
    </row>
    <row r="1412" spans="1:10" x14ac:dyDescent="0.25">
      <c r="A1412" s="1" t="s">
        <v>6039</v>
      </c>
      <c r="B1412" t="s">
        <v>6040</v>
      </c>
      <c r="C1412" s="1" t="s">
        <v>10</v>
      </c>
      <c r="D1412" s="1" t="s">
        <v>478</v>
      </c>
      <c r="E1412" s="2" t="s">
        <v>6042</v>
      </c>
      <c r="F1412" s="2" t="s">
        <v>6043</v>
      </c>
      <c r="G1412" s="13">
        <v>2275.06</v>
      </c>
      <c r="H1412">
        <v>0</v>
      </c>
      <c r="I1412">
        <v>2275.06</v>
      </c>
      <c r="J1412">
        <v>0</v>
      </c>
    </row>
    <row r="1413" spans="1:10" x14ac:dyDescent="0.25">
      <c r="A1413" s="1" t="s">
        <v>6061</v>
      </c>
      <c r="B1413" t="s">
        <v>6062</v>
      </c>
      <c r="C1413" s="1" t="s">
        <v>10</v>
      </c>
      <c r="D1413" s="1" t="s">
        <v>1431</v>
      </c>
      <c r="E1413" s="2" t="s">
        <v>1585</v>
      </c>
      <c r="F1413" s="2" t="s">
        <v>360</v>
      </c>
      <c r="G1413" s="2">
        <v>922.9</v>
      </c>
      <c r="H1413">
        <v>0</v>
      </c>
      <c r="I1413">
        <v>922.9</v>
      </c>
      <c r="J1413">
        <v>0</v>
      </c>
    </row>
    <row r="1414" spans="1:10" x14ac:dyDescent="0.25">
      <c r="A1414" s="1" t="s">
        <v>6070</v>
      </c>
      <c r="B1414" t="s">
        <v>6071</v>
      </c>
      <c r="C1414" s="1" t="s">
        <v>10</v>
      </c>
      <c r="D1414" s="1" t="s">
        <v>763</v>
      </c>
      <c r="E1414" s="2" t="s">
        <v>353</v>
      </c>
      <c r="F1414" s="2" t="s">
        <v>354</v>
      </c>
      <c r="G1414" s="13">
        <v>13457.45</v>
      </c>
      <c r="H1414">
        <v>0</v>
      </c>
      <c r="I1414">
        <v>13457.45</v>
      </c>
      <c r="J1414">
        <v>0</v>
      </c>
    </row>
    <row r="1415" spans="1:10" x14ac:dyDescent="0.25">
      <c r="A1415" s="1" t="s">
        <v>6089</v>
      </c>
      <c r="B1415" t="s">
        <v>6090</v>
      </c>
      <c r="C1415" s="1" t="s">
        <v>10</v>
      </c>
      <c r="D1415" s="1" t="s">
        <v>1184</v>
      </c>
      <c r="E1415" s="2" t="s">
        <v>490</v>
      </c>
      <c r="F1415" s="2" t="s">
        <v>215</v>
      </c>
      <c r="G1415" s="13">
        <v>14298.52</v>
      </c>
      <c r="H1415">
        <v>0</v>
      </c>
      <c r="I1415">
        <v>14298.52</v>
      </c>
      <c r="J1415">
        <v>0</v>
      </c>
    </row>
    <row r="1416" spans="1:10" x14ac:dyDescent="0.25">
      <c r="A1416" s="1" t="s">
        <v>6109</v>
      </c>
      <c r="B1416" t="s">
        <v>6110</v>
      </c>
      <c r="C1416" s="1" t="s">
        <v>10</v>
      </c>
      <c r="D1416" s="1" t="s">
        <v>145</v>
      </c>
      <c r="E1416" s="2" t="s">
        <v>6112</v>
      </c>
      <c r="F1416" s="2" t="s">
        <v>6113</v>
      </c>
      <c r="G1416" s="13">
        <v>14920.51</v>
      </c>
      <c r="H1416">
        <v>0</v>
      </c>
      <c r="I1416">
        <v>14920.51</v>
      </c>
      <c r="J1416">
        <v>0</v>
      </c>
    </row>
    <row r="1417" spans="1:10" x14ac:dyDescent="0.25">
      <c r="A1417" s="1" t="s">
        <v>6118</v>
      </c>
      <c r="B1417" t="s">
        <v>6119</v>
      </c>
      <c r="C1417" s="1" t="s">
        <v>10</v>
      </c>
      <c r="D1417" s="1" t="s">
        <v>352</v>
      </c>
      <c r="E1417" s="2" t="s">
        <v>6121</v>
      </c>
      <c r="F1417" s="2" t="s">
        <v>6122</v>
      </c>
      <c r="G1417" s="13">
        <v>5035.8999999999996</v>
      </c>
      <c r="H1417">
        <v>0</v>
      </c>
      <c r="I1417">
        <v>5035.8999999999996</v>
      </c>
      <c r="J1417">
        <v>0</v>
      </c>
    </row>
    <row r="1418" spans="1:10" x14ac:dyDescent="0.25">
      <c r="A1418" s="1" t="s">
        <v>6157</v>
      </c>
      <c r="B1418" t="s">
        <v>6158</v>
      </c>
      <c r="C1418" s="1" t="s">
        <v>10</v>
      </c>
      <c r="D1418" s="1" t="s">
        <v>6160</v>
      </c>
      <c r="E1418" s="2" t="s">
        <v>1655</v>
      </c>
      <c r="F1418" s="2" t="s">
        <v>1656</v>
      </c>
      <c r="G1418" s="13">
        <v>14648.02</v>
      </c>
      <c r="H1418">
        <v>0</v>
      </c>
      <c r="I1418">
        <v>14648.02</v>
      </c>
      <c r="J1418">
        <v>0</v>
      </c>
    </row>
    <row r="1419" spans="1:10" x14ac:dyDescent="0.25">
      <c r="A1419" s="1" t="s">
        <v>6173</v>
      </c>
      <c r="B1419" t="s">
        <v>6174</v>
      </c>
      <c r="C1419" s="1" t="s">
        <v>10</v>
      </c>
      <c r="D1419" s="1" t="s">
        <v>5585</v>
      </c>
      <c r="E1419" s="2" t="s">
        <v>6176</v>
      </c>
      <c r="F1419" s="2" t="s">
        <v>6177</v>
      </c>
      <c r="G1419" s="13">
        <v>12203.23</v>
      </c>
      <c r="H1419">
        <v>0</v>
      </c>
      <c r="I1419">
        <v>12203.23</v>
      </c>
      <c r="J1419">
        <v>0</v>
      </c>
    </row>
    <row r="1420" spans="1:10" x14ac:dyDescent="0.25">
      <c r="A1420" s="1" t="s">
        <v>6184</v>
      </c>
      <c r="B1420" t="s">
        <v>6185</v>
      </c>
      <c r="C1420" s="1" t="s">
        <v>10</v>
      </c>
      <c r="D1420" s="1" t="s">
        <v>167</v>
      </c>
      <c r="E1420" s="2" t="s">
        <v>6187</v>
      </c>
      <c r="F1420" s="2" t="s">
        <v>6188</v>
      </c>
      <c r="G1420" s="13">
        <v>4372.57</v>
      </c>
      <c r="H1420">
        <v>0</v>
      </c>
      <c r="I1420">
        <v>4372.57</v>
      </c>
      <c r="J1420">
        <v>0</v>
      </c>
    </row>
    <row r="1421" spans="1:10" x14ac:dyDescent="0.25">
      <c r="A1421" s="1" t="s">
        <v>6197</v>
      </c>
      <c r="B1421" t="s">
        <v>6198</v>
      </c>
      <c r="C1421" s="1" t="s">
        <v>10</v>
      </c>
      <c r="D1421" s="1" t="s">
        <v>672</v>
      </c>
      <c r="E1421" s="2" t="s">
        <v>1063</v>
      </c>
      <c r="F1421" s="2" t="s">
        <v>1064</v>
      </c>
      <c r="G1421" s="13">
        <v>14722.89</v>
      </c>
      <c r="H1421">
        <v>0</v>
      </c>
      <c r="I1421">
        <v>14722.89</v>
      </c>
      <c r="J1421">
        <v>0</v>
      </c>
    </row>
    <row r="1422" spans="1:10" x14ac:dyDescent="0.25">
      <c r="A1422" s="1" t="s">
        <v>6230</v>
      </c>
      <c r="B1422" t="s">
        <v>6231</v>
      </c>
      <c r="C1422" s="1" t="s">
        <v>10</v>
      </c>
      <c r="D1422" s="1" t="s">
        <v>5585</v>
      </c>
      <c r="E1422" s="2" t="s">
        <v>915</v>
      </c>
      <c r="F1422" s="2" t="s">
        <v>916</v>
      </c>
      <c r="G1422" s="13">
        <v>16821.78</v>
      </c>
      <c r="H1422">
        <v>0</v>
      </c>
      <c r="I1422">
        <v>16821.78</v>
      </c>
      <c r="J1422">
        <v>0</v>
      </c>
    </row>
    <row r="1423" spans="1:10" x14ac:dyDescent="0.25">
      <c r="A1423" s="1" t="s">
        <v>15</v>
      </c>
      <c r="B1423" t="s">
        <v>16</v>
      </c>
      <c r="C1423" s="1" t="s">
        <v>10</v>
      </c>
      <c r="D1423" s="1" t="s">
        <v>886</v>
      </c>
      <c r="E1423" s="2" t="s">
        <v>146</v>
      </c>
      <c r="F1423" s="2" t="s">
        <v>147</v>
      </c>
      <c r="G1423" s="13">
        <v>15980.67</v>
      </c>
      <c r="H1423">
        <v>0</v>
      </c>
      <c r="I1423">
        <v>15980.67</v>
      </c>
      <c r="J1423">
        <v>0</v>
      </c>
    </row>
    <row r="1424" spans="1:10" x14ac:dyDescent="0.25">
      <c r="A1424" s="1" t="s">
        <v>6256</v>
      </c>
      <c r="B1424" t="s">
        <v>6257</v>
      </c>
      <c r="C1424" s="1" t="s">
        <v>10</v>
      </c>
      <c r="D1424" s="1" t="s">
        <v>639</v>
      </c>
      <c r="E1424" s="2" t="s">
        <v>6259</v>
      </c>
      <c r="F1424" s="2" t="s">
        <v>6260</v>
      </c>
      <c r="G1424" s="2">
        <v>553.74</v>
      </c>
      <c r="H1424">
        <v>0</v>
      </c>
      <c r="I1424">
        <v>553.74</v>
      </c>
      <c r="J1424">
        <v>0</v>
      </c>
    </row>
    <row r="1425" spans="1:10" x14ac:dyDescent="0.25">
      <c r="A1425" s="1" t="s">
        <v>6271</v>
      </c>
      <c r="B1425" t="s">
        <v>6272</v>
      </c>
      <c r="C1425" s="1" t="s">
        <v>10</v>
      </c>
      <c r="D1425" s="1" t="s">
        <v>5585</v>
      </c>
      <c r="E1425" s="2" t="s">
        <v>6274</v>
      </c>
      <c r="F1425" s="2" t="s">
        <v>6275</v>
      </c>
      <c r="G1425" s="13">
        <v>15887.87</v>
      </c>
      <c r="H1425">
        <v>0</v>
      </c>
      <c r="I1425">
        <v>15887.87</v>
      </c>
      <c r="J1425">
        <v>0</v>
      </c>
    </row>
    <row r="1426" spans="1:10" x14ac:dyDescent="0.25">
      <c r="A1426" s="1" t="s">
        <v>6290</v>
      </c>
      <c r="B1426" t="s">
        <v>6291</v>
      </c>
      <c r="C1426" s="1" t="s">
        <v>10</v>
      </c>
      <c r="D1426" s="1" t="s">
        <v>438</v>
      </c>
      <c r="E1426" s="2" t="s">
        <v>901</v>
      </c>
      <c r="F1426" s="2" t="s">
        <v>902</v>
      </c>
      <c r="G1426" s="13">
        <v>14942.25</v>
      </c>
      <c r="H1426">
        <v>0</v>
      </c>
      <c r="I1426">
        <v>14942.25</v>
      </c>
      <c r="J1426">
        <v>0</v>
      </c>
    </row>
    <row r="1427" spans="1:10" x14ac:dyDescent="0.25">
      <c r="A1427" s="1" t="s">
        <v>6303</v>
      </c>
      <c r="B1427" t="s">
        <v>6304</v>
      </c>
      <c r="C1427" s="1" t="s">
        <v>10</v>
      </c>
      <c r="D1427" s="1" t="s">
        <v>6306</v>
      </c>
      <c r="E1427" s="2" t="s">
        <v>6307</v>
      </c>
      <c r="F1427" s="2" t="s">
        <v>6308</v>
      </c>
      <c r="G1427" s="13">
        <v>5814.93</v>
      </c>
      <c r="H1427">
        <v>0</v>
      </c>
      <c r="I1427">
        <v>5814.93</v>
      </c>
      <c r="J1427">
        <v>0</v>
      </c>
    </row>
    <row r="1428" spans="1:10" x14ac:dyDescent="0.25">
      <c r="A1428" s="1" t="s">
        <v>6318</v>
      </c>
      <c r="B1428" t="s">
        <v>6319</v>
      </c>
      <c r="C1428" s="1" t="s">
        <v>10</v>
      </c>
      <c r="D1428" s="1" t="s">
        <v>1654</v>
      </c>
      <c r="E1428" s="2" t="s">
        <v>1655</v>
      </c>
      <c r="F1428" s="2" t="s">
        <v>1656</v>
      </c>
      <c r="G1428" s="13">
        <v>14648.02</v>
      </c>
      <c r="H1428">
        <v>0</v>
      </c>
      <c r="I1428">
        <v>14648.02</v>
      </c>
      <c r="J1428">
        <v>0</v>
      </c>
    </row>
    <row r="1429" spans="1:10" x14ac:dyDescent="0.25">
      <c r="A1429" s="1" t="s">
        <v>2878</v>
      </c>
      <c r="B1429" t="s">
        <v>2879</v>
      </c>
      <c r="C1429" s="1" t="s">
        <v>10</v>
      </c>
      <c r="D1429" s="1" t="s">
        <v>6351</v>
      </c>
      <c r="E1429" s="2" t="s">
        <v>6352</v>
      </c>
      <c r="F1429" s="2" t="s">
        <v>6353</v>
      </c>
      <c r="G1429" s="2">
        <v>830.61</v>
      </c>
      <c r="H1429">
        <v>0</v>
      </c>
      <c r="I1429">
        <v>830.61</v>
      </c>
      <c r="J1429">
        <v>0</v>
      </c>
    </row>
    <row r="1430" spans="1:10" x14ac:dyDescent="0.25">
      <c r="A1430" s="1" t="s">
        <v>1689</v>
      </c>
      <c r="B1430" t="s">
        <v>1690</v>
      </c>
      <c r="C1430" s="1" t="s">
        <v>10</v>
      </c>
      <c r="D1430" s="1" t="s">
        <v>6366</v>
      </c>
      <c r="E1430" s="2" t="s">
        <v>6367</v>
      </c>
      <c r="F1430" s="2" t="s">
        <v>360</v>
      </c>
      <c r="G1430" s="2">
        <v>922.9</v>
      </c>
      <c r="H1430">
        <v>0</v>
      </c>
      <c r="I1430">
        <v>922.9</v>
      </c>
      <c r="J1430">
        <v>0</v>
      </c>
    </row>
    <row r="1431" spans="1:10" x14ac:dyDescent="0.25">
      <c r="A1431" s="1" t="s">
        <v>1778</v>
      </c>
      <c r="B1431" t="s">
        <v>1779</v>
      </c>
      <c r="C1431" s="1" t="s">
        <v>10</v>
      </c>
      <c r="D1431" s="1" t="s">
        <v>6373</v>
      </c>
      <c r="E1431" s="2" t="s">
        <v>6374</v>
      </c>
      <c r="F1431" s="2" t="s">
        <v>1439</v>
      </c>
      <c r="G1431" s="2">
        <v>876.75</v>
      </c>
      <c r="H1431">
        <v>0</v>
      </c>
      <c r="I1431">
        <v>876.75</v>
      </c>
      <c r="J1431">
        <v>0</v>
      </c>
    </row>
    <row r="1432" spans="1:10" x14ac:dyDescent="0.25">
      <c r="A1432" s="1" t="s">
        <v>3212</v>
      </c>
      <c r="B1432" t="s">
        <v>3213</v>
      </c>
      <c r="C1432" s="1" t="s">
        <v>10</v>
      </c>
      <c r="D1432" s="1" t="s">
        <v>6050</v>
      </c>
      <c r="E1432" s="2" t="s">
        <v>6374</v>
      </c>
      <c r="F1432" s="2" t="s">
        <v>1439</v>
      </c>
      <c r="G1432" s="2">
        <v>876.75</v>
      </c>
      <c r="H1432">
        <v>0</v>
      </c>
      <c r="I1432">
        <v>876.75</v>
      </c>
      <c r="J1432">
        <v>0</v>
      </c>
    </row>
    <row r="1433" spans="1:10" x14ac:dyDescent="0.25">
      <c r="A1433" s="1" t="s">
        <v>1428</v>
      </c>
      <c r="B1433" t="s">
        <v>1429</v>
      </c>
      <c r="C1433" s="1" t="s">
        <v>10</v>
      </c>
      <c r="D1433" s="1" t="s">
        <v>6382</v>
      </c>
      <c r="E1433" s="2" t="s">
        <v>6367</v>
      </c>
      <c r="F1433" s="2" t="s">
        <v>360</v>
      </c>
      <c r="G1433" s="2">
        <v>922.9</v>
      </c>
      <c r="H1433">
        <v>0</v>
      </c>
      <c r="I1433">
        <v>922.9</v>
      </c>
      <c r="J1433">
        <v>0</v>
      </c>
    </row>
    <row r="1434" spans="1:10" x14ac:dyDescent="0.25">
      <c r="A1434" s="1" t="s">
        <v>6400</v>
      </c>
      <c r="B1434" t="s">
        <v>6401</v>
      </c>
      <c r="C1434" s="1" t="s">
        <v>10</v>
      </c>
      <c r="D1434" s="1" t="s">
        <v>6403</v>
      </c>
      <c r="E1434" s="2" t="s">
        <v>6367</v>
      </c>
      <c r="F1434" s="2" t="s">
        <v>360</v>
      </c>
      <c r="G1434" s="2">
        <v>922.9</v>
      </c>
      <c r="H1434">
        <v>0</v>
      </c>
      <c r="I1434">
        <v>922.9</v>
      </c>
      <c r="J1434">
        <v>0</v>
      </c>
    </row>
    <row r="1435" spans="1:10" x14ac:dyDescent="0.25">
      <c r="A1435" s="1" t="s">
        <v>6411</v>
      </c>
      <c r="B1435" t="s">
        <v>6412</v>
      </c>
      <c r="C1435" s="1" t="s">
        <v>10</v>
      </c>
      <c r="D1435" s="1" t="s">
        <v>6414</v>
      </c>
      <c r="E1435" s="2" t="s">
        <v>6367</v>
      </c>
      <c r="F1435" s="2" t="s">
        <v>360</v>
      </c>
      <c r="G1435" s="2">
        <v>922.9</v>
      </c>
      <c r="H1435">
        <v>0</v>
      </c>
      <c r="I1435">
        <v>922.9</v>
      </c>
      <c r="J1435">
        <v>0</v>
      </c>
    </row>
    <row r="1436" spans="1:10" x14ac:dyDescent="0.25">
      <c r="A1436" s="1" t="s">
        <v>6415</v>
      </c>
      <c r="B1436" t="s">
        <v>6416</v>
      </c>
      <c r="C1436" s="1" t="s">
        <v>10</v>
      </c>
      <c r="D1436" s="1" t="s">
        <v>6418</v>
      </c>
      <c r="E1436" s="2" t="s">
        <v>6352</v>
      </c>
      <c r="F1436" s="2" t="s">
        <v>6353</v>
      </c>
      <c r="G1436" s="2">
        <v>830.61</v>
      </c>
      <c r="H1436">
        <v>0</v>
      </c>
      <c r="I1436">
        <v>830.61</v>
      </c>
      <c r="J1436">
        <v>0</v>
      </c>
    </row>
    <row r="1437" spans="1:10" x14ac:dyDescent="0.25">
      <c r="A1437" s="1" t="s">
        <v>1155</v>
      </c>
      <c r="B1437" t="s">
        <v>1156</v>
      </c>
      <c r="C1437" s="1" t="s">
        <v>10</v>
      </c>
      <c r="D1437" s="1" t="s">
        <v>6426</v>
      </c>
      <c r="E1437" s="2" t="s">
        <v>6374</v>
      </c>
      <c r="F1437" s="2" t="s">
        <v>1439</v>
      </c>
      <c r="G1437" s="2">
        <v>876.75</v>
      </c>
      <c r="H1437">
        <v>0</v>
      </c>
      <c r="I1437">
        <v>876.75</v>
      </c>
      <c r="J1437">
        <v>0</v>
      </c>
    </row>
    <row r="1438" spans="1:10" x14ac:dyDescent="0.25">
      <c r="A1438" s="1" t="s">
        <v>1099</v>
      </c>
      <c r="B1438" t="s">
        <v>1100</v>
      </c>
      <c r="C1438" s="1" t="s">
        <v>10</v>
      </c>
      <c r="D1438" s="1" t="s">
        <v>6373</v>
      </c>
      <c r="E1438" s="2" t="s">
        <v>6367</v>
      </c>
      <c r="F1438" s="2" t="s">
        <v>360</v>
      </c>
      <c r="G1438" s="2">
        <v>922.9</v>
      </c>
      <c r="H1438">
        <v>0</v>
      </c>
      <c r="I1438">
        <v>922.9</v>
      </c>
      <c r="J1438">
        <v>0</v>
      </c>
    </row>
    <row r="1439" spans="1:10" x14ac:dyDescent="0.25">
      <c r="A1439" s="1" t="s">
        <v>6457</v>
      </c>
      <c r="B1439" t="s">
        <v>6458</v>
      </c>
      <c r="C1439" s="1" t="s">
        <v>10</v>
      </c>
      <c r="D1439" s="1" t="s">
        <v>6418</v>
      </c>
      <c r="E1439" s="2" t="s">
        <v>6460</v>
      </c>
      <c r="F1439" s="2" t="s">
        <v>115</v>
      </c>
      <c r="G1439" s="2">
        <v>738.32</v>
      </c>
      <c r="H1439">
        <v>0</v>
      </c>
      <c r="I1439">
        <v>738.32</v>
      </c>
      <c r="J1439">
        <v>0</v>
      </c>
    </row>
    <row r="1440" spans="1:10" x14ac:dyDescent="0.25">
      <c r="A1440" s="1" t="s">
        <v>6313</v>
      </c>
      <c r="B1440" t="s">
        <v>6314</v>
      </c>
      <c r="C1440" s="1" t="s">
        <v>10</v>
      </c>
      <c r="D1440" s="1" t="s">
        <v>6386</v>
      </c>
      <c r="E1440" s="2" t="s">
        <v>6352</v>
      </c>
      <c r="F1440" s="2" t="s">
        <v>6353</v>
      </c>
      <c r="G1440" s="2">
        <v>830.61</v>
      </c>
      <c r="H1440">
        <v>0</v>
      </c>
      <c r="I1440">
        <v>830.61</v>
      </c>
      <c r="J1440">
        <v>0</v>
      </c>
    </row>
    <row r="1441" spans="1:15" x14ac:dyDescent="0.25">
      <c r="A1441" s="1" t="s">
        <v>3027</v>
      </c>
      <c r="B1441" t="s">
        <v>3028</v>
      </c>
      <c r="C1441" s="1" t="s">
        <v>10</v>
      </c>
      <c r="D1441" s="1" t="s">
        <v>6420</v>
      </c>
      <c r="E1441" s="2" t="s">
        <v>6367</v>
      </c>
      <c r="F1441" s="2" t="s">
        <v>360</v>
      </c>
      <c r="G1441" s="2">
        <v>922.9</v>
      </c>
      <c r="H1441">
        <v>0</v>
      </c>
      <c r="I1441">
        <v>922.9</v>
      </c>
      <c r="J1441">
        <v>0</v>
      </c>
    </row>
    <row r="1442" spans="1:15" s="17" customFormat="1" x14ac:dyDescent="0.25">
      <c r="A1442" s="16" t="s">
        <v>2033</v>
      </c>
      <c r="B1442" s="17" t="s">
        <v>2034</v>
      </c>
      <c r="C1442" s="16" t="s">
        <v>10</v>
      </c>
      <c r="D1442" s="16" t="s">
        <v>2513</v>
      </c>
      <c r="E1442" s="18" t="s">
        <v>2514</v>
      </c>
      <c r="F1442" s="18" t="s">
        <v>2514</v>
      </c>
      <c r="G1442" s="18">
        <v>121.23</v>
      </c>
      <c r="H1442" s="17">
        <v>922.9</v>
      </c>
      <c r="I1442" s="17">
        <v>-801.67</v>
      </c>
      <c r="J1442" s="17">
        <v>121.23</v>
      </c>
      <c r="O1442" s="17">
        <v>0</v>
      </c>
    </row>
  </sheetData>
  <autoFilter ref="A1:O1" xr:uid="{66AC5D9F-7286-4A3D-8F70-147D511D3BBE}"/>
  <conditionalFormatting sqref="A369:A1085">
    <cfRule type="duplicateValues" dxfId="10" priority="5"/>
  </conditionalFormatting>
  <conditionalFormatting sqref="A1086">
    <cfRule type="duplicateValues" dxfId="9" priority="4"/>
  </conditionalFormatting>
  <conditionalFormatting sqref="A2:A238">
    <cfRule type="duplicateValues" dxfId="8" priority="120"/>
  </conditionalFormatting>
  <conditionalFormatting sqref="A1088:A1441">
    <cfRule type="duplicateValues" dxfId="7" priority="2"/>
  </conditionalFormatting>
  <conditionalFormatting sqref="A1442">
    <cfRule type="duplicateValues" dxfId="6" priority="1"/>
  </conditionalFormatting>
  <conditionalFormatting sqref="A241:A367">
    <cfRule type="duplicateValues" dxfId="5" priority="19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7F8AE-8D06-41CF-9E6B-B8A8FCC42880}">
  <dimension ref="A1:M1106"/>
  <sheetViews>
    <sheetView topLeftCell="A979" workbookViewId="0">
      <selection activeCell="L979" sqref="L979"/>
    </sheetView>
  </sheetViews>
  <sheetFormatPr defaultRowHeight="15" x14ac:dyDescent="0.25"/>
  <cols>
    <col min="4" max="4" width="10.7109375" style="24" bestFit="1" customWidth="1"/>
    <col min="10" max="11" width="11.5703125" bestFit="1" customWidth="1"/>
  </cols>
  <sheetData>
    <row r="1" spans="1:12" ht="60" x14ac:dyDescent="0.25">
      <c r="A1" s="12" t="s">
        <v>0</v>
      </c>
      <c r="B1" s="12" t="s">
        <v>1</v>
      </c>
      <c r="C1" s="12" t="s">
        <v>2</v>
      </c>
      <c r="D1" s="21" t="s">
        <v>4</v>
      </c>
      <c r="E1" s="15" t="s">
        <v>5</v>
      </c>
      <c r="F1" s="15" t="s">
        <v>6</v>
      </c>
      <c r="G1" s="15" t="s">
        <v>7</v>
      </c>
      <c r="H1" s="15" t="s">
        <v>6562</v>
      </c>
      <c r="I1" s="15" t="s">
        <v>6561</v>
      </c>
      <c r="J1" s="15" t="s">
        <v>6563</v>
      </c>
    </row>
    <row r="2" spans="1:12" x14ac:dyDescent="0.25">
      <c r="A2" s="1" t="s">
        <v>34</v>
      </c>
      <c r="B2" t="s">
        <v>35</v>
      </c>
      <c r="C2" s="1" t="s">
        <v>17</v>
      </c>
      <c r="D2" s="22" t="s">
        <v>37</v>
      </c>
      <c r="E2" s="2" t="s">
        <v>38</v>
      </c>
      <c r="F2" s="2" t="s">
        <v>39</v>
      </c>
      <c r="G2" s="13">
        <v>4942.3900000000003</v>
      </c>
      <c r="H2">
        <v>423.18</v>
      </c>
      <c r="I2">
        <v>4519.21</v>
      </c>
      <c r="J2">
        <v>423.18</v>
      </c>
      <c r="K2">
        <f>VLOOKUP(A2,'System S'!$A$2:$H$254,8,0)</f>
        <v>423.18</v>
      </c>
      <c r="L2">
        <f>+J2-K2</f>
        <v>0</v>
      </c>
    </row>
    <row r="3" spans="1:12" x14ac:dyDescent="0.25">
      <c r="A3" s="1" t="s">
        <v>46</v>
      </c>
      <c r="B3" t="s">
        <v>47</v>
      </c>
      <c r="C3" s="1" t="s">
        <v>17</v>
      </c>
      <c r="D3" s="22" t="s">
        <v>49</v>
      </c>
      <c r="E3" s="2" t="s">
        <v>50</v>
      </c>
      <c r="F3" s="2" t="s">
        <v>51</v>
      </c>
      <c r="G3" s="13">
        <v>1267.81</v>
      </c>
      <c r="H3">
        <v>880.96</v>
      </c>
      <c r="I3">
        <v>386.84999999999991</v>
      </c>
      <c r="J3">
        <v>880.96</v>
      </c>
      <c r="K3">
        <f>VLOOKUP(A3,'System S'!$A$2:$H$254,8,0)</f>
        <v>880.96</v>
      </c>
      <c r="L3">
        <f t="shared" ref="L3:L66" si="0">+J3-K3</f>
        <v>0</v>
      </c>
    </row>
    <row r="4" spans="1:12" x14ac:dyDescent="0.25">
      <c r="A4" s="1" t="s">
        <v>52</v>
      </c>
      <c r="B4" t="s">
        <v>53</v>
      </c>
      <c r="C4" s="1" t="s">
        <v>17</v>
      </c>
      <c r="D4" s="22" t="s">
        <v>55</v>
      </c>
      <c r="E4" s="2" t="s">
        <v>56</v>
      </c>
      <c r="F4" s="2" t="s">
        <v>57</v>
      </c>
      <c r="G4" s="2">
        <v>38.979999999999997</v>
      </c>
      <c r="H4">
        <v>1138.9000000000001</v>
      </c>
      <c r="I4">
        <v>-1099.92</v>
      </c>
      <c r="J4">
        <v>38.979999999999997</v>
      </c>
      <c r="K4">
        <f>VLOOKUP(A4,'System S'!$A$2:$H$254,8,0)</f>
        <v>1138.9000000000001</v>
      </c>
      <c r="L4">
        <f t="shared" si="0"/>
        <v>-1099.92</v>
      </c>
    </row>
    <row r="5" spans="1:12" x14ac:dyDescent="0.25">
      <c r="A5" s="1" t="s">
        <v>64</v>
      </c>
      <c r="B5" t="s">
        <v>65</v>
      </c>
      <c r="C5" s="1" t="s">
        <v>17</v>
      </c>
      <c r="D5" s="22" t="s">
        <v>67</v>
      </c>
      <c r="E5" s="2" t="s">
        <v>68</v>
      </c>
      <c r="F5" s="2" t="s">
        <v>69</v>
      </c>
      <c r="G5" s="2">
        <v>953.6</v>
      </c>
      <c r="H5">
        <v>922.9</v>
      </c>
      <c r="I5">
        <v>30.700000000000045</v>
      </c>
      <c r="J5">
        <v>922.9</v>
      </c>
      <c r="K5">
        <f>VLOOKUP(A5,'System S'!$A$2:$H$254,8,0)</f>
        <v>922.9</v>
      </c>
      <c r="L5">
        <f t="shared" si="0"/>
        <v>0</v>
      </c>
    </row>
    <row r="6" spans="1:12" x14ac:dyDescent="0.25">
      <c r="A6" s="1" t="s">
        <v>82</v>
      </c>
      <c r="B6" t="s">
        <v>83</v>
      </c>
      <c r="C6" s="1" t="s">
        <v>17</v>
      </c>
      <c r="D6" s="22" t="s">
        <v>85</v>
      </c>
      <c r="E6" s="2" t="s">
        <v>68</v>
      </c>
      <c r="F6" s="2" t="s">
        <v>69</v>
      </c>
      <c r="G6" s="2">
        <v>953.6</v>
      </c>
      <c r="H6">
        <v>922.9</v>
      </c>
      <c r="I6">
        <v>30.700000000000045</v>
      </c>
      <c r="J6">
        <v>922.9</v>
      </c>
      <c r="K6">
        <f>VLOOKUP(A6,'System S'!$A$2:$H$254,8,0)</f>
        <v>922.9</v>
      </c>
      <c r="L6">
        <f t="shared" si="0"/>
        <v>0</v>
      </c>
    </row>
    <row r="7" spans="1:12" x14ac:dyDescent="0.25">
      <c r="A7" s="1" t="s">
        <v>86</v>
      </c>
      <c r="B7" t="s">
        <v>87</v>
      </c>
      <c r="C7" s="1" t="s">
        <v>17</v>
      </c>
      <c r="D7" s="22" t="s">
        <v>89</v>
      </c>
      <c r="E7" s="2" t="s">
        <v>90</v>
      </c>
      <c r="F7" s="2" t="s">
        <v>91</v>
      </c>
      <c r="G7" s="2">
        <v>953.56</v>
      </c>
      <c r="H7">
        <v>922.9</v>
      </c>
      <c r="I7">
        <v>30.659999999999968</v>
      </c>
      <c r="J7">
        <v>922.9</v>
      </c>
      <c r="K7">
        <f>VLOOKUP(A7,'System S'!$A$2:$H$254,8,0)</f>
        <v>922.9</v>
      </c>
      <c r="L7">
        <f t="shared" si="0"/>
        <v>0</v>
      </c>
    </row>
    <row r="8" spans="1:12" x14ac:dyDescent="0.25">
      <c r="A8" s="1" t="s">
        <v>98</v>
      </c>
      <c r="B8" t="s">
        <v>99</v>
      </c>
      <c r="C8" s="1" t="s">
        <v>17</v>
      </c>
      <c r="D8" s="22" t="s">
        <v>101</v>
      </c>
      <c r="E8" s="2" t="s">
        <v>102</v>
      </c>
      <c r="F8" s="2" t="s">
        <v>103</v>
      </c>
      <c r="G8" s="13">
        <v>1753.72</v>
      </c>
      <c r="H8">
        <v>963.02</v>
      </c>
      <c r="I8">
        <v>790.7</v>
      </c>
      <c r="J8">
        <v>963.02</v>
      </c>
      <c r="K8">
        <f>VLOOKUP(A8,'System S'!$A$2:$H$254,8,0)</f>
        <v>963.02</v>
      </c>
      <c r="L8">
        <f t="shared" si="0"/>
        <v>0</v>
      </c>
    </row>
    <row r="9" spans="1:12" x14ac:dyDescent="0.25">
      <c r="A9" s="1" t="s">
        <v>104</v>
      </c>
      <c r="B9" t="s">
        <v>105</v>
      </c>
      <c r="C9" s="1" t="s">
        <v>17</v>
      </c>
      <c r="D9" s="22" t="s">
        <v>107</v>
      </c>
      <c r="E9" s="2" t="s">
        <v>108</v>
      </c>
      <c r="F9" s="2" t="s">
        <v>109</v>
      </c>
      <c r="G9" s="2">
        <v>941.45</v>
      </c>
      <c r="H9">
        <v>922.9</v>
      </c>
      <c r="I9">
        <v>18.550000000000068</v>
      </c>
      <c r="J9">
        <v>922.9</v>
      </c>
      <c r="K9">
        <f>VLOOKUP(A9,'System S'!$A$2:$H$254,8,0)</f>
        <v>922.9</v>
      </c>
      <c r="L9">
        <f t="shared" si="0"/>
        <v>0</v>
      </c>
    </row>
    <row r="10" spans="1:12" x14ac:dyDescent="0.25">
      <c r="A10" s="1" t="s">
        <v>132</v>
      </c>
      <c r="B10" t="s">
        <v>133</v>
      </c>
      <c r="C10" s="1" t="s">
        <v>17</v>
      </c>
      <c r="D10" s="22" t="s">
        <v>139</v>
      </c>
      <c r="E10" s="2" t="s">
        <v>140</v>
      </c>
      <c r="F10" s="2" t="s">
        <v>141</v>
      </c>
      <c r="G10" s="2">
        <v>592.44000000000005</v>
      </c>
      <c r="H10">
        <v>1169</v>
      </c>
      <c r="I10">
        <v>-576.55999999999995</v>
      </c>
      <c r="J10">
        <v>592.44000000000005</v>
      </c>
      <c r="K10">
        <f>VLOOKUP(A10,'System S'!$A$2:$H$254,8,0)</f>
        <v>1169</v>
      </c>
      <c r="L10">
        <f t="shared" si="0"/>
        <v>-576.55999999999995</v>
      </c>
    </row>
    <row r="11" spans="1:12" x14ac:dyDescent="0.25">
      <c r="A11" s="1" t="s">
        <v>152</v>
      </c>
      <c r="B11" t="s">
        <v>153</v>
      </c>
      <c r="C11" s="1" t="s">
        <v>17</v>
      </c>
      <c r="D11" s="22" t="s">
        <v>155</v>
      </c>
      <c r="E11" s="2" t="s">
        <v>156</v>
      </c>
      <c r="F11" s="2" t="s">
        <v>157</v>
      </c>
      <c r="G11" s="2">
        <v>941.49</v>
      </c>
      <c r="H11">
        <v>922.9</v>
      </c>
      <c r="I11">
        <v>18.590000000000032</v>
      </c>
      <c r="J11">
        <v>922.9</v>
      </c>
      <c r="K11">
        <f>VLOOKUP(A11,'System S'!$A$2:$H$254,8,0)</f>
        <v>922.9</v>
      </c>
      <c r="L11">
        <f t="shared" si="0"/>
        <v>0</v>
      </c>
    </row>
    <row r="12" spans="1:12" x14ac:dyDescent="0.25">
      <c r="A12" s="1" t="s">
        <v>170</v>
      </c>
      <c r="B12" t="s">
        <v>171</v>
      </c>
      <c r="C12" s="1" t="s">
        <v>17</v>
      </c>
      <c r="D12" s="22" t="s">
        <v>173</v>
      </c>
      <c r="E12" s="2" t="s">
        <v>174</v>
      </c>
      <c r="F12" s="2" t="s">
        <v>175</v>
      </c>
      <c r="G12" s="13">
        <v>1186.7</v>
      </c>
      <c r="H12">
        <v>1845.8</v>
      </c>
      <c r="I12">
        <v>-659.09999999999991</v>
      </c>
      <c r="J12">
        <v>1186.7</v>
      </c>
      <c r="K12">
        <f>VLOOKUP(A12,'System S'!$A$2:$H$254,8,0)</f>
        <v>1845.8</v>
      </c>
      <c r="L12">
        <f t="shared" si="0"/>
        <v>-659.09999999999991</v>
      </c>
    </row>
    <row r="13" spans="1:12" x14ac:dyDescent="0.25">
      <c r="A13" s="1" t="s">
        <v>187</v>
      </c>
      <c r="B13" t="s">
        <v>188</v>
      </c>
      <c r="C13" s="1" t="s">
        <v>17</v>
      </c>
      <c r="D13" s="22" t="s">
        <v>190</v>
      </c>
      <c r="E13" s="2" t="s">
        <v>191</v>
      </c>
      <c r="F13" s="2" t="s">
        <v>192</v>
      </c>
      <c r="G13" s="2">
        <v>870.13</v>
      </c>
      <c r="H13">
        <v>461.45</v>
      </c>
      <c r="I13">
        <v>408.68</v>
      </c>
      <c r="J13">
        <v>461.45</v>
      </c>
      <c r="K13">
        <f>VLOOKUP(A13,'System S'!$A$2:$H$254,8,0)</f>
        <v>461.45</v>
      </c>
      <c r="L13">
        <f t="shared" si="0"/>
        <v>0</v>
      </c>
    </row>
    <row r="14" spans="1:12" x14ac:dyDescent="0.25">
      <c r="A14" s="1" t="s">
        <v>199</v>
      </c>
      <c r="B14" t="s">
        <v>200</v>
      </c>
      <c r="C14" s="1" t="s">
        <v>17</v>
      </c>
      <c r="D14" s="22" t="s">
        <v>202</v>
      </c>
      <c r="E14" s="2" t="s">
        <v>203</v>
      </c>
      <c r="F14" s="2" t="s">
        <v>204</v>
      </c>
      <c r="G14" s="2">
        <v>847.25</v>
      </c>
      <c r="H14">
        <v>830.62</v>
      </c>
      <c r="I14">
        <v>16.629999999999995</v>
      </c>
      <c r="J14">
        <v>830.62</v>
      </c>
      <c r="K14">
        <f>VLOOKUP(A14,'System S'!$A$2:$H$254,8,0)</f>
        <v>830.62</v>
      </c>
      <c r="L14">
        <f t="shared" si="0"/>
        <v>0</v>
      </c>
    </row>
    <row r="15" spans="1:12" x14ac:dyDescent="0.25">
      <c r="A15" s="1" t="s">
        <v>221</v>
      </c>
      <c r="B15" t="s">
        <v>222</v>
      </c>
      <c r="C15" s="1" t="s">
        <v>17</v>
      </c>
      <c r="D15" s="22" t="s">
        <v>228</v>
      </c>
      <c r="E15" s="2" t="s">
        <v>229</v>
      </c>
      <c r="F15" s="2" t="s">
        <v>230</v>
      </c>
      <c r="G15" s="13">
        <v>4573.78</v>
      </c>
      <c r="H15">
        <v>1006.8</v>
      </c>
      <c r="I15">
        <v>3566.9799999999996</v>
      </c>
      <c r="J15">
        <v>1006.8</v>
      </c>
      <c r="K15">
        <f>VLOOKUP(A15,'System S'!$A$2:$H$254,8,0)</f>
        <v>1006.8</v>
      </c>
      <c r="L15">
        <f t="shared" si="0"/>
        <v>0</v>
      </c>
    </row>
    <row r="16" spans="1:12" x14ac:dyDescent="0.25">
      <c r="A16" s="1" t="s">
        <v>241</v>
      </c>
      <c r="B16" t="s">
        <v>242</v>
      </c>
      <c r="C16" s="1" t="s">
        <v>17</v>
      </c>
      <c r="D16" s="22" t="s">
        <v>244</v>
      </c>
      <c r="E16" s="2" t="s">
        <v>245</v>
      </c>
      <c r="F16" s="2" t="s">
        <v>246</v>
      </c>
      <c r="G16" s="13">
        <v>1447.71</v>
      </c>
      <c r="H16">
        <v>963.04</v>
      </c>
      <c r="I16">
        <v>484.67000000000007</v>
      </c>
      <c r="J16">
        <v>963.04</v>
      </c>
      <c r="K16">
        <f>VLOOKUP(A16,'System S'!$A$2:$H$254,8,0)</f>
        <v>963.04</v>
      </c>
      <c r="L16">
        <f t="shared" si="0"/>
        <v>0</v>
      </c>
    </row>
    <row r="17" spans="1:12" x14ac:dyDescent="0.25">
      <c r="A17" s="1" t="s">
        <v>258</v>
      </c>
      <c r="B17" t="s">
        <v>259</v>
      </c>
      <c r="C17" s="1" t="s">
        <v>17</v>
      </c>
      <c r="D17" s="22" t="s">
        <v>261</v>
      </c>
      <c r="E17" s="2" t="s">
        <v>262</v>
      </c>
      <c r="F17" s="2" t="s">
        <v>263</v>
      </c>
      <c r="G17" s="13">
        <v>3108.09</v>
      </c>
      <c r="H17">
        <v>1006.8</v>
      </c>
      <c r="I17">
        <v>2101.29</v>
      </c>
      <c r="J17">
        <v>1006.8</v>
      </c>
      <c r="K17">
        <f>VLOOKUP(A17,'System S'!$A$2:$H$254,8,0)</f>
        <v>1006.8</v>
      </c>
      <c r="L17">
        <f t="shared" si="0"/>
        <v>0</v>
      </c>
    </row>
    <row r="18" spans="1:12" x14ac:dyDescent="0.25">
      <c r="A18" s="1" t="s">
        <v>264</v>
      </c>
      <c r="B18" t="s">
        <v>265</v>
      </c>
      <c r="C18" s="1" t="s">
        <v>17</v>
      </c>
      <c r="D18" s="22" t="s">
        <v>271</v>
      </c>
      <c r="E18" s="2" t="s">
        <v>272</v>
      </c>
      <c r="F18" s="2" t="s">
        <v>273</v>
      </c>
      <c r="G18" s="2">
        <v>844.73</v>
      </c>
      <c r="H18">
        <v>922.9</v>
      </c>
      <c r="I18">
        <v>-78.169999999999959</v>
      </c>
      <c r="J18">
        <v>844.73</v>
      </c>
      <c r="K18">
        <f>VLOOKUP(A18,'System S'!$A$2:$H$254,8,0)</f>
        <v>922.9</v>
      </c>
      <c r="L18">
        <f t="shared" si="0"/>
        <v>-78.169999999999959</v>
      </c>
    </row>
    <row r="19" spans="1:12" x14ac:dyDescent="0.25">
      <c r="A19" s="1" t="s">
        <v>274</v>
      </c>
      <c r="B19" t="s">
        <v>275</v>
      </c>
      <c r="C19" s="1" t="s">
        <v>17</v>
      </c>
      <c r="D19" s="22" t="s">
        <v>277</v>
      </c>
      <c r="E19" s="2" t="s">
        <v>278</v>
      </c>
      <c r="F19" s="2" t="s">
        <v>279</v>
      </c>
      <c r="G19" s="13">
        <v>2897.93</v>
      </c>
      <c r="H19">
        <v>2013.6</v>
      </c>
      <c r="I19">
        <v>884.32999999999993</v>
      </c>
      <c r="J19">
        <v>2013.6</v>
      </c>
      <c r="K19">
        <f>VLOOKUP(A19,'System S'!$A$2:$H$254,8,0)</f>
        <v>2013.6</v>
      </c>
      <c r="L19">
        <f t="shared" si="0"/>
        <v>0</v>
      </c>
    </row>
    <row r="20" spans="1:12" x14ac:dyDescent="0.25">
      <c r="A20" s="1" t="s">
        <v>283</v>
      </c>
      <c r="B20" t="s">
        <v>284</v>
      </c>
      <c r="C20" s="1" t="s">
        <v>17</v>
      </c>
      <c r="D20" s="22" t="s">
        <v>286</v>
      </c>
      <c r="E20" s="2" t="s">
        <v>287</v>
      </c>
      <c r="F20" s="2" t="s">
        <v>288</v>
      </c>
      <c r="G20" s="13">
        <v>1907.21</v>
      </c>
      <c r="H20">
        <v>1845.8</v>
      </c>
      <c r="I20">
        <v>61.410000000000082</v>
      </c>
      <c r="J20">
        <v>1845.8</v>
      </c>
      <c r="K20">
        <f>VLOOKUP(A20,'System S'!$A$2:$H$254,8,0)</f>
        <v>1845.8</v>
      </c>
      <c r="L20">
        <f t="shared" si="0"/>
        <v>0</v>
      </c>
    </row>
    <row r="21" spans="1:12" x14ac:dyDescent="0.25">
      <c r="A21" s="1" t="s">
        <v>289</v>
      </c>
      <c r="B21" t="s">
        <v>290</v>
      </c>
      <c r="C21" s="1" t="s">
        <v>17</v>
      </c>
      <c r="D21" s="22" t="s">
        <v>292</v>
      </c>
      <c r="E21" s="2" t="s">
        <v>293</v>
      </c>
      <c r="F21" s="2" t="s">
        <v>294</v>
      </c>
      <c r="G21" s="13">
        <v>4748.97</v>
      </c>
      <c r="H21">
        <v>1845.8</v>
      </c>
      <c r="I21">
        <v>2903.17</v>
      </c>
      <c r="J21">
        <v>1845.8</v>
      </c>
      <c r="K21">
        <f>VLOOKUP(A21,'System S'!$A$2:$H$254,8,0)</f>
        <v>1845.8</v>
      </c>
      <c r="L21">
        <f t="shared" si="0"/>
        <v>0</v>
      </c>
    </row>
    <row r="22" spans="1:12" x14ac:dyDescent="0.25">
      <c r="A22" s="1" t="s">
        <v>295</v>
      </c>
      <c r="B22" t="s">
        <v>296</v>
      </c>
      <c r="C22" s="1" t="s">
        <v>17</v>
      </c>
      <c r="D22" s="22" t="s">
        <v>302</v>
      </c>
      <c r="E22" s="2" t="s">
        <v>303</v>
      </c>
      <c r="F22" s="2" t="s">
        <v>304</v>
      </c>
      <c r="G22" s="13">
        <v>6035.85</v>
      </c>
      <c r="H22">
        <v>1800.84</v>
      </c>
      <c r="I22">
        <v>4235.01</v>
      </c>
      <c r="J22">
        <v>1800.84</v>
      </c>
      <c r="K22">
        <f>VLOOKUP(A22,'System S'!$A$2:$H$254,8,0)</f>
        <v>1800.84</v>
      </c>
      <c r="L22">
        <f t="shared" si="0"/>
        <v>0</v>
      </c>
    </row>
    <row r="23" spans="1:12" x14ac:dyDescent="0.25">
      <c r="A23" s="1" t="s">
        <v>305</v>
      </c>
      <c r="B23" t="s">
        <v>306</v>
      </c>
      <c r="C23" s="1" t="s">
        <v>17</v>
      </c>
      <c r="D23" s="22" t="s">
        <v>302</v>
      </c>
      <c r="E23" s="2" t="s">
        <v>311</v>
      </c>
      <c r="F23" s="2" t="s">
        <v>312</v>
      </c>
      <c r="G23" s="2">
        <v>5.88</v>
      </c>
      <c r="H23">
        <v>830.62</v>
      </c>
      <c r="I23">
        <v>-824.74</v>
      </c>
      <c r="J23">
        <v>5.88</v>
      </c>
      <c r="K23">
        <f>VLOOKUP(A23,'System S'!$A$2:$H$254,8,0)</f>
        <v>830.62</v>
      </c>
      <c r="L23">
        <f t="shared" si="0"/>
        <v>-824.74</v>
      </c>
    </row>
    <row r="24" spans="1:12" x14ac:dyDescent="0.25">
      <c r="A24" s="1" t="s">
        <v>325</v>
      </c>
      <c r="B24" t="s">
        <v>326</v>
      </c>
      <c r="C24" s="1" t="s">
        <v>17</v>
      </c>
      <c r="D24" s="22" t="s">
        <v>328</v>
      </c>
      <c r="E24" s="2" t="s">
        <v>329</v>
      </c>
      <c r="F24" s="2" t="s">
        <v>330</v>
      </c>
      <c r="G24" s="13">
        <v>1449.17</v>
      </c>
      <c r="H24">
        <v>922.9</v>
      </c>
      <c r="I24">
        <v>526.2700000000001</v>
      </c>
      <c r="J24">
        <v>922.9</v>
      </c>
      <c r="K24">
        <f>VLOOKUP(A24,'System S'!$A$2:$H$254,8,0)</f>
        <v>922.9</v>
      </c>
      <c r="L24">
        <f t="shared" si="0"/>
        <v>0</v>
      </c>
    </row>
    <row r="25" spans="1:12" x14ac:dyDescent="0.25">
      <c r="A25" s="1" t="s">
        <v>331</v>
      </c>
      <c r="B25" t="s">
        <v>332</v>
      </c>
      <c r="C25" s="1" t="s">
        <v>17</v>
      </c>
      <c r="D25" s="22" t="s">
        <v>334</v>
      </c>
      <c r="E25" s="2" t="s">
        <v>335</v>
      </c>
      <c r="F25" s="2" t="s">
        <v>336</v>
      </c>
      <c r="G25" s="13">
        <v>2874.99</v>
      </c>
      <c r="H25">
        <v>465.64</v>
      </c>
      <c r="I25">
        <v>2409.35</v>
      </c>
      <c r="J25">
        <v>465.64</v>
      </c>
      <c r="K25">
        <f>VLOOKUP(A25,'System S'!$A$2:$H$254,8,0)</f>
        <v>465.64</v>
      </c>
      <c r="L25">
        <f t="shared" si="0"/>
        <v>0</v>
      </c>
    </row>
    <row r="26" spans="1:12" x14ac:dyDescent="0.25">
      <c r="A26" s="1" t="s">
        <v>337</v>
      </c>
      <c r="B26" t="s">
        <v>338</v>
      </c>
      <c r="C26" s="1" t="s">
        <v>17</v>
      </c>
      <c r="D26" s="22" t="s">
        <v>340</v>
      </c>
      <c r="E26" s="2" t="s">
        <v>341</v>
      </c>
      <c r="F26" s="2" t="s">
        <v>342</v>
      </c>
      <c r="G26" s="2">
        <v>366.24</v>
      </c>
      <c r="H26">
        <v>898.24</v>
      </c>
      <c r="I26">
        <v>-532</v>
      </c>
      <c r="J26">
        <v>366.24</v>
      </c>
      <c r="K26">
        <f>VLOOKUP(A26,'System S'!$A$2:$H$254,8,0)</f>
        <v>898.24</v>
      </c>
      <c r="L26">
        <f t="shared" si="0"/>
        <v>-532</v>
      </c>
    </row>
    <row r="27" spans="1:12" x14ac:dyDescent="0.25">
      <c r="A27" s="1" t="s">
        <v>343</v>
      </c>
      <c r="B27" t="s">
        <v>344</v>
      </c>
      <c r="C27" s="1" t="s">
        <v>17</v>
      </c>
      <c r="D27" s="22" t="s">
        <v>346</v>
      </c>
      <c r="E27" s="2" t="s">
        <v>347</v>
      </c>
      <c r="F27" s="2" t="s">
        <v>348</v>
      </c>
      <c r="G27" s="13">
        <v>1845.8</v>
      </c>
      <c r="H27">
        <v>1845.8</v>
      </c>
      <c r="I27">
        <v>0</v>
      </c>
      <c r="J27" t="b">
        <v>0</v>
      </c>
      <c r="K27">
        <f>VLOOKUP(A27,'System S'!$A$2:$H$254,8,0)</f>
        <v>1845.8</v>
      </c>
      <c r="L27">
        <f t="shared" si="0"/>
        <v>-1845.8</v>
      </c>
    </row>
    <row r="28" spans="1:12" x14ac:dyDescent="0.25">
      <c r="A28" s="1" t="s">
        <v>371</v>
      </c>
      <c r="B28" t="s">
        <v>372</v>
      </c>
      <c r="C28" s="1" t="s">
        <v>17</v>
      </c>
      <c r="D28" s="22" t="s">
        <v>374</v>
      </c>
      <c r="E28" s="2" t="s">
        <v>375</v>
      </c>
      <c r="F28" s="2" t="s">
        <v>376</v>
      </c>
      <c r="G28" s="2">
        <v>38.79</v>
      </c>
      <c r="H28">
        <v>922.9</v>
      </c>
      <c r="I28">
        <v>-884.11</v>
      </c>
      <c r="J28">
        <v>38.79</v>
      </c>
      <c r="K28">
        <f>VLOOKUP(A28,'System S'!$A$2:$H$254,8,0)</f>
        <v>922.9</v>
      </c>
      <c r="L28">
        <f t="shared" si="0"/>
        <v>-884.11</v>
      </c>
    </row>
    <row r="29" spans="1:12" x14ac:dyDescent="0.25">
      <c r="A29" s="1" t="s">
        <v>387</v>
      </c>
      <c r="B29" t="s">
        <v>388</v>
      </c>
      <c r="C29" s="1" t="s">
        <v>17</v>
      </c>
      <c r="D29" s="22" t="s">
        <v>390</v>
      </c>
      <c r="E29" s="2" t="s">
        <v>391</v>
      </c>
      <c r="F29" s="2" t="s">
        <v>392</v>
      </c>
      <c r="G29" s="13">
        <v>3251.56</v>
      </c>
      <c r="H29">
        <v>870.16</v>
      </c>
      <c r="I29">
        <v>2381.4</v>
      </c>
      <c r="J29">
        <v>870.16</v>
      </c>
      <c r="K29">
        <f>VLOOKUP(A29,'System S'!$A$2:$H$254,8,0)</f>
        <v>870.16</v>
      </c>
      <c r="L29">
        <f t="shared" si="0"/>
        <v>0</v>
      </c>
    </row>
    <row r="30" spans="1:12" x14ac:dyDescent="0.25">
      <c r="A30" s="1" t="s">
        <v>393</v>
      </c>
      <c r="B30" t="s">
        <v>394</v>
      </c>
      <c r="C30" s="1" t="s">
        <v>17</v>
      </c>
      <c r="D30" s="22" t="s">
        <v>397</v>
      </c>
      <c r="E30" s="2" t="s">
        <v>398</v>
      </c>
      <c r="F30" s="2" t="s">
        <v>399</v>
      </c>
      <c r="G30" s="13">
        <v>1436.55</v>
      </c>
      <c r="H30">
        <v>922.9</v>
      </c>
      <c r="I30">
        <v>513.65</v>
      </c>
      <c r="J30">
        <v>922.9</v>
      </c>
      <c r="K30">
        <f>VLOOKUP(A30,'System S'!$A$2:$H$254,8,0)</f>
        <v>922.9</v>
      </c>
      <c r="L30">
        <f t="shared" si="0"/>
        <v>0</v>
      </c>
    </row>
    <row r="31" spans="1:12" x14ac:dyDescent="0.25">
      <c r="A31" s="1" t="s">
        <v>400</v>
      </c>
      <c r="B31" t="s">
        <v>401</v>
      </c>
      <c r="C31" s="1" t="s">
        <v>17</v>
      </c>
      <c r="D31" s="22" t="s">
        <v>403</v>
      </c>
      <c r="E31" s="2" t="s">
        <v>404</v>
      </c>
      <c r="F31" s="2" t="s">
        <v>405</v>
      </c>
      <c r="G31" s="13">
        <v>1449.22</v>
      </c>
      <c r="H31">
        <v>922.9</v>
      </c>
      <c r="I31">
        <v>526.32000000000005</v>
      </c>
      <c r="J31">
        <v>922.9</v>
      </c>
      <c r="K31">
        <f>VLOOKUP(A31,'System S'!$A$2:$H$254,8,0)</f>
        <v>922.9</v>
      </c>
      <c r="L31">
        <f t="shared" si="0"/>
        <v>0</v>
      </c>
    </row>
    <row r="32" spans="1:12" x14ac:dyDescent="0.25">
      <c r="A32" s="1" t="s">
        <v>406</v>
      </c>
      <c r="B32" t="s">
        <v>407</v>
      </c>
      <c r="C32" s="1" t="s">
        <v>17</v>
      </c>
      <c r="D32" s="22" t="s">
        <v>413</v>
      </c>
      <c r="E32" s="2" t="s">
        <v>414</v>
      </c>
      <c r="F32" s="2" t="s">
        <v>415</v>
      </c>
      <c r="G32" s="2">
        <v>592.5</v>
      </c>
      <c r="H32">
        <v>426</v>
      </c>
      <c r="I32">
        <v>166.5</v>
      </c>
      <c r="J32">
        <v>426</v>
      </c>
      <c r="K32">
        <f>VLOOKUP(A32,'System S'!$A$2:$H$254,8,0)</f>
        <v>426</v>
      </c>
      <c r="L32">
        <f t="shared" si="0"/>
        <v>0</v>
      </c>
    </row>
    <row r="33" spans="1:12" x14ac:dyDescent="0.25">
      <c r="A33" s="1" t="s">
        <v>416</v>
      </c>
      <c r="B33" t="s">
        <v>417</v>
      </c>
      <c r="C33" s="1" t="s">
        <v>17</v>
      </c>
      <c r="D33" s="22" t="s">
        <v>419</v>
      </c>
      <c r="E33" s="2" t="s">
        <v>420</v>
      </c>
      <c r="F33" s="2" t="s">
        <v>421</v>
      </c>
      <c r="G33" s="13">
        <v>11712.64</v>
      </c>
      <c r="H33">
        <v>1874.72</v>
      </c>
      <c r="I33">
        <v>9837.92</v>
      </c>
      <c r="J33">
        <v>1874.72</v>
      </c>
      <c r="K33">
        <f>VLOOKUP(A33,'System S'!$A$2:$H$254,8,0)</f>
        <v>1874.72</v>
      </c>
      <c r="L33">
        <f t="shared" si="0"/>
        <v>0</v>
      </c>
    </row>
    <row r="34" spans="1:12" x14ac:dyDescent="0.25">
      <c r="A34" s="1" t="s">
        <v>422</v>
      </c>
      <c r="B34" t="s">
        <v>423</v>
      </c>
      <c r="C34" s="1" t="s">
        <v>17</v>
      </c>
      <c r="D34" s="22" t="s">
        <v>228</v>
      </c>
      <c r="E34" s="2" t="s">
        <v>429</v>
      </c>
      <c r="F34" s="2" t="s">
        <v>430</v>
      </c>
      <c r="G34" s="2">
        <v>861.16</v>
      </c>
      <c r="H34">
        <v>1476.64</v>
      </c>
      <c r="I34">
        <v>-615.48000000000013</v>
      </c>
      <c r="J34">
        <v>861.16</v>
      </c>
      <c r="K34">
        <f>VLOOKUP(A34,'System S'!$A$2:$H$254,8,0)</f>
        <v>1476.64</v>
      </c>
      <c r="L34">
        <f t="shared" si="0"/>
        <v>-615.48000000000013</v>
      </c>
    </row>
    <row r="35" spans="1:12" x14ac:dyDescent="0.25">
      <c r="A35" s="1" t="s">
        <v>447</v>
      </c>
      <c r="B35" t="s">
        <v>448</v>
      </c>
      <c r="C35" s="1" t="s">
        <v>17</v>
      </c>
      <c r="D35" s="22" t="s">
        <v>308</v>
      </c>
      <c r="E35" s="2" t="s">
        <v>452</v>
      </c>
      <c r="F35" s="2" t="s">
        <v>453</v>
      </c>
      <c r="G35" s="2">
        <v>25.39</v>
      </c>
      <c r="H35">
        <v>853.68</v>
      </c>
      <c r="I35">
        <v>-828.29</v>
      </c>
      <c r="J35">
        <v>25.39</v>
      </c>
      <c r="K35">
        <f>VLOOKUP(A35,'System S'!$A$2:$H$254,8,0)</f>
        <v>853.68</v>
      </c>
      <c r="L35">
        <f t="shared" si="0"/>
        <v>-828.29</v>
      </c>
    </row>
    <row r="36" spans="1:12" x14ac:dyDescent="0.25">
      <c r="A36" s="1" t="s">
        <v>459</v>
      </c>
      <c r="B36" t="s">
        <v>460</v>
      </c>
      <c r="C36" s="1" t="s">
        <v>17</v>
      </c>
      <c r="D36" s="22" t="s">
        <v>466</v>
      </c>
      <c r="E36" s="2" t="s">
        <v>467</v>
      </c>
      <c r="F36" s="2" t="s">
        <v>468</v>
      </c>
      <c r="G36" s="13">
        <v>14090.88</v>
      </c>
      <c r="H36">
        <v>3285.16</v>
      </c>
      <c r="I36">
        <v>10805.72</v>
      </c>
      <c r="J36">
        <v>3285.16</v>
      </c>
      <c r="K36">
        <f>VLOOKUP(A36,'System S'!$A$2:$H$254,8,0)</f>
        <v>3285.16</v>
      </c>
      <c r="L36">
        <f t="shared" si="0"/>
        <v>0</v>
      </c>
    </row>
    <row r="37" spans="1:12" x14ac:dyDescent="0.25">
      <c r="A37" s="1" t="s">
        <v>469</v>
      </c>
      <c r="B37" t="s">
        <v>470</v>
      </c>
      <c r="C37" s="1" t="s">
        <v>17</v>
      </c>
      <c r="D37" s="22" t="s">
        <v>472</v>
      </c>
      <c r="E37" s="2" t="s">
        <v>473</v>
      </c>
      <c r="F37" s="2" t="s">
        <v>474</v>
      </c>
      <c r="G37" s="13">
        <v>1656.95</v>
      </c>
      <c r="H37">
        <v>1845.8</v>
      </c>
      <c r="I37">
        <v>-188.84999999999991</v>
      </c>
      <c r="J37">
        <v>1656.95</v>
      </c>
      <c r="K37">
        <f>VLOOKUP(A37,'System S'!$A$2:$H$254,8,0)</f>
        <v>1845.8</v>
      </c>
      <c r="L37">
        <f t="shared" si="0"/>
        <v>-188.84999999999991</v>
      </c>
    </row>
    <row r="38" spans="1:12" x14ac:dyDescent="0.25">
      <c r="A38" s="1" t="s">
        <v>491</v>
      </c>
      <c r="B38" t="s">
        <v>492</v>
      </c>
      <c r="C38" s="1" t="s">
        <v>17</v>
      </c>
      <c r="D38" s="22" t="s">
        <v>494</v>
      </c>
      <c r="E38" s="2" t="s">
        <v>495</v>
      </c>
      <c r="F38" s="2" t="s">
        <v>496</v>
      </c>
      <c r="G38" s="13">
        <v>1882.91</v>
      </c>
      <c r="H38">
        <v>1845.8</v>
      </c>
      <c r="I38">
        <v>37.110000000000127</v>
      </c>
      <c r="J38">
        <v>1845.8</v>
      </c>
      <c r="K38">
        <f>VLOOKUP(A38,'System S'!$A$2:$H$254,8,0)</f>
        <v>1845.8</v>
      </c>
      <c r="L38">
        <f t="shared" si="0"/>
        <v>0</v>
      </c>
    </row>
    <row r="39" spans="1:12" x14ac:dyDescent="0.25">
      <c r="A39" s="1" t="s">
        <v>510</v>
      </c>
      <c r="B39" t="s">
        <v>511</v>
      </c>
      <c r="C39" s="1" t="s">
        <v>17</v>
      </c>
      <c r="D39" s="22" t="s">
        <v>513</v>
      </c>
      <c r="E39" s="2" t="s">
        <v>514</v>
      </c>
      <c r="F39" s="2" t="s">
        <v>515</v>
      </c>
      <c r="G39" s="13">
        <v>7539.46</v>
      </c>
      <c r="H39">
        <v>2179.14</v>
      </c>
      <c r="I39">
        <v>5360.32</v>
      </c>
      <c r="J39">
        <v>2179.14</v>
      </c>
      <c r="K39">
        <f>VLOOKUP(A39,'System S'!$A$2:$H$254,8,0)</f>
        <v>2179.14</v>
      </c>
      <c r="L39">
        <f t="shared" si="0"/>
        <v>0</v>
      </c>
    </row>
    <row r="40" spans="1:12" x14ac:dyDescent="0.25">
      <c r="A40" s="1" t="s">
        <v>516</v>
      </c>
      <c r="B40" t="s">
        <v>517</v>
      </c>
      <c r="C40" s="1" t="s">
        <v>17</v>
      </c>
      <c r="D40" s="22" t="s">
        <v>519</v>
      </c>
      <c r="E40" s="2" t="s">
        <v>520</v>
      </c>
      <c r="F40" s="2" t="s">
        <v>521</v>
      </c>
      <c r="G40" s="2">
        <v>789.04</v>
      </c>
      <c r="H40">
        <v>1328.92</v>
      </c>
      <c r="I40">
        <v>-539.88000000000011</v>
      </c>
      <c r="J40">
        <v>789.04</v>
      </c>
      <c r="K40">
        <f>VLOOKUP(A40,'System S'!$A$2:$H$254,8,0)</f>
        <v>1328.92</v>
      </c>
      <c r="L40">
        <f t="shared" si="0"/>
        <v>-539.88000000000011</v>
      </c>
    </row>
    <row r="41" spans="1:12" x14ac:dyDescent="0.25">
      <c r="A41" s="1" t="s">
        <v>537</v>
      </c>
      <c r="B41" t="s">
        <v>538</v>
      </c>
      <c r="C41" s="1" t="s">
        <v>17</v>
      </c>
      <c r="D41" s="22" t="s">
        <v>544</v>
      </c>
      <c r="E41" s="2" t="s">
        <v>545</v>
      </c>
      <c r="F41" s="2" t="s">
        <v>546</v>
      </c>
      <c r="G41" s="2">
        <v>45.27</v>
      </c>
      <c r="H41">
        <v>1522.78</v>
      </c>
      <c r="I41">
        <v>-1477.51</v>
      </c>
      <c r="J41">
        <v>45.27</v>
      </c>
      <c r="K41">
        <f>VLOOKUP(A41,'System S'!$A$2:$H$254,8,0)</f>
        <v>1522.78</v>
      </c>
      <c r="L41">
        <f t="shared" si="0"/>
        <v>-1477.51</v>
      </c>
    </row>
    <row r="42" spans="1:12" x14ac:dyDescent="0.25">
      <c r="A42" s="1" t="s">
        <v>564</v>
      </c>
      <c r="B42" t="s">
        <v>565</v>
      </c>
      <c r="C42" s="1" t="s">
        <v>17</v>
      </c>
      <c r="D42" s="22" t="s">
        <v>567</v>
      </c>
      <c r="E42" s="2" t="s">
        <v>568</v>
      </c>
      <c r="F42" s="2" t="s">
        <v>569</v>
      </c>
      <c r="G42" s="13">
        <v>8167.16</v>
      </c>
      <c r="H42">
        <v>2461.06</v>
      </c>
      <c r="I42">
        <v>5706.1</v>
      </c>
      <c r="J42">
        <v>2461.06</v>
      </c>
      <c r="K42">
        <f>VLOOKUP(A42,'System S'!$A$2:$H$254,8,0)</f>
        <v>2461.06</v>
      </c>
      <c r="L42">
        <f t="shared" si="0"/>
        <v>0</v>
      </c>
    </row>
    <row r="43" spans="1:12" x14ac:dyDescent="0.25">
      <c r="A43" s="1" t="s">
        <v>570</v>
      </c>
      <c r="B43" t="s">
        <v>571</v>
      </c>
      <c r="C43" s="1" t="s">
        <v>17</v>
      </c>
      <c r="D43" s="22" t="s">
        <v>573</v>
      </c>
      <c r="E43" s="2" t="s">
        <v>574</v>
      </c>
      <c r="F43" s="2" t="s">
        <v>575</v>
      </c>
      <c r="G43" s="2">
        <v>581.76</v>
      </c>
      <c r="H43">
        <v>1819.72</v>
      </c>
      <c r="I43">
        <v>-1237.96</v>
      </c>
      <c r="J43">
        <v>581.76</v>
      </c>
      <c r="K43">
        <f>VLOOKUP(A43,'System S'!$A$2:$H$254,8,0)</f>
        <v>1819.72</v>
      </c>
      <c r="L43">
        <f t="shared" si="0"/>
        <v>-1237.96</v>
      </c>
    </row>
    <row r="44" spans="1:12" x14ac:dyDescent="0.25">
      <c r="A44" s="1" t="s">
        <v>576</v>
      </c>
      <c r="B44" t="s">
        <v>577</v>
      </c>
      <c r="C44" s="1" t="s">
        <v>17</v>
      </c>
      <c r="D44" s="22" t="s">
        <v>579</v>
      </c>
      <c r="E44" s="2" t="s">
        <v>580</v>
      </c>
      <c r="F44" s="2" t="s">
        <v>581</v>
      </c>
      <c r="G44" s="13">
        <v>1794.87</v>
      </c>
      <c r="H44">
        <v>1845.8</v>
      </c>
      <c r="I44">
        <v>-50.930000000000064</v>
      </c>
      <c r="J44">
        <v>1794.87</v>
      </c>
      <c r="K44">
        <f>VLOOKUP(A44,'System S'!$A$2:$H$254,8,0)</f>
        <v>1845.8</v>
      </c>
      <c r="L44">
        <f t="shared" si="0"/>
        <v>-50.930000000000064</v>
      </c>
    </row>
    <row r="45" spans="1:12" x14ac:dyDescent="0.25">
      <c r="A45" s="1" t="s">
        <v>582</v>
      </c>
      <c r="B45" t="s">
        <v>583</v>
      </c>
      <c r="C45" s="1" t="s">
        <v>17</v>
      </c>
      <c r="D45" s="22" t="s">
        <v>585</v>
      </c>
      <c r="E45" s="2" t="s">
        <v>586</v>
      </c>
      <c r="F45" s="2" t="s">
        <v>587</v>
      </c>
      <c r="G45" s="13">
        <v>23588.02</v>
      </c>
      <c r="H45">
        <v>1743.42</v>
      </c>
      <c r="I45">
        <v>21844.6</v>
      </c>
      <c r="J45">
        <v>1743.42</v>
      </c>
      <c r="K45">
        <f>VLOOKUP(A45,'System S'!$A$2:$H$254,8,0)</f>
        <v>1743.42</v>
      </c>
      <c r="L45">
        <f t="shared" si="0"/>
        <v>0</v>
      </c>
    </row>
    <row r="46" spans="1:12" x14ac:dyDescent="0.25">
      <c r="A46" s="1" t="s">
        <v>588</v>
      </c>
      <c r="B46" t="s">
        <v>589</v>
      </c>
      <c r="C46" s="1" t="s">
        <v>17</v>
      </c>
      <c r="D46" s="22" t="s">
        <v>591</v>
      </c>
      <c r="E46" s="2" t="s">
        <v>592</v>
      </c>
      <c r="F46" s="2" t="s">
        <v>593</v>
      </c>
      <c r="G46" s="13">
        <v>4042.46</v>
      </c>
      <c r="H46">
        <v>2013.6</v>
      </c>
      <c r="I46">
        <v>2028.8600000000001</v>
      </c>
      <c r="J46">
        <v>2013.6</v>
      </c>
      <c r="K46">
        <f>VLOOKUP(A46,'System S'!$A$2:$H$254,8,0)</f>
        <v>2013.6</v>
      </c>
      <c r="L46">
        <f t="shared" si="0"/>
        <v>0</v>
      </c>
    </row>
    <row r="47" spans="1:12" x14ac:dyDescent="0.25">
      <c r="A47" s="1" t="s">
        <v>594</v>
      </c>
      <c r="B47" t="s">
        <v>595</v>
      </c>
      <c r="C47" s="1" t="s">
        <v>17</v>
      </c>
      <c r="D47" s="22" t="s">
        <v>597</v>
      </c>
      <c r="E47" s="2" t="s">
        <v>598</v>
      </c>
      <c r="F47" s="2" t="s">
        <v>599</v>
      </c>
      <c r="G47" s="13">
        <v>24580.82</v>
      </c>
      <c r="H47">
        <v>3735.8</v>
      </c>
      <c r="I47">
        <v>20845.02</v>
      </c>
      <c r="J47">
        <v>3735.8</v>
      </c>
      <c r="K47">
        <f>VLOOKUP(A47,'System S'!$A$2:$H$254,8,0)</f>
        <v>3735.8</v>
      </c>
      <c r="L47">
        <f t="shared" si="0"/>
        <v>0</v>
      </c>
    </row>
    <row r="48" spans="1:12" x14ac:dyDescent="0.25">
      <c r="A48" s="1" t="s">
        <v>600</v>
      </c>
      <c r="B48" t="s">
        <v>601</v>
      </c>
      <c r="C48" s="1" t="s">
        <v>17</v>
      </c>
      <c r="D48" s="22" t="s">
        <v>603</v>
      </c>
      <c r="E48" s="2" t="s">
        <v>604</v>
      </c>
      <c r="F48" s="2" t="s">
        <v>605</v>
      </c>
      <c r="G48" s="2">
        <v>175.79</v>
      </c>
      <c r="H48">
        <v>1845.8</v>
      </c>
      <c r="I48">
        <v>-1670.01</v>
      </c>
      <c r="J48">
        <v>175.79</v>
      </c>
      <c r="K48">
        <f>VLOOKUP(A48,'System S'!$A$2:$H$254,8,0)</f>
        <v>1845.8</v>
      </c>
      <c r="L48">
        <f t="shared" si="0"/>
        <v>-1670.01</v>
      </c>
    </row>
    <row r="49" spans="1:12" x14ac:dyDescent="0.25">
      <c r="A49" s="1" t="s">
        <v>606</v>
      </c>
      <c r="B49" t="s">
        <v>607</v>
      </c>
      <c r="C49" s="1" t="s">
        <v>17</v>
      </c>
      <c r="D49" s="22" t="s">
        <v>12</v>
      </c>
      <c r="E49" s="2" t="s">
        <v>609</v>
      </c>
      <c r="F49" s="2" t="s">
        <v>610</v>
      </c>
      <c r="G49" s="2">
        <v>16.829999999999998</v>
      </c>
      <c r="H49">
        <v>1753.52</v>
      </c>
      <c r="I49">
        <v>-1736.69</v>
      </c>
      <c r="J49">
        <v>16.829999999999998</v>
      </c>
      <c r="K49">
        <f>VLOOKUP(A49,'System S'!$A$2:$H$254,8,0)</f>
        <v>1753.52</v>
      </c>
      <c r="L49">
        <f t="shared" si="0"/>
        <v>-1736.69</v>
      </c>
    </row>
    <row r="50" spans="1:12" x14ac:dyDescent="0.25">
      <c r="A50" s="1" t="s">
        <v>617</v>
      </c>
      <c r="B50" t="s">
        <v>618</v>
      </c>
      <c r="C50" s="1" t="s">
        <v>17</v>
      </c>
      <c r="D50" s="22" t="s">
        <v>55</v>
      </c>
      <c r="E50" s="2" t="s">
        <v>622</v>
      </c>
      <c r="F50" s="2" t="s">
        <v>623</v>
      </c>
      <c r="G50" s="13">
        <v>3341.27</v>
      </c>
      <c r="H50">
        <v>2510.2800000000002</v>
      </c>
      <c r="I50">
        <v>830.98999999999978</v>
      </c>
      <c r="J50">
        <v>2510.2800000000002</v>
      </c>
      <c r="K50">
        <f>VLOOKUP(A50,'System S'!$A$2:$H$254,8,0)</f>
        <v>2510.2800000000002</v>
      </c>
      <c r="L50">
        <f t="shared" si="0"/>
        <v>0</v>
      </c>
    </row>
    <row r="51" spans="1:12" x14ac:dyDescent="0.25">
      <c r="A51" s="1" t="s">
        <v>648</v>
      </c>
      <c r="B51" t="s">
        <v>649</v>
      </c>
      <c r="C51" s="1" t="s">
        <v>17</v>
      </c>
      <c r="D51" s="22" t="s">
        <v>651</v>
      </c>
      <c r="E51" s="2" t="s">
        <v>652</v>
      </c>
      <c r="F51" s="2" t="s">
        <v>653</v>
      </c>
      <c r="G51" s="2">
        <v>274.08999999999997</v>
      </c>
      <c r="H51">
        <v>922.9</v>
      </c>
      <c r="I51">
        <v>-648.80999999999995</v>
      </c>
      <c r="J51">
        <v>274.08999999999997</v>
      </c>
      <c r="K51">
        <f>VLOOKUP(A51,'System S'!$A$2:$H$254,8,0)</f>
        <v>922.9</v>
      </c>
      <c r="L51">
        <f t="shared" si="0"/>
        <v>-648.80999999999995</v>
      </c>
    </row>
    <row r="52" spans="1:12" x14ac:dyDescent="0.25">
      <c r="A52" s="1" t="s">
        <v>654</v>
      </c>
      <c r="B52" t="s">
        <v>655</v>
      </c>
      <c r="C52" s="1" t="s">
        <v>17</v>
      </c>
      <c r="D52" s="22" t="s">
        <v>657</v>
      </c>
      <c r="E52" s="2" t="s">
        <v>658</v>
      </c>
      <c r="F52" s="2" t="s">
        <v>659</v>
      </c>
      <c r="G52" s="13">
        <v>4458.3500000000004</v>
      </c>
      <c r="H52">
        <v>2006.8</v>
      </c>
      <c r="I52">
        <v>2451.5500000000002</v>
      </c>
      <c r="J52">
        <v>2006.8</v>
      </c>
      <c r="K52">
        <f>VLOOKUP(A52,'System S'!$A$2:$H$254,8,0)</f>
        <v>2006.8</v>
      </c>
      <c r="L52">
        <f t="shared" si="0"/>
        <v>0</v>
      </c>
    </row>
    <row r="53" spans="1:12" x14ac:dyDescent="0.25">
      <c r="A53" s="1" t="s">
        <v>669</v>
      </c>
      <c r="B53" t="s">
        <v>670</v>
      </c>
      <c r="C53" s="1" t="s">
        <v>17</v>
      </c>
      <c r="D53" s="22" t="s">
        <v>676</v>
      </c>
      <c r="E53" s="2" t="s">
        <v>677</v>
      </c>
      <c r="F53" s="2" t="s">
        <v>678</v>
      </c>
      <c r="G53" s="13">
        <v>7100.87</v>
      </c>
      <c r="H53">
        <v>1845.8</v>
      </c>
      <c r="I53">
        <v>5255.07</v>
      </c>
      <c r="J53">
        <v>1845.8</v>
      </c>
      <c r="K53">
        <f>VLOOKUP(A53,'System S'!$A$2:$H$254,8,0)</f>
        <v>1845.8</v>
      </c>
      <c r="L53">
        <f t="shared" si="0"/>
        <v>0</v>
      </c>
    </row>
    <row r="54" spans="1:12" x14ac:dyDescent="0.25">
      <c r="A54" s="1" t="s">
        <v>685</v>
      </c>
      <c r="B54" t="s">
        <v>686</v>
      </c>
      <c r="C54" s="1" t="s">
        <v>17</v>
      </c>
      <c r="D54" s="22" t="s">
        <v>688</v>
      </c>
      <c r="E54" s="2" t="s">
        <v>689</v>
      </c>
      <c r="F54" s="2" t="s">
        <v>690</v>
      </c>
      <c r="G54" s="13">
        <v>1811.63</v>
      </c>
      <c r="H54">
        <v>1753.52</v>
      </c>
      <c r="I54">
        <v>58.110000000000127</v>
      </c>
      <c r="J54">
        <v>1753.52</v>
      </c>
      <c r="K54">
        <f>VLOOKUP(A54,'System S'!$A$2:$H$254,8,0)</f>
        <v>1753.52</v>
      </c>
      <c r="L54">
        <f t="shared" si="0"/>
        <v>0</v>
      </c>
    </row>
    <row r="55" spans="1:12" x14ac:dyDescent="0.25">
      <c r="A55" s="1" t="s">
        <v>691</v>
      </c>
      <c r="B55" t="s">
        <v>692</v>
      </c>
      <c r="C55" s="1" t="s">
        <v>17</v>
      </c>
      <c r="D55" s="22" t="s">
        <v>694</v>
      </c>
      <c r="E55" s="2" t="s">
        <v>695</v>
      </c>
      <c r="F55" s="2" t="s">
        <v>696</v>
      </c>
      <c r="G55" s="13">
        <v>1073.56</v>
      </c>
      <c r="H55">
        <v>1845.8</v>
      </c>
      <c r="I55">
        <v>-772.24</v>
      </c>
      <c r="J55">
        <v>1073.56</v>
      </c>
      <c r="K55">
        <f>VLOOKUP(A55,'System S'!$A$2:$H$254,8,0)</f>
        <v>1845.8</v>
      </c>
      <c r="L55">
        <f t="shared" si="0"/>
        <v>-772.24</v>
      </c>
    </row>
    <row r="56" spans="1:12" x14ac:dyDescent="0.25">
      <c r="A56" s="1" t="s">
        <v>702</v>
      </c>
      <c r="B56" t="s">
        <v>703</v>
      </c>
      <c r="C56" s="1" t="s">
        <v>17</v>
      </c>
      <c r="D56" s="22" t="s">
        <v>368</v>
      </c>
      <c r="E56" s="2" t="s">
        <v>705</v>
      </c>
      <c r="F56" s="2" t="s">
        <v>706</v>
      </c>
      <c r="G56" s="13">
        <v>3866.55</v>
      </c>
      <c r="H56">
        <v>2109.5</v>
      </c>
      <c r="I56">
        <v>1757.0500000000002</v>
      </c>
      <c r="J56">
        <v>2109.5</v>
      </c>
      <c r="K56">
        <f>VLOOKUP(A56,'System S'!$A$2:$H$254,8,0)</f>
        <v>2109.5</v>
      </c>
      <c r="L56">
        <f t="shared" si="0"/>
        <v>0</v>
      </c>
    </row>
    <row r="57" spans="1:12" x14ac:dyDescent="0.25">
      <c r="A57" s="1" t="s">
        <v>707</v>
      </c>
      <c r="B57" t="s">
        <v>708</v>
      </c>
      <c r="C57" s="1" t="s">
        <v>17</v>
      </c>
      <c r="D57" s="22" t="s">
        <v>710</v>
      </c>
      <c r="E57" s="2" t="s">
        <v>711</v>
      </c>
      <c r="F57" s="2" t="s">
        <v>712</v>
      </c>
      <c r="G57" s="13">
        <v>1137.44</v>
      </c>
      <c r="H57">
        <v>784.46</v>
      </c>
      <c r="I57">
        <v>352.98</v>
      </c>
      <c r="J57">
        <v>784.46</v>
      </c>
      <c r="K57">
        <f>VLOOKUP(A57,'System S'!$A$2:$H$254,8,0)</f>
        <v>784.46</v>
      </c>
      <c r="L57">
        <f t="shared" si="0"/>
        <v>0</v>
      </c>
    </row>
    <row r="58" spans="1:12" x14ac:dyDescent="0.25">
      <c r="A58" s="1" t="s">
        <v>713</v>
      </c>
      <c r="B58" t="s">
        <v>714</v>
      </c>
      <c r="C58" s="1" t="s">
        <v>17</v>
      </c>
      <c r="D58" s="22" t="s">
        <v>716</v>
      </c>
      <c r="E58" s="2" t="s">
        <v>717</v>
      </c>
      <c r="F58" s="2" t="s">
        <v>718</v>
      </c>
      <c r="G58" s="13">
        <v>16443.27</v>
      </c>
      <c r="H58">
        <v>2328.56</v>
      </c>
      <c r="I58">
        <v>14114.710000000001</v>
      </c>
      <c r="J58">
        <v>2328.56</v>
      </c>
      <c r="K58">
        <f>VLOOKUP(A58,'System S'!$A$2:$H$254,8,0)</f>
        <v>2328.56</v>
      </c>
      <c r="L58">
        <f t="shared" si="0"/>
        <v>0</v>
      </c>
    </row>
    <row r="59" spans="1:12" x14ac:dyDescent="0.25">
      <c r="A59" s="1" t="s">
        <v>725</v>
      </c>
      <c r="B59" t="s">
        <v>726</v>
      </c>
      <c r="C59" s="1" t="s">
        <v>17</v>
      </c>
      <c r="D59" s="22" t="s">
        <v>101</v>
      </c>
      <c r="E59" s="2" t="s">
        <v>728</v>
      </c>
      <c r="F59" s="2" t="s">
        <v>204</v>
      </c>
      <c r="G59" s="2">
        <v>847.25</v>
      </c>
      <c r="H59">
        <v>830.62</v>
      </c>
      <c r="I59">
        <v>16.629999999999995</v>
      </c>
      <c r="J59">
        <v>830.62</v>
      </c>
      <c r="K59">
        <f>VLOOKUP(A59,'System S'!$A$2:$H$254,8,0)</f>
        <v>830.62</v>
      </c>
      <c r="L59">
        <f t="shared" si="0"/>
        <v>0</v>
      </c>
    </row>
    <row r="60" spans="1:12" x14ac:dyDescent="0.25">
      <c r="A60" s="1" t="s">
        <v>732</v>
      </c>
      <c r="B60" t="s">
        <v>733</v>
      </c>
      <c r="C60" s="1" t="s">
        <v>17</v>
      </c>
      <c r="D60" s="22" t="s">
        <v>513</v>
      </c>
      <c r="E60" s="2" t="s">
        <v>735</v>
      </c>
      <c r="F60" s="2" t="s">
        <v>736</v>
      </c>
      <c r="G60" s="13">
        <v>8107.33</v>
      </c>
      <c r="H60">
        <v>1845.8</v>
      </c>
      <c r="I60">
        <v>6261.53</v>
      </c>
      <c r="J60">
        <v>1845.8</v>
      </c>
      <c r="K60">
        <f>VLOOKUP(A60,'System S'!$A$2:$H$254,8,0)</f>
        <v>1845.8</v>
      </c>
      <c r="L60">
        <f t="shared" si="0"/>
        <v>0</v>
      </c>
    </row>
    <row r="61" spans="1:12" x14ac:dyDescent="0.25">
      <c r="A61" s="1" t="s">
        <v>737</v>
      </c>
      <c r="B61" t="s">
        <v>738</v>
      </c>
      <c r="C61" s="1" t="s">
        <v>17</v>
      </c>
      <c r="D61" s="22" t="s">
        <v>740</v>
      </c>
      <c r="E61" s="2" t="s">
        <v>741</v>
      </c>
      <c r="F61" s="2" t="s">
        <v>742</v>
      </c>
      <c r="G61" s="13">
        <v>3249.98</v>
      </c>
      <c r="H61">
        <v>1858.66</v>
      </c>
      <c r="I61">
        <v>1391.32</v>
      </c>
      <c r="J61">
        <v>1858.66</v>
      </c>
      <c r="K61">
        <f>VLOOKUP(A61,'System S'!$A$2:$H$254,8,0)</f>
        <v>1858.66</v>
      </c>
      <c r="L61">
        <f t="shared" si="0"/>
        <v>0</v>
      </c>
    </row>
    <row r="62" spans="1:12" x14ac:dyDescent="0.25">
      <c r="A62" s="1" t="s">
        <v>743</v>
      </c>
      <c r="B62" t="s">
        <v>744</v>
      </c>
      <c r="C62" s="1" t="s">
        <v>17</v>
      </c>
      <c r="D62" s="22" t="s">
        <v>472</v>
      </c>
      <c r="E62" s="2" t="s">
        <v>746</v>
      </c>
      <c r="F62" s="2" t="s">
        <v>747</v>
      </c>
      <c r="G62" s="13">
        <v>1437.08</v>
      </c>
      <c r="H62">
        <v>922.9</v>
      </c>
      <c r="I62">
        <v>514.17999999999995</v>
      </c>
      <c r="J62">
        <v>922.9</v>
      </c>
      <c r="K62">
        <f>VLOOKUP(A62,'System S'!$A$2:$H$254,8,0)</f>
        <v>922.9</v>
      </c>
      <c r="L62">
        <f t="shared" si="0"/>
        <v>0</v>
      </c>
    </row>
    <row r="63" spans="1:12" x14ac:dyDescent="0.25">
      <c r="A63" s="1" t="s">
        <v>754</v>
      </c>
      <c r="B63" t="s">
        <v>755</v>
      </c>
      <c r="C63" s="1" t="s">
        <v>17</v>
      </c>
      <c r="D63" s="22" t="s">
        <v>757</v>
      </c>
      <c r="E63" s="2" t="s">
        <v>758</v>
      </c>
      <c r="F63" s="2" t="s">
        <v>759</v>
      </c>
      <c r="G63" s="13">
        <v>2738.61</v>
      </c>
      <c r="H63">
        <v>922.9</v>
      </c>
      <c r="I63">
        <v>1815.71</v>
      </c>
      <c r="J63">
        <v>922.9</v>
      </c>
      <c r="K63">
        <f>VLOOKUP(A63,'System S'!$A$2:$H$254,8,0)</f>
        <v>922.9</v>
      </c>
      <c r="L63">
        <f t="shared" si="0"/>
        <v>0</v>
      </c>
    </row>
    <row r="64" spans="1:12" x14ac:dyDescent="0.25">
      <c r="A64" s="1" t="s">
        <v>770</v>
      </c>
      <c r="B64" t="s">
        <v>771</v>
      </c>
      <c r="C64" s="1" t="s">
        <v>17</v>
      </c>
      <c r="D64" s="22" t="s">
        <v>37</v>
      </c>
      <c r="E64" s="2" t="s">
        <v>773</v>
      </c>
      <c r="F64" s="2" t="s">
        <v>774</v>
      </c>
      <c r="G64" s="13">
        <v>3357.79</v>
      </c>
      <c r="H64">
        <v>830.62</v>
      </c>
      <c r="I64">
        <v>2527.17</v>
      </c>
      <c r="J64">
        <v>830.62</v>
      </c>
      <c r="K64">
        <f>VLOOKUP(A64,'System S'!$A$2:$H$254,8,0)</f>
        <v>830.62</v>
      </c>
      <c r="L64">
        <f t="shared" si="0"/>
        <v>0</v>
      </c>
    </row>
    <row r="65" spans="1:12" x14ac:dyDescent="0.25">
      <c r="A65" s="1" t="s">
        <v>785</v>
      </c>
      <c r="B65" t="s">
        <v>786</v>
      </c>
      <c r="C65" s="1" t="s">
        <v>17</v>
      </c>
      <c r="D65" s="22" t="s">
        <v>788</v>
      </c>
      <c r="E65" s="2" t="s">
        <v>789</v>
      </c>
      <c r="F65" s="2" t="s">
        <v>790</v>
      </c>
      <c r="G65" s="13">
        <v>1409.5</v>
      </c>
      <c r="H65">
        <v>1825.14</v>
      </c>
      <c r="I65">
        <v>-415.6400000000001</v>
      </c>
      <c r="J65">
        <v>1409.5</v>
      </c>
      <c r="K65">
        <f>VLOOKUP(A65,'System S'!$A$2:$H$254,8,0)</f>
        <v>1825.14</v>
      </c>
      <c r="L65">
        <f t="shared" si="0"/>
        <v>-415.6400000000001</v>
      </c>
    </row>
    <row r="66" spans="1:12" x14ac:dyDescent="0.25">
      <c r="A66" s="1" t="s">
        <v>791</v>
      </c>
      <c r="B66" t="s">
        <v>792</v>
      </c>
      <c r="C66" s="1" t="s">
        <v>17</v>
      </c>
      <c r="D66" s="22" t="s">
        <v>794</v>
      </c>
      <c r="E66" s="2" t="s">
        <v>795</v>
      </c>
      <c r="F66" s="2" t="s">
        <v>796</v>
      </c>
      <c r="G66" s="13">
        <v>1799.64</v>
      </c>
      <c r="H66">
        <v>1799.66</v>
      </c>
      <c r="I66">
        <v>-1.999999999998181E-2</v>
      </c>
      <c r="J66">
        <v>1799.64</v>
      </c>
      <c r="K66">
        <f>VLOOKUP(A66,'System S'!$A$2:$H$254,8,0)</f>
        <v>1799.66</v>
      </c>
      <c r="L66">
        <f t="shared" si="0"/>
        <v>-1.999999999998181E-2</v>
      </c>
    </row>
    <row r="67" spans="1:12" x14ac:dyDescent="0.25">
      <c r="A67" s="1" t="s">
        <v>803</v>
      </c>
      <c r="B67" t="s">
        <v>804</v>
      </c>
      <c r="C67" s="1" t="s">
        <v>17</v>
      </c>
      <c r="D67" s="22" t="s">
        <v>149</v>
      </c>
      <c r="E67" s="2" t="s">
        <v>806</v>
      </c>
      <c r="F67" s="2" t="s">
        <v>807</v>
      </c>
      <c r="G67" s="13">
        <v>7774.85</v>
      </c>
      <c r="H67">
        <v>1753.52</v>
      </c>
      <c r="I67">
        <v>6021.33</v>
      </c>
      <c r="J67">
        <v>1753.52</v>
      </c>
      <c r="K67">
        <f>VLOOKUP(A67,'System S'!$A$2:$H$254,8,0)</f>
        <v>1753.52</v>
      </c>
      <c r="L67">
        <f t="shared" ref="L67:L130" si="1">+J67-K67</f>
        <v>0</v>
      </c>
    </row>
    <row r="68" spans="1:12" x14ac:dyDescent="0.25">
      <c r="A68" s="1" t="s">
        <v>814</v>
      </c>
      <c r="B68" t="s">
        <v>815</v>
      </c>
      <c r="C68" s="1" t="s">
        <v>17</v>
      </c>
      <c r="D68" s="22" t="s">
        <v>817</v>
      </c>
      <c r="E68" s="2" t="s">
        <v>818</v>
      </c>
      <c r="F68" s="2" t="s">
        <v>819</v>
      </c>
      <c r="G68" s="13">
        <v>1788.71</v>
      </c>
      <c r="H68">
        <v>1845.8</v>
      </c>
      <c r="I68">
        <v>-57.089999999999918</v>
      </c>
      <c r="J68">
        <v>1788.71</v>
      </c>
      <c r="K68">
        <f>VLOOKUP(A68,'System S'!$A$2:$H$254,8,0)</f>
        <v>1845.8</v>
      </c>
      <c r="L68">
        <f t="shared" si="1"/>
        <v>-57.089999999999918</v>
      </c>
    </row>
    <row r="69" spans="1:12" x14ac:dyDescent="0.25">
      <c r="A69" s="1" t="s">
        <v>820</v>
      </c>
      <c r="B69" t="s">
        <v>821</v>
      </c>
      <c r="C69" s="1" t="s">
        <v>17</v>
      </c>
      <c r="D69" s="22" t="s">
        <v>823</v>
      </c>
      <c r="E69" s="2" t="s">
        <v>824</v>
      </c>
      <c r="F69" s="2" t="s">
        <v>825</v>
      </c>
      <c r="G69" s="13">
        <v>2331.65</v>
      </c>
      <c r="H69">
        <v>1779.48</v>
      </c>
      <c r="I69">
        <v>552.17000000000007</v>
      </c>
      <c r="J69">
        <v>1779.48</v>
      </c>
      <c r="K69">
        <f>VLOOKUP(A69,'System S'!$A$2:$H$254,8,0)</f>
        <v>1779.48</v>
      </c>
      <c r="L69">
        <f t="shared" si="1"/>
        <v>0</v>
      </c>
    </row>
    <row r="70" spans="1:12" x14ac:dyDescent="0.25">
      <c r="A70" s="1" t="s">
        <v>831</v>
      </c>
      <c r="B70" t="s">
        <v>832</v>
      </c>
      <c r="C70" s="1" t="s">
        <v>17</v>
      </c>
      <c r="D70" s="22" t="s">
        <v>834</v>
      </c>
      <c r="E70" s="2" t="s">
        <v>835</v>
      </c>
      <c r="F70" s="2" t="s">
        <v>836</v>
      </c>
      <c r="G70" s="13">
        <v>1882.94</v>
      </c>
      <c r="H70">
        <v>1845.8</v>
      </c>
      <c r="I70">
        <v>37.1400000000001</v>
      </c>
      <c r="J70">
        <v>1845.8</v>
      </c>
      <c r="K70">
        <f>VLOOKUP(A70,'System S'!$A$2:$H$254,8,0)</f>
        <v>1845.8</v>
      </c>
      <c r="L70">
        <f t="shared" si="1"/>
        <v>0</v>
      </c>
    </row>
    <row r="71" spans="1:12" x14ac:dyDescent="0.25">
      <c r="A71" s="1" t="s">
        <v>837</v>
      </c>
      <c r="B71" t="s">
        <v>838</v>
      </c>
      <c r="C71" s="1" t="s">
        <v>17</v>
      </c>
      <c r="D71" s="22" t="s">
        <v>840</v>
      </c>
      <c r="E71" s="2" t="s">
        <v>841</v>
      </c>
      <c r="F71" s="2" t="s">
        <v>842</v>
      </c>
      <c r="G71" s="13">
        <v>1183.29</v>
      </c>
      <c r="H71">
        <v>1845.8</v>
      </c>
      <c r="I71">
        <v>-662.51</v>
      </c>
      <c r="J71">
        <v>1183.29</v>
      </c>
      <c r="K71">
        <f>VLOOKUP(A71,'System S'!$A$2:$H$254,8,0)</f>
        <v>1845.8</v>
      </c>
      <c r="L71">
        <f t="shared" si="1"/>
        <v>-662.51</v>
      </c>
    </row>
    <row r="72" spans="1:12" x14ac:dyDescent="0.25">
      <c r="A72" s="1" t="s">
        <v>849</v>
      </c>
      <c r="B72" t="s">
        <v>850</v>
      </c>
      <c r="C72" s="1" t="s">
        <v>17</v>
      </c>
      <c r="D72" s="22" t="s">
        <v>852</v>
      </c>
      <c r="E72" s="2" t="s">
        <v>853</v>
      </c>
      <c r="F72" s="2" t="s">
        <v>854</v>
      </c>
      <c r="G72" s="13">
        <v>1843.67</v>
      </c>
      <c r="H72">
        <v>1845.8</v>
      </c>
      <c r="I72">
        <v>-2.1299999999998818</v>
      </c>
      <c r="J72">
        <v>1843.67</v>
      </c>
      <c r="K72">
        <f>VLOOKUP(A72,'System S'!$A$2:$H$254,8,0)</f>
        <v>1845.8</v>
      </c>
      <c r="L72">
        <f t="shared" si="1"/>
        <v>-2.1299999999998818</v>
      </c>
    </row>
    <row r="73" spans="1:12" x14ac:dyDescent="0.25">
      <c r="A73" s="1" t="s">
        <v>866</v>
      </c>
      <c r="B73" t="s">
        <v>867</v>
      </c>
      <c r="C73" s="1" t="s">
        <v>17</v>
      </c>
      <c r="D73" s="22" t="s">
        <v>871</v>
      </c>
      <c r="E73" s="2" t="s">
        <v>872</v>
      </c>
      <c r="F73" s="2" t="s">
        <v>873</v>
      </c>
      <c r="G73" s="13">
        <v>2091.94</v>
      </c>
      <c r="H73">
        <v>1859.36</v>
      </c>
      <c r="I73">
        <v>232.58000000000015</v>
      </c>
      <c r="J73">
        <v>1859.36</v>
      </c>
      <c r="K73">
        <f>VLOOKUP(A73,'System S'!$A$2:$H$254,8,0)</f>
        <v>1859.36</v>
      </c>
      <c r="L73">
        <f t="shared" si="1"/>
        <v>0</v>
      </c>
    </row>
    <row r="74" spans="1:12" x14ac:dyDescent="0.25">
      <c r="A74" s="1" t="s">
        <v>892</v>
      </c>
      <c r="B74" t="s">
        <v>893</v>
      </c>
      <c r="C74" s="1" t="s">
        <v>17</v>
      </c>
      <c r="D74" s="22" t="s">
        <v>101</v>
      </c>
      <c r="E74" s="2" t="s">
        <v>895</v>
      </c>
      <c r="F74" s="2" t="s">
        <v>896</v>
      </c>
      <c r="G74" s="2">
        <v>605.17999999999995</v>
      </c>
      <c r="H74">
        <v>842.66</v>
      </c>
      <c r="I74">
        <v>-237.48000000000002</v>
      </c>
      <c r="J74">
        <v>605.17999999999995</v>
      </c>
      <c r="K74">
        <f>VLOOKUP(A74,'System S'!$A$2:$H$254,8,0)</f>
        <v>842.66</v>
      </c>
      <c r="L74">
        <f t="shared" si="1"/>
        <v>-237.48000000000002</v>
      </c>
    </row>
    <row r="75" spans="1:12" x14ac:dyDescent="0.25">
      <c r="A75" s="1" t="s">
        <v>917</v>
      </c>
      <c r="B75" t="s">
        <v>918</v>
      </c>
      <c r="C75" s="1" t="s">
        <v>17</v>
      </c>
      <c r="D75" s="22" t="s">
        <v>271</v>
      </c>
      <c r="E75" s="2" t="s">
        <v>920</v>
      </c>
      <c r="F75" s="2" t="s">
        <v>921</v>
      </c>
      <c r="G75" s="13">
        <v>8374.94</v>
      </c>
      <c r="H75">
        <v>1845.8</v>
      </c>
      <c r="I75">
        <v>6529.14</v>
      </c>
      <c r="J75">
        <v>1845.8</v>
      </c>
      <c r="K75">
        <f>VLOOKUP(A75,'System S'!$A$2:$H$254,8,0)</f>
        <v>1845.8</v>
      </c>
      <c r="L75">
        <f t="shared" si="1"/>
        <v>0</v>
      </c>
    </row>
    <row r="76" spans="1:12" x14ac:dyDescent="0.25">
      <c r="A76" s="1" t="s">
        <v>928</v>
      </c>
      <c r="B76" t="s">
        <v>929</v>
      </c>
      <c r="C76" s="1" t="s">
        <v>17</v>
      </c>
      <c r="D76" s="22" t="s">
        <v>788</v>
      </c>
      <c r="E76" s="2" t="s">
        <v>931</v>
      </c>
      <c r="F76" s="2" t="s">
        <v>932</v>
      </c>
      <c r="G76" s="13">
        <v>2621.74</v>
      </c>
      <c r="H76">
        <v>1926.06</v>
      </c>
      <c r="I76">
        <v>695.67999999999984</v>
      </c>
      <c r="J76">
        <v>1926.06</v>
      </c>
      <c r="K76">
        <f>VLOOKUP(A76,'System S'!$A$2:$H$254,8,0)</f>
        <v>1926.06</v>
      </c>
      <c r="L76">
        <f t="shared" si="1"/>
        <v>0</v>
      </c>
    </row>
    <row r="77" spans="1:12" x14ac:dyDescent="0.25">
      <c r="A77" s="1" t="s">
        <v>938</v>
      </c>
      <c r="B77" t="s">
        <v>939</v>
      </c>
      <c r="C77" s="1" t="s">
        <v>17</v>
      </c>
      <c r="D77" s="22" t="s">
        <v>941</v>
      </c>
      <c r="E77" s="2" t="s">
        <v>942</v>
      </c>
      <c r="F77" s="2" t="s">
        <v>943</v>
      </c>
      <c r="G77" s="13">
        <v>2782.61</v>
      </c>
      <c r="H77">
        <v>1799.66</v>
      </c>
      <c r="I77">
        <v>982.95</v>
      </c>
      <c r="J77">
        <v>1799.66</v>
      </c>
      <c r="K77">
        <f>VLOOKUP(A77,'System S'!$A$2:$H$254,8,0)</f>
        <v>1799.66</v>
      </c>
      <c r="L77">
        <f t="shared" si="1"/>
        <v>0</v>
      </c>
    </row>
    <row r="78" spans="1:12" x14ac:dyDescent="0.25">
      <c r="A78" s="1" t="s">
        <v>944</v>
      </c>
      <c r="B78" t="s">
        <v>945</v>
      </c>
      <c r="C78" s="1" t="s">
        <v>17</v>
      </c>
      <c r="D78" s="22" t="s">
        <v>947</v>
      </c>
      <c r="E78" s="2" t="s">
        <v>948</v>
      </c>
      <c r="F78" s="2" t="s">
        <v>949</v>
      </c>
      <c r="G78" s="2">
        <v>241.1</v>
      </c>
      <c r="H78">
        <v>1845.8</v>
      </c>
      <c r="I78">
        <v>-1604.7</v>
      </c>
      <c r="J78">
        <v>241.1</v>
      </c>
      <c r="K78">
        <f>VLOOKUP(A78,'System S'!$A$2:$H$254,8,0)</f>
        <v>1845.8</v>
      </c>
      <c r="L78">
        <f t="shared" si="1"/>
        <v>-1604.7</v>
      </c>
    </row>
    <row r="79" spans="1:12" x14ac:dyDescent="0.25">
      <c r="A79" s="1" t="s">
        <v>953</v>
      </c>
      <c r="B79" t="s">
        <v>954</v>
      </c>
      <c r="C79" s="1" t="s">
        <v>17</v>
      </c>
      <c r="D79" s="22" t="s">
        <v>380</v>
      </c>
      <c r="E79" s="2" t="s">
        <v>956</v>
      </c>
      <c r="F79" s="2" t="s">
        <v>957</v>
      </c>
      <c r="G79" s="2">
        <v>478.52</v>
      </c>
      <c r="H79">
        <v>1845.8</v>
      </c>
      <c r="I79">
        <v>-1367.28</v>
      </c>
      <c r="J79">
        <v>478.52</v>
      </c>
      <c r="K79">
        <f>VLOOKUP(A79,'System S'!$A$2:$H$254,8,0)</f>
        <v>1845.8</v>
      </c>
      <c r="L79">
        <f t="shared" si="1"/>
        <v>-1367.28</v>
      </c>
    </row>
    <row r="80" spans="1:12" x14ac:dyDescent="0.25">
      <c r="A80" s="1" t="s">
        <v>958</v>
      </c>
      <c r="B80" t="s">
        <v>959</v>
      </c>
      <c r="C80" s="1" t="s">
        <v>17</v>
      </c>
      <c r="D80" s="22" t="s">
        <v>961</v>
      </c>
      <c r="E80" s="2" t="s">
        <v>962</v>
      </c>
      <c r="F80" s="2" t="s">
        <v>963</v>
      </c>
      <c r="G80" s="2">
        <v>173.01</v>
      </c>
      <c r="H80">
        <v>1568.94</v>
      </c>
      <c r="I80">
        <v>-1395.93</v>
      </c>
      <c r="J80">
        <v>173.01</v>
      </c>
      <c r="K80">
        <f>VLOOKUP(A80,'System S'!$A$2:$H$254,8,0)</f>
        <v>1568.94</v>
      </c>
      <c r="L80">
        <f t="shared" si="1"/>
        <v>-1395.93</v>
      </c>
    </row>
    <row r="81" spans="1:12" x14ac:dyDescent="0.25">
      <c r="A81" s="1" t="s">
        <v>983</v>
      </c>
      <c r="B81" t="s">
        <v>984</v>
      </c>
      <c r="C81" s="1" t="s">
        <v>17</v>
      </c>
      <c r="D81" s="22" t="s">
        <v>986</v>
      </c>
      <c r="E81" s="2" t="s">
        <v>987</v>
      </c>
      <c r="F81" s="2" t="s">
        <v>988</v>
      </c>
      <c r="G81" s="13">
        <v>1859.45</v>
      </c>
      <c r="H81">
        <v>1799.66</v>
      </c>
      <c r="I81">
        <v>59.789999999999964</v>
      </c>
      <c r="J81">
        <v>1799.66</v>
      </c>
      <c r="K81">
        <f>VLOOKUP(A81,'System S'!$A$2:$H$254,8,0)</f>
        <v>1799.66</v>
      </c>
      <c r="L81">
        <f t="shared" si="1"/>
        <v>0</v>
      </c>
    </row>
    <row r="82" spans="1:12" x14ac:dyDescent="0.25">
      <c r="A82" s="1" t="s">
        <v>989</v>
      </c>
      <c r="B82" t="s">
        <v>990</v>
      </c>
      <c r="C82" s="1" t="s">
        <v>17</v>
      </c>
      <c r="D82" s="22" t="s">
        <v>261</v>
      </c>
      <c r="E82" s="2" t="s">
        <v>992</v>
      </c>
      <c r="F82" s="2" t="s">
        <v>993</v>
      </c>
      <c r="G82" s="13">
        <v>1448.97</v>
      </c>
      <c r="H82">
        <v>1006.8</v>
      </c>
      <c r="I82">
        <v>442.17000000000007</v>
      </c>
      <c r="J82">
        <v>1006.8</v>
      </c>
      <c r="K82">
        <f>VLOOKUP(A82,'System S'!$A$2:$H$254,8,0)</f>
        <v>1006.8</v>
      </c>
      <c r="L82">
        <f t="shared" si="1"/>
        <v>0</v>
      </c>
    </row>
    <row r="83" spans="1:12" x14ac:dyDescent="0.25">
      <c r="A83" s="1" t="s">
        <v>994</v>
      </c>
      <c r="B83" t="s">
        <v>995</v>
      </c>
      <c r="C83" s="1" t="s">
        <v>17</v>
      </c>
      <c r="D83" s="22" t="s">
        <v>1001</v>
      </c>
      <c r="E83" s="2" t="s">
        <v>1002</v>
      </c>
      <c r="F83" s="2" t="s">
        <v>1003</v>
      </c>
      <c r="G83" s="13">
        <v>11122.77</v>
      </c>
      <c r="H83">
        <v>3700.38</v>
      </c>
      <c r="I83">
        <v>7422.39</v>
      </c>
      <c r="J83">
        <v>3700.38</v>
      </c>
      <c r="K83">
        <f>VLOOKUP(A83,'System S'!$A$2:$H$254,8,0)</f>
        <v>3700.38</v>
      </c>
      <c r="L83">
        <f t="shared" si="1"/>
        <v>0</v>
      </c>
    </row>
    <row r="84" spans="1:12" x14ac:dyDescent="0.25">
      <c r="A84" s="1" t="s">
        <v>1022</v>
      </c>
      <c r="B84" t="s">
        <v>1023</v>
      </c>
      <c r="C84" s="1" t="s">
        <v>17</v>
      </c>
      <c r="D84" s="22" t="s">
        <v>1025</v>
      </c>
      <c r="E84" s="2" t="s">
        <v>1026</v>
      </c>
      <c r="F84" s="2" t="s">
        <v>1027</v>
      </c>
      <c r="G84" s="13">
        <v>1340.48</v>
      </c>
      <c r="H84">
        <v>853.68</v>
      </c>
      <c r="I84">
        <v>486.80000000000007</v>
      </c>
      <c r="J84">
        <v>853.68</v>
      </c>
      <c r="K84">
        <f>VLOOKUP(A84,'System S'!$A$2:$H$254,8,0)</f>
        <v>853.68</v>
      </c>
      <c r="L84">
        <f t="shared" si="1"/>
        <v>0</v>
      </c>
    </row>
    <row r="85" spans="1:12" x14ac:dyDescent="0.25">
      <c r="A85" s="1" t="s">
        <v>1031</v>
      </c>
      <c r="B85" t="s">
        <v>1032</v>
      </c>
      <c r="C85" s="1" t="s">
        <v>17</v>
      </c>
      <c r="D85" s="22" t="s">
        <v>1034</v>
      </c>
      <c r="E85" s="2" t="s">
        <v>1035</v>
      </c>
      <c r="F85" s="2" t="s">
        <v>1036</v>
      </c>
      <c r="G85" s="2">
        <v>244.65</v>
      </c>
      <c r="H85">
        <v>1845.8</v>
      </c>
      <c r="I85">
        <v>-1601.1499999999999</v>
      </c>
      <c r="J85">
        <v>244.65</v>
      </c>
      <c r="K85">
        <f>VLOOKUP(A85,'System S'!$A$2:$H$254,8,0)</f>
        <v>1845.8</v>
      </c>
      <c r="L85">
        <f t="shared" si="1"/>
        <v>-1601.1499999999999</v>
      </c>
    </row>
    <row r="86" spans="1:12" x14ac:dyDescent="0.25">
      <c r="A86" s="1" t="s">
        <v>1037</v>
      </c>
      <c r="B86" t="s">
        <v>1038</v>
      </c>
      <c r="C86" s="1" t="s">
        <v>17</v>
      </c>
      <c r="D86" s="22" t="s">
        <v>277</v>
      </c>
      <c r="E86" s="2" t="s">
        <v>1040</v>
      </c>
      <c r="F86" s="2" t="s">
        <v>1041</v>
      </c>
      <c r="G86" s="13">
        <v>1290.47</v>
      </c>
      <c r="H86">
        <v>1845.8</v>
      </c>
      <c r="I86">
        <v>-555.32999999999993</v>
      </c>
      <c r="J86">
        <v>1290.47</v>
      </c>
      <c r="K86">
        <f>VLOOKUP(A86,'System S'!$A$2:$H$254,8,0)</f>
        <v>1845.8</v>
      </c>
      <c r="L86">
        <f t="shared" si="1"/>
        <v>-555.32999999999993</v>
      </c>
    </row>
    <row r="87" spans="1:12" x14ac:dyDescent="0.25">
      <c r="A87" s="1" t="s">
        <v>1048</v>
      </c>
      <c r="B87" t="s">
        <v>1049</v>
      </c>
      <c r="C87" s="1" t="s">
        <v>17</v>
      </c>
      <c r="D87" s="22" t="s">
        <v>1054</v>
      </c>
      <c r="E87" s="2" t="s">
        <v>1055</v>
      </c>
      <c r="F87" s="2" t="s">
        <v>1056</v>
      </c>
      <c r="G87" s="13">
        <v>29990.76</v>
      </c>
      <c r="H87">
        <v>1415.56</v>
      </c>
      <c r="I87">
        <v>28575.199999999997</v>
      </c>
      <c r="J87">
        <v>1415.56</v>
      </c>
      <c r="K87">
        <f>VLOOKUP(A87,'System S'!$A$2:$H$254,8,0)</f>
        <v>1415.56</v>
      </c>
      <c r="L87">
        <f t="shared" si="1"/>
        <v>0</v>
      </c>
    </row>
    <row r="88" spans="1:12" x14ac:dyDescent="0.25">
      <c r="A88" s="1" t="s">
        <v>1070</v>
      </c>
      <c r="B88" t="s">
        <v>1071</v>
      </c>
      <c r="C88" s="1" t="s">
        <v>17</v>
      </c>
      <c r="D88" s="22" t="s">
        <v>1073</v>
      </c>
      <c r="E88" s="2" t="s">
        <v>1074</v>
      </c>
      <c r="F88" s="2" t="s">
        <v>1075</v>
      </c>
      <c r="G88" s="13">
        <v>4258.53</v>
      </c>
      <c r="H88">
        <v>2076.52</v>
      </c>
      <c r="I88">
        <v>2182.0099999999998</v>
      </c>
      <c r="J88">
        <v>2076.52</v>
      </c>
      <c r="K88">
        <f>VLOOKUP(A88,'System S'!$A$2:$H$254,8,0)</f>
        <v>2076.52</v>
      </c>
      <c r="L88">
        <f t="shared" si="1"/>
        <v>0</v>
      </c>
    </row>
    <row r="89" spans="1:12" x14ac:dyDescent="0.25">
      <c r="A89" s="1" t="s">
        <v>1080</v>
      </c>
      <c r="B89" t="s">
        <v>1081</v>
      </c>
      <c r="C89" s="1" t="s">
        <v>17</v>
      </c>
      <c r="D89" s="22" t="s">
        <v>1083</v>
      </c>
      <c r="E89" s="2" t="s">
        <v>1084</v>
      </c>
      <c r="F89" s="2" t="s">
        <v>1085</v>
      </c>
      <c r="G89" s="13">
        <v>1907.14</v>
      </c>
      <c r="H89">
        <v>1845.8</v>
      </c>
      <c r="I89">
        <v>61.340000000000146</v>
      </c>
      <c r="J89">
        <v>1845.8</v>
      </c>
      <c r="K89">
        <f>VLOOKUP(A89,'System S'!$A$2:$H$254,8,0)</f>
        <v>1845.8</v>
      </c>
      <c r="L89">
        <f t="shared" si="1"/>
        <v>0</v>
      </c>
    </row>
    <row r="90" spans="1:12" x14ac:dyDescent="0.25">
      <c r="A90" s="1" t="s">
        <v>1086</v>
      </c>
      <c r="B90" t="s">
        <v>1087</v>
      </c>
      <c r="C90" s="1" t="s">
        <v>17</v>
      </c>
      <c r="D90" s="22" t="s">
        <v>597</v>
      </c>
      <c r="E90" s="2" t="s">
        <v>1092</v>
      </c>
      <c r="F90" s="2" t="s">
        <v>1093</v>
      </c>
      <c r="G90" s="2">
        <v>860.39</v>
      </c>
      <c r="H90">
        <v>1753.52</v>
      </c>
      <c r="I90">
        <v>-893.13</v>
      </c>
      <c r="J90">
        <v>860.39</v>
      </c>
      <c r="K90">
        <f>VLOOKUP(A90,'System S'!$A$2:$H$254,8,0)</f>
        <v>1753.52</v>
      </c>
      <c r="L90">
        <f t="shared" si="1"/>
        <v>-893.13</v>
      </c>
    </row>
    <row r="91" spans="1:12" x14ac:dyDescent="0.25">
      <c r="A91" s="1" t="s">
        <v>1094</v>
      </c>
      <c r="B91" t="s">
        <v>1095</v>
      </c>
      <c r="C91" s="1" t="s">
        <v>17</v>
      </c>
      <c r="D91" s="22" t="s">
        <v>597</v>
      </c>
      <c r="E91" s="2" t="s">
        <v>1097</v>
      </c>
      <c r="F91" s="2" t="s">
        <v>1098</v>
      </c>
      <c r="G91" s="2">
        <v>619.86</v>
      </c>
      <c r="H91">
        <v>599.88</v>
      </c>
      <c r="I91">
        <v>19.980000000000018</v>
      </c>
      <c r="J91">
        <v>599.88</v>
      </c>
      <c r="K91">
        <f>VLOOKUP(A91,'System S'!$A$2:$H$254,8,0)</f>
        <v>599.88</v>
      </c>
      <c r="L91">
        <f t="shared" si="1"/>
        <v>0</v>
      </c>
    </row>
    <row r="92" spans="1:12" x14ac:dyDescent="0.25">
      <c r="A92" s="1" t="s">
        <v>1105</v>
      </c>
      <c r="B92" t="s">
        <v>1106</v>
      </c>
      <c r="C92" s="1" t="s">
        <v>17</v>
      </c>
      <c r="D92" s="22" t="s">
        <v>1108</v>
      </c>
      <c r="E92" s="2" t="s">
        <v>1084</v>
      </c>
      <c r="F92" s="2" t="s">
        <v>1085</v>
      </c>
      <c r="G92" s="13">
        <v>1907.14</v>
      </c>
      <c r="H92">
        <v>1845.8</v>
      </c>
      <c r="I92">
        <v>61.340000000000146</v>
      </c>
      <c r="J92">
        <v>1845.8</v>
      </c>
      <c r="K92">
        <f>VLOOKUP(A92,'System S'!$A$2:$H$254,8,0)</f>
        <v>1845.8</v>
      </c>
      <c r="L92">
        <f t="shared" si="1"/>
        <v>0</v>
      </c>
    </row>
    <row r="93" spans="1:12" x14ac:dyDescent="0.25">
      <c r="A93" s="1" t="s">
        <v>1109</v>
      </c>
      <c r="B93" t="s">
        <v>1110</v>
      </c>
      <c r="C93" s="1" t="s">
        <v>17</v>
      </c>
      <c r="D93" s="22" t="s">
        <v>1112</v>
      </c>
      <c r="E93" s="2" t="s">
        <v>1113</v>
      </c>
      <c r="F93" s="2" t="s">
        <v>496</v>
      </c>
      <c r="G93" s="13">
        <v>1882.91</v>
      </c>
      <c r="H93">
        <v>1845.8</v>
      </c>
      <c r="I93">
        <v>37.110000000000127</v>
      </c>
      <c r="J93">
        <v>1845.8</v>
      </c>
      <c r="K93">
        <f>VLOOKUP(A93,'System S'!$A$2:$H$254,8,0)</f>
        <v>1845.8</v>
      </c>
      <c r="L93">
        <f t="shared" si="1"/>
        <v>0</v>
      </c>
    </row>
    <row r="94" spans="1:12" x14ac:dyDescent="0.25">
      <c r="A94" s="1" t="s">
        <v>1114</v>
      </c>
      <c r="B94" t="s">
        <v>1115</v>
      </c>
      <c r="C94" s="1" t="s">
        <v>17</v>
      </c>
      <c r="D94" s="22" t="s">
        <v>1117</v>
      </c>
      <c r="E94" s="2" t="s">
        <v>1118</v>
      </c>
      <c r="F94" s="2" t="s">
        <v>1119</v>
      </c>
      <c r="G94" s="13">
        <v>1633.59</v>
      </c>
      <c r="H94">
        <v>1799.66</v>
      </c>
      <c r="I94">
        <v>-166.07000000000016</v>
      </c>
      <c r="J94">
        <v>1633.59</v>
      </c>
      <c r="K94">
        <f>VLOOKUP(A94,'System S'!$A$2:$H$254,8,0)</f>
        <v>1799.66</v>
      </c>
      <c r="L94">
        <f t="shared" si="1"/>
        <v>-166.07000000000016</v>
      </c>
    </row>
    <row r="95" spans="1:12" x14ac:dyDescent="0.25">
      <c r="A95" s="1" t="s">
        <v>1134</v>
      </c>
      <c r="B95" t="s">
        <v>1135</v>
      </c>
      <c r="C95" s="1" t="s">
        <v>17</v>
      </c>
      <c r="D95" s="22" t="s">
        <v>352</v>
      </c>
      <c r="E95" s="2" t="s">
        <v>452</v>
      </c>
      <c r="F95" s="2" t="s">
        <v>453</v>
      </c>
      <c r="G95" s="2">
        <v>25.39</v>
      </c>
      <c r="H95">
        <v>853.68</v>
      </c>
      <c r="I95">
        <v>-828.29</v>
      </c>
      <c r="J95">
        <v>25.39</v>
      </c>
      <c r="K95">
        <f>VLOOKUP(A95,'System S'!$A$2:$H$254,8,0)</f>
        <v>853.68</v>
      </c>
      <c r="L95">
        <f t="shared" si="1"/>
        <v>-828.29</v>
      </c>
    </row>
    <row r="96" spans="1:12" x14ac:dyDescent="0.25">
      <c r="A96" s="1" t="s">
        <v>1155</v>
      </c>
      <c r="B96" t="s">
        <v>1156</v>
      </c>
      <c r="C96" s="1" t="s">
        <v>17</v>
      </c>
      <c r="D96" s="22" t="s">
        <v>1158</v>
      </c>
      <c r="E96" s="2" t="s">
        <v>1159</v>
      </c>
      <c r="F96" s="2" t="s">
        <v>1160</v>
      </c>
      <c r="G96" s="2">
        <v>706.04</v>
      </c>
      <c r="H96">
        <v>692.18</v>
      </c>
      <c r="I96">
        <v>13.860000000000014</v>
      </c>
      <c r="J96">
        <v>692.18</v>
      </c>
      <c r="K96">
        <f>VLOOKUP(A96,'System S'!$A$2:$H$254,8,0)</f>
        <v>692.18</v>
      </c>
      <c r="L96">
        <f t="shared" si="1"/>
        <v>0</v>
      </c>
    </row>
    <row r="97" spans="1:12" x14ac:dyDescent="0.25">
      <c r="A97" s="1" t="s">
        <v>1161</v>
      </c>
      <c r="B97" t="s">
        <v>1162</v>
      </c>
      <c r="C97" s="1" t="s">
        <v>17</v>
      </c>
      <c r="D97" s="22" t="s">
        <v>1166</v>
      </c>
      <c r="E97" s="2" t="s">
        <v>1167</v>
      </c>
      <c r="F97" s="2" t="s">
        <v>1168</v>
      </c>
      <c r="G97" s="13">
        <v>1907.07</v>
      </c>
      <c r="H97">
        <v>1845.8</v>
      </c>
      <c r="I97">
        <v>61.269999999999982</v>
      </c>
      <c r="J97">
        <v>1845.8</v>
      </c>
      <c r="K97">
        <f>VLOOKUP(A97,'System S'!$A$2:$H$254,8,0)</f>
        <v>1845.8</v>
      </c>
      <c r="L97">
        <f t="shared" si="1"/>
        <v>0</v>
      </c>
    </row>
    <row r="98" spans="1:12" x14ac:dyDescent="0.25">
      <c r="A98" s="1" t="s">
        <v>1185</v>
      </c>
      <c r="B98" t="s">
        <v>1186</v>
      </c>
      <c r="C98" s="1" t="s">
        <v>17</v>
      </c>
      <c r="D98" s="22" t="s">
        <v>37</v>
      </c>
      <c r="E98" s="2" t="s">
        <v>1191</v>
      </c>
      <c r="F98" s="2" t="s">
        <v>1192</v>
      </c>
      <c r="G98" s="13">
        <v>7771.32</v>
      </c>
      <c r="H98">
        <v>853.7</v>
      </c>
      <c r="I98">
        <v>6917.62</v>
      </c>
      <c r="J98">
        <v>853.7</v>
      </c>
      <c r="K98">
        <f>VLOOKUP(A98,'System S'!$A$2:$H$254,8,0)</f>
        <v>853.7</v>
      </c>
      <c r="L98">
        <f t="shared" si="1"/>
        <v>0</v>
      </c>
    </row>
    <row r="99" spans="1:12" x14ac:dyDescent="0.25">
      <c r="A99" s="1" t="s">
        <v>1216</v>
      </c>
      <c r="B99" t="s">
        <v>1217</v>
      </c>
      <c r="C99" s="1" t="s">
        <v>17</v>
      </c>
      <c r="D99" s="22" t="s">
        <v>1219</v>
      </c>
      <c r="E99" s="2" t="s">
        <v>1220</v>
      </c>
      <c r="F99" s="2" t="s">
        <v>1221</v>
      </c>
      <c r="G99" s="2">
        <v>168.07</v>
      </c>
      <c r="H99">
        <v>1845.8</v>
      </c>
      <c r="I99">
        <v>-1677.73</v>
      </c>
      <c r="J99">
        <v>168.07</v>
      </c>
      <c r="K99">
        <f>VLOOKUP(A99,'System S'!$A$2:$H$254,8,0)</f>
        <v>1845.8</v>
      </c>
      <c r="L99">
        <f t="shared" si="1"/>
        <v>-1677.73</v>
      </c>
    </row>
    <row r="100" spans="1:12" x14ac:dyDescent="0.25">
      <c r="A100" s="1" t="s">
        <v>1238</v>
      </c>
      <c r="B100" t="s">
        <v>1239</v>
      </c>
      <c r="C100" s="1" t="s">
        <v>17</v>
      </c>
      <c r="D100" s="22" t="s">
        <v>1241</v>
      </c>
      <c r="E100" s="2" t="s">
        <v>1242</v>
      </c>
      <c r="F100" s="2" t="s">
        <v>1243</v>
      </c>
      <c r="G100" s="13">
        <v>1801.71</v>
      </c>
      <c r="H100">
        <v>1845.8</v>
      </c>
      <c r="I100">
        <v>-44.089999999999918</v>
      </c>
      <c r="J100">
        <v>1801.71</v>
      </c>
      <c r="K100">
        <f>VLOOKUP(A100,'System S'!$A$2:$H$254,8,0)</f>
        <v>1845.8</v>
      </c>
      <c r="L100">
        <f t="shared" si="1"/>
        <v>-44.089999999999918</v>
      </c>
    </row>
    <row r="101" spans="1:12" x14ac:dyDescent="0.25">
      <c r="A101" s="1" t="s">
        <v>1244</v>
      </c>
      <c r="B101" t="s">
        <v>1245</v>
      </c>
      <c r="C101" s="1" t="s">
        <v>17</v>
      </c>
      <c r="D101" s="22" t="s">
        <v>811</v>
      </c>
      <c r="E101" s="2" t="s">
        <v>1248</v>
      </c>
      <c r="F101" s="2" t="s">
        <v>1249</v>
      </c>
      <c r="G101" s="13">
        <v>5141.47</v>
      </c>
      <c r="H101">
        <v>1568.94</v>
      </c>
      <c r="I101">
        <v>3572.53</v>
      </c>
      <c r="J101">
        <v>1568.94</v>
      </c>
      <c r="K101">
        <f>VLOOKUP(A101,'System S'!$A$2:$H$254,8,0)</f>
        <v>1568.94</v>
      </c>
      <c r="L101">
        <f t="shared" si="1"/>
        <v>0</v>
      </c>
    </row>
    <row r="102" spans="1:12" x14ac:dyDescent="0.25">
      <c r="A102" s="1" t="s">
        <v>1255</v>
      </c>
      <c r="B102" t="s">
        <v>1256</v>
      </c>
      <c r="C102" s="1" t="s">
        <v>17</v>
      </c>
      <c r="D102" s="22" t="s">
        <v>302</v>
      </c>
      <c r="E102" s="2" t="s">
        <v>1258</v>
      </c>
      <c r="F102" s="2" t="s">
        <v>1259</v>
      </c>
      <c r="G102" s="2">
        <v>18.53</v>
      </c>
      <c r="H102">
        <v>1707.36</v>
      </c>
      <c r="I102">
        <v>-1688.83</v>
      </c>
      <c r="J102">
        <v>18.53</v>
      </c>
      <c r="K102">
        <f>VLOOKUP(A102,'System S'!$A$2:$H$254,8,0)</f>
        <v>1707.36</v>
      </c>
      <c r="L102">
        <f t="shared" si="1"/>
        <v>-1688.83</v>
      </c>
    </row>
    <row r="103" spans="1:12" x14ac:dyDescent="0.25">
      <c r="A103" s="1" t="s">
        <v>1260</v>
      </c>
      <c r="B103" t="s">
        <v>1261</v>
      </c>
      <c r="C103" s="1" t="s">
        <v>17</v>
      </c>
      <c r="D103" s="22" t="s">
        <v>1263</v>
      </c>
      <c r="E103" s="2" t="s">
        <v>1264</v>
      </c>
      <c r="F103" s="2" t="s">
        <v>1265</v>
      </c>
      <c r="G103" s="13">
        <v>1134.76</v>
      </c>
      <c r="H103">
        <v>1799.66</v>
      </c>
      <c r="I103">
        <v>-664.90000000000009</v>
      </c>
      <c r="J103">
        <v>1134.76</v>
      </c>
      <c r="K103">
        <f>VLOOKUP(A103,'System S'!$A$2:$H$254,8,0)</f>
        <v>1799.66</v>
      </c>
      <c r="L103">
        <f t="shared" si="1"/>
        <v>-664.90000000000009</v>
      </c>
    </row>
    <row r="104" spans="1:12" x14ac:dyDescent="0.25">
      <c r="A104" s="1" t="s">
        <v>1269</v>
      </c>
      <c r="B104" t="s">
        <v>1270</v>
      </c>
      <c r="C104" s="1" t="s">
        <v>17</v>
      </c>
      <c r="D104" s="22" t="s">
        <v>1272</v>
      </c>
      <c r="E104" s="2" t="s">
        <v>1273</v>
      </c>
      <c r="F104" s="2" t="s">
        <v>1274</v>
      </c>
      <c r="G104" s="13">
        <v>3679.31</v>
      </c>
      <c r="H104">
        <v>1820.76</v>
      </c>
      <c r="I104">
        <v>1858.55</v>
      </c>
      <c r="J104">
        <v>1820.76</v>
      </c>
      <c r="K104">
        <f>VLOOKUP(A104,'System S'!$A$2:$H$254,8,0)</f>
        <v>1820.76</v>
      </c>
      <c r="L104">
        <f t="shared" si="1"/>
        <v>0</v>
      </c>
    </row>
    <row r="105" spans="1:12" x14ac:dyDescent="0.25">
      <c r="A105" s="1" t="s">
        <v>1292</v>
      </c>
      <c r="B105" t="s">
        <v>1293</v>
      </c>
      <c r="C105" s="1" t="s">
        <v>17</v>
      </c>
      <c r="D105" s="22" t="s">
        <v>676</v>
      </c>
      <c r="E105" s="2" t="s">
        <v>1295</v>
      </c>
      <c r="F105" s="2" t="s">
        <v>1296</v>
      </c>
      <c r="G105" s="2">
        <v>74.75</v>
      </c>
      <c r="H105">
        <v>2200</v>
      </c>
      <c r="I105">
        <v>-2125.25</v>
      </c>
      <c r="J105">
        <v>74.75</v>
      </c>
      <c r="K105">
        <f>VLOOKUP(A105,'System S'!$A$2:$H$254,8,0)</f>
        <v>2200</v>
      </c>
      <c r="L105">
        <f t="shared" si="1"/>
        <v>-2125.25</v>
      </c>
    </row>
    <row r="106" spans="1:12" x14ac:dyDescent="0.25">
      <c r="A106" s="1" t="s">
        <v>1302</v>
      </c>
      <c r="B106" t="s">
        <v>1303</v>
      </c>
      <c r="C106" s="1" t="s">
        <v>17</v>
      </c>
      <c r="D106" s="22" t="s">
        <v>811</v>
      </c>
      <c r="E106" s="2" t="s">
        <v>1305</v>
      </c>
      <c r="F106" s="2" t="s">
        <v>1306</v>
      </c>
      <c r="G106" s="13">
        <v>14464.27</v>
      </c>
      <c r="H106">
        <v>1661.22</v>
      </c>
      <c r="I106">
        <v>12803.050000000001</v>
      </c>
      <c r="J106">
        <v>1661.22</v>
      </c>
      <c r="K106">
        <f>VLOOKUP(A106,'System S'!$A$2:$H$254,8,0)</f>
        <v>1661.22</v>
      </c>
      <c r="L106">
        <f t="shared" si="1"/>
        <v>0</v>
      </c>
    </row>
    <row r="107" spans="1:12" x14ac:dyDescent="0.25">
      <c r="A107" s="1" t="s">
        <v>1313</v>
      </c>
      <c r="B107" t="s">
        <v>1314</v>
      </c>
      <c r="C107" s="1" t="s">
        <v>17</v>
      </c>
      <c r="D107" s="22" t="s">
        <v>145</v>
      </c>
      <c r="E107" s="2" t="s">
        <v>1318</v>
      </c>
      <c r="F107" s="2" t="s">
        <v>1319</v>
      </c>
      <c r="G107" s="13">
        <v>6096.15</v>
      </c>
      <c r="H107">
        <v>3291.06</v>
      </c>
      <c r="I107">
        <v>2805.0899999999997</v>
      </c>
      <c r="J107">
        <v>3291.06</v>
      </c>
      <c r="K107">
        <f>VLOOKUP(A107,'System S'!$A$2:$H$254,8,0)</f>
        <v>3291.06</v>
      </c>
      <c r="L107">
        <f t="shared" si="1"/>
        <v>0</v>
      </c>
    </row>
    <row r="108" spans="1:12" x14ac:dyDescent="0.25">
      <c r="A108" s="1" t="s">
        <v>1324</v>
      </c>
      <c r="B108" t="s">
        <v>1325</v>
      </c>
      <c r="C108" s="1" t="s">
        <v>17</v>
      </c>
      <c r="D108" s="22" t="s">
        <v>1328</v>
      </c>
      <c r="E108" s="2" t="s">
        <v>1329</v>
      </c>
      <c r="F108" s="2" t="s">
        <v>1330</v>
      </c>
      <c r="G108" s="2">
        <v>9.26</v>
      </c>
      <c r="H108">
        <v>738.32</v>
      </c>
      <c r="I108">
        <v>-729.06000000000006</v>
      </c>
      <c r="J108">
        <v>9.26</v>
      </c>
      <c r="K108">
        <f>VLOOKUP(A108,'System S'!$A$2:$H$254,8,0)</f>
        <v>738.32</v>
      </c>
      <c r="L108">
        <f t="shared" si="1"/>
        <v>-729.06000000000006</v>
      </c>
    </row>
    <row r="109" spans="1:12" x14ac:dyDescent="0.25">
      <c r="A109" s="1" t="s">
        <v>1343</v>
      </c>
      <c r="B109" t="s">
        <v>1344</v>
      </c>
      <c r="C109" s="1" t="s">
        <v>17</v>
      </c>
      <c r="D109" s="22" t="s">
        <v>1346</v>
      </c>
      <c r="E109" s="2" t="s">
        <v>347</v>
      </c>
      <c r="F109" s="2" t="s">
        <v>348</v>
      </c>
      <c r="G109" s="13">
        <v>1845.8</v>
      </c>
      <c r="H109">
        <v>1845.8</v>
      </c>
      <c r="I109">
        <v>0</v>
      </c>
      <c r="J109" t="b">
        <v>0</v>
      </c>
      <c r="K109">
        <f>VLOOKUP(A109,'System S'!$A$2:$H$254,8,0)</f>
        <v>1845.8</v>
      </c>
      <c r="L109">
        <f t="shared" si="1"/>
        <v>-1845.8</v>
      </c>
    </row>
    <row r="110" spans="1:12" x14ac:dyDescent="0.25">
      <c r="A110" s="1" t="s">
        <v>1347</v>
      </c>
      <c r="B110" t="s">
        <v>1348</v>
      </c>
      <c r="C110" s="1" t="s">
        <v>17</v>
      </c>
      <c r="D110" s="22" t="s">
        <v>1350</v>
      </c>
      <c r="E110" s="2" t="s">
        <v>1167</v>
      </c>
      <c r="F110" s="2" t="s">
        <v>1168</v>
      </c>
      <c r="G110" s="13">
        <v>1907.07</v>
      </c>
      <c r="H110">
        <v>1845.8</v>
      </c>
      <c r="I110">
        <v>61.269999999999982</v>
      </c>
      <c r="J110">
        <v>1845.8</v>
      </c>
      <c r="K110">
        <f>VLOOKUP(A110,'System S'!$A$2:$H$254,8,0)</f>
        <v>1845.8</v>
      </c>
      <c r="L110">
        <f t="shared" si="1"/>
        <v>0</v>
      </c>
    </row>
    <row r="111" spans="1:12" x14ac:dyDescent="0.25">
      <c r="A111" s="1" t="s">
        <v>1354</v>
      </c>
      <c r="B111" t="s">
        <v>1355</v>
      </c>
      <c r="C111" s="1" t="s">
        <v>17</v>
      </c>
      <c r="D111" s="22" t="s">
        <v>1357</v>
      </c>
      <c r="E111" s="2" t="s">
        <v>1358</v>
      </c>
      <c r="F111" s="2" t="s">
        <v>1359</v>
      </c>
      <c r="G111" s="13">
        <v>1842.73</v>
      </c>
      <c r="H111">
        <v>1845.8</v>
      </c>
      <c r="I111">
        <v>-3.0699999999999363</v>
      </c>
      <c r="J111">
        <v>1842.73</v>
      </c>
      <c r="K111">
        <f>VLOOKUP(A111,'System S'!$A$2:$H$254,8,0)</f>
        <v>1845.8</v>
      </c>
      <c r="L111">
        <f t="shared" si="1"/>
        <v>-3.0699999999999363</v>
      </c>
    </row>
    <row r="112" spans="1:12" x14ac:dyDescent="0.25">
      <c r="A112" s="1" t="s">
        <v>1393</v>
      </c>
      <c r="B112" t="s">
        <v>1394</v>
      </c>
      <c r="C112" s="1" t="s">
        <v>17</v>
      </c>
      <c r="D112" s="22" t="s">
        <v>788</v>
      </c>
      <c r="E112" s="2" t="s">
        <v>1396</v>
      </c>
      <c r="F112" s="2" t="s">
        <v>1397</v>
      </c>
      <c r="G112" s="2">
        <v>644.29</v>
      </c>
      <c r="H112">
        <v>1789.26</v>
      </c>
      <c r="I112">
        <v>-1144.97</v>
      </c>
      <c r="J112">
        <v>644.29</v>
      </c>
      <c r="K112">
        <f>VLOOKUP(A112,'System S'!$A$2:$H$254,8,0)</f>
        <v>1789.26</v>
      </c>
      <c r="L112">
        <f t="shared" si="1"/>
        <v>-1144.97</v>
      </c>
    </row>
    <row r="113" spans="1:12" x14ac:dyDescent="0.25">
      <c r="A113" s="1" t="s">
        <v>1398</v>
      </c>
      <c r="B113" t="s">
        <v>1399</v>
      </c>
      <c r="C113" s="1" t="s">
        <v>17</v>
      </c>
      <c r="D113" s="22" t="s">
        <v>37</v>
      </c>
      <c r="E113" s="2" t="s">
        <v>1401</v>
      </c>
      <c r="F113" s="2" t="s">
        <v>1402</v>
      </c>
      <c r="G113" s="13">
        <v>36130.49</v>
      </c>
      <c r="H113">
        <v>1977.1</v>
      </c>
      <c r="I113">
        <v>34153.39</v>
      </c>
      <c r="J113">
        <v>1977.1</v>
      </c>
      <c r="K113">
        <f>VLOOKUP(A113,'System S'!$A$2:$H$254,8,0)</f>
        <v>1977.1</v>
      </c>
      <c r="L113">
        <f t="shared" si="1"/>
        <v>0</v>
      </c>
    </row>
    <row r="114" spans="1:12" x14ac:dyDescent="0.25">
      <c r="A114" s="1" t="s">
        <v>1411</v>
      </c>
      <c r="B114" t="s">
        <v>1412</v>
      </c>
      <c r="C114" s="1" t="s">
        <v>17</v>
      </c>
      <c r="D114" s="22" t="s">
        <v>1417</v>
      </c>
      <c r="E114" s="2" t="s">
        <v>1418</v>
      </c>
      <c r="F114" s="2" t="s">
        <v>1419</v>
      </c>
      <c r="G114" s="13">
        <v>1070.48</v>
      </c>
      <c r="H114">
        <v>366.19</v>
      </c>
      <c r="I114">
        <v>704.29</v>
      </c>
      <c r="J114">
        <v>366.19</v>
      </c>
      <c r="K114">
        <f>VLOOKUP(A114,'System S'!$A$2:$H$254,8,0)</f>
        <v>366.19</v>
      </c>
      <c r="L114">
        <f t="shared" si="1"/>
        <v>0</v>
      </c>
    </row>
    <row r="115" spans="1:12" x14ac:dyDescent="0.25">
      <c r="A115" s="1" t="s">
        <v>1428</v>
      </c>
      <c r="B115" t="s">
        <v>1429</v>
      </c>
      <c r="C115" s="1" t="s">
        <v>17</v>
      </c>
      <c r="D115" s="22" t="s">
        <v>1431</v>
      </c>
      <c r="E115" s="2" t="s">
        <v>1432</v>
      </c>
      <c r="F115" s="2" t="s">
        <v>1433</v>
      </c>
      <c r="G115" s="2">
        <v>900.53</v>
      </c>
      <c r="H115">
        <v>1845.8</v>
      </c>
      <c r="I115">
        <v>-945.27</v>
      </c>
      <c r="J115">
        <v>900.53</v>
      </c>
      <c r="K115">
        <f>VLOOKUP(A115,'System S'!$A$2:$H$254,8,0)</f>
        <v>1845.8</v>
      </c>
      <c r="L115">
        <f t="shared" si="1"/>
        <v>-945.27</v>
      </c>
    </row>
    <row r="116" spans="1:12" x14ac:dyDescent="0.25">
      <c r="A116" s="1" t="s">
        <v>1443</v>
      </c>
      <c r="B116" t="s">
        <v>1444</v>
      </c>
      <c r="C116" s="1" t="s">
        <v>17</v>
      </c>
      <c r="D116" s="22" t="s">
        <v>1446</v>
      </c>
      <c r="E116" s="2" t="s">
        <v>1447</v>
      </c>
      <c r="F116" s="2" t="s">
        <v>1448</v>
      </c>
      <c r="G116" s="2">
        <v>941.48</v>
      </c>
      <c r="H116">
        <v>922.9</v>
      </c>
      <c r="I116">
        <v>18.580000000000041</v>
      </c>
      <c r="J116">
        <v>922.9</v>
      </c>
      <c r="K116">
        <f>VLOOKUP(A116,'System S'!$A$2:$H$254,8,0)</f>
        <v>922.9</v>
      </c>
      <c r="L116">
        <f t="shared" si="1"/>
        <v>0</v>
      </c>
    </row>
    <row r="117" spans="1:12" x14ac:dyDescent="0.25">
      <c r="A117" s="1" t="s">
        <v>1449</v>
      </c>
      <c r="B117" t="s">
        <v>1450</v>
      </c>
      <c r="C117" s="1" t="s">
        <v>17</v>
      </c>
      <c r="D117" s="22" t="s">
        <v>1452</v>
      </c>
      <c r="E117" s="2" t="s">
        <v>1453</v>
      </c>
      <c r="F117" s="2" t="s">
        <v>1454</v>
      </c>
      <c r="G117" s="2">
        <v>404.62</v>
      </c>
      <c r="H117">
        <v>922.9</v>
      </c>
      <c r="I117">
        <v>-518.28</v>
      </c>
      <c r="J117">
        <v>404.62</v>
      </c>
      <c r="K117">
        <f>VLOOKUP(A117,'System S'!$A$2:$H$254,8,0)</f>
        <v>922.9</v>
      </c>
      <c r="L117">
        <f t="shared" si="1"/>
        <v>-518.28</v>
      </c>
    </row>
    <row r="118" spans="1:12" x14ac:dyDescent="0.25">
      <c r="A118" s="1" t="s">
        <v>1455</v>
      </c>
      <c r="B118" t="s">
        <v>1456</v>
      </c>
      <c r="C118" s="1" t="s">
        <v>17</v>
      </c>
      <c r="D118" s="22" t="s">
        <v>1406</v>
      </c>
      <c r="E118" s="2" t="s">
        <v>1458</v>
      </c>
      <c r="F118" s="2" t="s">
        <v>1459</v>
      </c>
      <c r="G118" s="2">
        <v>166.18</v>
      </c>
      <c r="H118">
        <v>969.04</v>
      </c>
      <c r="I118">
        <v>-802.8599999999999</v>
      </c>
      <c r="J118">
        <v>166.18</v>
      </c>
      <c r="K118">
        <f>VLOOKUP(A118,'System S'!$A$2:$H$254,8,0)</f>
        <v>969.04</v>
      </c>
      <c r="L118">
        <f t="shared" si="1"/>
        <v>-802.8599999999999</v>
      </c>
    </row>
    <row r="119" spans="1:12" x14ac:dyDescent="0.25">
      <c r="A119" s="1" t="s">
        <v>1460</v>
      </c>
      <c r="B119" t="s">
        <v>1461</v>
      </c>
      <c r="C119" s="1" t="s">
        <v>17</v>
      </c>
      <c r="D119" s="22" t="s">
        <v>1463</v>
      </c>
      <c r="E119" s="2" t="s">
        <v>1464</v>
      </c>
      <c r="F119" s="2" t="s">
        <v>1465</v>
      </c>
      <c r="G119" s="2">
        <v>134.69</v>
      </c>
      <c r="H119">
        <v>922.9</v>
      </c>
      <c r="I119">
        <v>-788.21</v>
      </c>
      <c r="J119">
        <v>134.69</v>
      </c>
      <c r="K119">
        <f>VLOOKUP(A119,'System S'!$A$2:$H$254,8,0)</f>
        <v>922.9</v>
      </c>
      <c r="L119">
        <f t="shared" si="1"/>
        <v>-788.21</v>
      </c>
    </row>
    <row r="120" spans="1:12" x14ac:dyDescent="0.25">
      <c r="A120" s="1" t="s">
        <v>1466</v>
      </c>
      <c r="B120" t="s">
        <v>1467</v>
      </c>
      <c r="C120" s="1" t="s">
        <v>17</v>
      </c>
      <c r="D120" s="22" t="s">
        <v>224</v>
      </c>
      <c r="E120" s="2" t="s">
        <v>1089</v>
      </c>
      <c r="F120" s="2" t="s">
        <v>1090</v>
      </c>
      <c r="G120" s="2">
        <v>905.77</v>
      </c>
      <c r="H120">
        <v>876.76</v>
      </c>
      <c r="I120">
        <v>29.009999999999991</v>
      </c>
      <c r="J120">
        <v>876.76</v>
      </c>
      <c r="K120">
        <f>VLOOKUP(A120,'System S'!$A$2:$H$254,8,0)</f>
        <v>876.76</v>
      </c>
      <c r="L120">
        <f t="shared" si="1"/>
        <v>0</v>
      </c>
    </row>
    <row r="121" spans="1:12" x14ac:dyDescent="0.25">
      <c r="A121" s="1" t="s">
        <v>1470</v>
      </c>
      <c r="B121" t="s">
        <v>1471</v>
      </c>
      <c r="C121" s="1" t="s">
        <v>17</v>
      </c>
      <c r="D121" s="22" t="s">
        <v>472</v>
      </c>
      <c r="E121" s="2" t="s">
        <v>1474</v>
      </c>
      <c r="F121" s="2" t="s">
        <v>1475</v>
      </c>
      <c r="G121" s="13">
        <v>3485.9</v>
      </c>
      <c r="H121">
        <v>922.9</v>
      </c>
      <c r="I121">
        <v>2563</v>
      </c>
      <c r="J121">
        <v>922.9</v>
      </c>
      <c r="K121">
        <f>VLOOKUP(A121,'System S'!$A$2:$H$254,8,0)</f>
        <v>922.9</v>
      </c>
      <c r="L121">
        <f t="shared" si="1"/>
        <v>0</v>
      </c>
    </row>
    <row r="122" spans="1:12" x14ac:dyDescent="0.25">
      <c r="A122" s="1" t="s">
        <v>1476</v>
      </c>
      <c r="B122" t="s">
        <v>1477</v>
      </c>
      <c r="C122" s="1" t="s">
        <v>17</v>
      </c>
      <c r="D122" s="22" t="s">
        <v>1479</v>
      </c>
      <c r="E122" s="2" t="s">
        <v>1447</v>
      </c>
      <c r="F122" s="2" t="s">
        <v>1448</v>
      </c>
      <c r="G122" s="2">
        <v>941.48</v>
      </c>
      <c r="H122">
        <v>922.9</v>
      </c>
      <c r="I122">
        <v>18.580000000000041</v>
      </c>
      <c r="J122">
        <v>922.9</v>
      </c>
      <c r="K122">
        <f>VLOOKUP(A122,'System S'!$A$2:$H$254,8,0)</f>
        <v>922.9</v>
      </c>
      <c r="L122">
        <f t="shared" si="1"/>
        <v>0</v>
      </c>
    </row>
    <row r="123" spans="1:12" x14ac:dyDescent="0.25">
      <c r="A123" s="1" t="s">
        <v>1521</v>
      </c>
      <c r="B123" t="s">
        <v>1522</v>
      </c>
      <c r="C123" s="1" t="s">
        <v>17</v>
      </c>
      <c r="D123" s="22" t="s">
        <v>1528</v>
      </c>
      <c r="E123" s="2" t="s">
        <v>1529</v>
      </c>
      <c r="F123" s="2" t="s">
        <v>1530</v>
      </c>
      <c r="G123" s="13">
        <v>4330.16</v>
      </c>
      <c r="H123">
        <v>876.76</v>
      </c>
      <c r="I123">
        <v>3453.3999999999996</v>
      </c>
      <c r="J123">
        <v>876.76</v>
      </c>
      <c r="K123">
        <f>VLOOKUP(A123,'System S'!$A$2:$H$254,8,0)</f>
        <v>876.76</v>
      </c>
      <c r="L123">
        <f t="shared" si="1"/>
        <v>0</v>
      </c>
    </row>
    <row r="124" spans="1:12" x14ac:dyDescent="0.25">
      <c r="A124" s="1" t="s">
        <v>1556</v>
      </c>
      <c r="B124" t="s">
        <v>1557</v>
      </c>
      <c r="C124" s="1" t="s">
        <v>17</v>
      </c>
      <c r="D124" s="22" t="s">
        <v>1560</v>
      </c>
      <c r="E124" s="2" t="s">
        <v>1561</v>
      </c>
      <c r="F124" s="2" t="s">
        <v>1562</v>
      </c>
      <c r="G124" s="2">
        <v>838.22</v>
      </c>
      <c r="H124">
        <v>830.62</v>
      </c>
      <c r="I124">
        <v>7.6000000000000227</v>
      </c>
      <c r="J124">
        <v>830.62</v>
      </c>
      <c r="K124">
        <f>VLOOKUP(A124,'System S'!$A$2:$H$254,8,0)</f>
        <v>830.62</v>
      </c>
      <c r="L124">
        <f t="shared" si="1"/>
        <v>0</v>
      </c>
    </row>
    <row r="125" spans="1:12" x14ac:dyDescent="0.25">
      <c r="A125" s="1" t="s">
        <v>1568</v>
      </c>
      <c r="B125" t="s">
        <v>1569</v>
      </c>
      <c r="C125" s="1" t="s">
        <v>17</v>
      </c>
      <c r="D125" s="22" t="s">
        <v>1572</v>
      </c>
      <c r="E125" s="2" t="s">
        <v>156</v>
      </c>
      <c r="F125" s="2" t="s">
        <v>157</v>
      </c>
      <c r="G125" s="2">
        <v>941.49</v>
      </c>
      <c r="H125">
        <v>922.9</v>
      </c>
      <c r="I125">
        <v>18.590000000000032</v>
      </c>
      <c r="J125">
        <v>922.9</v>
      </c>
      <c r="K125">
        <f>VLOOKUP(A125,'System S'!$A$2:$H$254,8,0)</f>
        <v>922.9</v>
      </c>
      <c r="L125">
        <f t="shared" si="1"/>
        <v>0</v>
      </c>
    </row>
    <row r="126" spans="1:12" x14ac:dyDescent="0.25">
      <c r="A126" s="1" t="s">
        <v>1573</v>
      </c>
      <c r="B126" t="s">
        <v>1574</v>
      </c>
      <c r="C126" s="1" t="s">
        <v>17</v>
      </c>
      <c r="D126" s="22" t="s">
        <v>1577</v>
      </c>
      <c r="E126" s="2" t="s">
        <v>1578</v>
      </c>
      <c r="F126" s="2" t="s">
        <v>109</v>
      </c>
      <c r="G126" s="2">
        <v>941.45</v>
      </c>
      <c r="H126">
        <v>922.9</v>
      </c>
      <c r="I126">
        <v>18.550000000000068</v>
      </c>
      <c r="J126">
        <v>922.9</v>
      </c>
      <c r="K126">
        <f>VLOOKUP(A126,'System S'!$A$2:$H$254,8,0)</f>
        <v>922.9</v>
      </c>
      <c r="L126">
        <f t="shared" si="1"/>
        <v>0</v>
      </c>
    </row>
    <row r="127" spans="1:12" x14ac:dyDescent="0.25">
      <c r="A127" s="1" t="s">
        <v>1586</v>
      </c>
      <c r="B127" t="s">
        <v>1587</v>
      </c>
      <c r="C127" s="1" t="s">
        <v>17</v>
      </c>
      <c r="D127" s="22" t="s">
        <v>1589</v>
      </c>
      <c r="E127" s="2" t="s">
        <v>1590</v>
      </c>
      <c r="F127" s="2" t="s">
        <v>1591</v>
      </c>
      <c r="G127" s="13">
        <v>1221.0899999999999</v>
      </c>
      <c r="H127">
        <v>784.46</v>
      </c>
      <c r="I127">
        <v>436.62999999999988</v>
      </c>
      <c r="J127">
        <v>784.46</v>
      </c>
      <c r="K127">
        <f>VLOOKUP(A127,'System S'!$A$2:$H$254,8,0)</f>
        <v>784.46</v>
      </c>
      <c r="L127">
        <f t="shared" si="1"/>
        <v>0</v>
      </c>
    </row>
    <row r="128" spans="1:12" x14ac:dyDescent="0.25">
      <c r="A128" s="1" t="s">
        <v>1596</v>
      </c>
      <c r="B128" t="s">
        <v>1597</v>
      </c>
      <c r="C128" s="1" t="s">
        <v>17</v>
      </c>
      <c r="D128" s="22" t="s">
        <v>1335</v>
      </c>
      <c r="E128" s="2" t="s">
        <v>1599</v>
      </c>
      <c r="F128" s="2" t="s">
        <v>1600</v>
      </c>
      <c r="G128" s="13">
        <v>9933.18</v>
      </c>
      <c r="H128">
        <v>1357.68</v>
      </c>
      <c r="I128">
        <v>8575.5</v>
      </c>
      <c r="J128">
        <v>1357.68</v>
      </c>
      <c r="K128">
        <f>VLOOKUP(A128,'System S'!$A$2:$H$254,8,0)</f>
        <v>1357.68</v>
      </c>
      <c r="L128">
        <f t="shared" si="1"/>
        <v>0</v>
      </c>
    </row>
    <row r="129" spans="1:12" x14ac:dyDescent="0.25">
      <c r="A129" s="1" t="s">
        <v>1621</v>
      </c>
      <c r="B129" t="s">
        <v>1622</v>
      </c>
      <c r="C129" s="1" t="s">
        <v>17</v>
      </c>
      <c r="D129" s="22" t="s">
        <v>1624</v>
      </c>
      <c r="E129" s="2" t="s">
        <v>1625</v>
      </c>
      <c r="F129" s="2" t="s">
        <v>1626</v>
      </c>
      <c r="G129" s="2">
        <v>729.54</v>
      </c>
      <c r="H129">
        <v>715.26</v>
      </c>
      <c r="I129">
        <v>14.279999999999973</v>
      </c>
      <c r="J129">
        <v>715.26</v>
      </c>
      <c r="K129">
        <f>VLOOKUP(A129,'System S'!$A$2:$H$254,8,0)</f>
        <v>715.26</v>
      </c>
      <c r="L129">
        <f t="shared" si="1"/>
        <v>0</v>
      </c>
    </row>
    <row r="130" spans="1:12" x14ac:dyDescent="0.25">
      <c r="A130" s="1" t="s">
        <v>1639</v>
      </c>
      <c r="B130" t="s">
        <v>1640</v>
      </c>
      <c r="C130" s="1" t="s">
        <v>17</v>
      </c>
      <c r="D130" s="22" t="s">
        <v>1642</v>
      </c>
      <c r="E130" s="2" t="s">
        <v>1643</v>
      </c>
      <c r="F130" s="2" t="s">
        <v>1644</v>
      </c>
      <c r="G130" s="13">
        <v>1241.67</v>
      </c>
      <c r="H130">
        <v>1817.44</v>
      </c>
      <c r="I130">
        <v>-575.77</v>
      </c>
      <c r="J130">
        <v>1241.67</v>
      </c>
      <c r="K130">
        <f>VLOOKUP(A130,'System S'!$A$2:$H$254,8,0)</f>
        <v>1817.44</v>
      </c>
      <c r="L130">
        <f t="shared" si="1"/>
        <v>-575.77</v>
      </c>
    </row>
    <row r="131" spans="1:12" x14ac:dyDescent="0.25">
      <c r="A131" s="1" t="s">
        <v>1660</v>
      </c>
      <c r="B131" t="s">
        <v>1661</v>
      </c>
      <c r="C131" s="1" t="s">
        <v>17</v>
      </c>
      <c r="D131" s="22" t="s">
        <v>1452</v>
      </c>
      <c r="E131" s="2" t="s">
        <v>1663</v>
      </c>
      <c r="F131" s="2" t="s">
        <v>1664</v>
      </c>
      <c r="G131" s="13">
        <v>3723.01</v>
      </c>
      <c r="H131">
        <v>1845.8</v>
      </c>
      <c r="I131">
        <v>1877.2100000000003</v>
      </c>
      <c r="J131">
        <v>1845.8</v>
      </c>
      <c r="K131">
        <f>VLOOKUP(A131,'System S'!$A$2:$H$254,8,0)</f>
        <v>1845.8</v>
      </c>
      <c r="L131">
        <f t="shared" ref="L131:L194" si="2">+J131-K131</f>
        <v>0</v>
      </c>
    </row>
    <row r="132" spans="1:12" x14ac:dyDescent="0.25">
      <c r="A132" s="1" t="s">
        <v>1709</v>
      </c>
      <c r="B132" t="s">
        <v>1710</v>
      </c>
      <c r="C132" s="1" t="s">
        <v>17</v>
      </c>
      <c r="D132" s="22" t="s">
        <v>1712</v>
      </c>
      <c r="E132" s="2" t="s">
        <v>1713</v>
      </c>
      <c r="F132" s="2" t="s">
        <v>1714</v>
      </c>
      <c r="G132" s="13">
        <v>3498.09</v>
      </c>
      <c r="H132">
        <v>1661.22</v>
      </c>
      <c r="I132">
        <v>1836.8700000000001</v>
      </c>
      <c r="J132">
        <v>1661.22</v>
      </c>
      <c r="K132">
        <f>VLOOKUP(A132,'System S'!$A$2:$H$254,8,0)</f>
        <v>1661.22</v>
      </c>
      <c r="L132">
        <f t="shared" si="2"/>
        <v>0</v>
      </c>
    </row>
    <row r="133" spans="1:12" x14ac:dyDescent="0.25">
      <c r="A133" s="1" t="s">
        <v>1730</v>
      </c>
      <c r="B133" t="s">
        <v>1731</v>
      </c>
      <c r="C133" s="1" t="s">
        <v>17</v>
      </c>
      <c r="D133" s="22" t="s">
        <v>1733</v>
      </c>
      <c r="E133" s="2" t="s">
        <v>1734</v>
      </c>
      <c r="F133" s="2" t="s">
        <v>1735</v>
      </c>
      <c r="G133" s="13">
        <v>2792.92</v>
      </c>
      <c r="H133">
        <v>1845.8</v>
      </c>
      <c r="I133">
        <v>947.12000000000012</v>
      </c>
      <c r="J133">
        <v>1845.8</v>
      </c>
      <c r="K133">
        <f>VLOOKUP(A133,'System S'!$A$2:$H$254,8,0)</f>
        <v>1845.8</v>
      </c>
      <c r="L133">
        <f t="shared" si="2"/>
        <v>0</v>
      </c>
    </row>
    <row r="134" spans="1:12" x14ac:dyDescent="0.25">
      <c r="A134" s="1" t="s">
        <v>1736</v>
      </c>
      <c r="B134" t="s">
        <v>1737</v>
      </c>
      <c r="C134" s="1" t="s">
        <v>17</v>
      </c>
      <c r="D134" s="22" t="s">
        <v>1740</v>
      </c>
      <c r="E134" s="2" t="s">
        <v>1741</v>
      </c>
      <c r="F134" s="2" t="s">
        <v>1742</v>
      </c>
      <c r="G134" s="2">
        <v>422.24</v>
      </c>
      <c r="H134">
        <v>1753.52</v>
      </c>
      <c r="I134">
        <v>-1331.28</v>
      </c>
      <c r="J134">
        <v>422.24</v>
      </c>
      <c r="K134">
        <f>VLOOKUP(A134,'System S'!$A$2:$H$254,8,0)</f>
        <v>1753.52</v>
      </c>
      <c r="L134">
        <f t="shared" si="2"/>
        <v>-1331.28</v>
      </c>
    </row>
    <row r="135" spans="1:12" x14ac:dyDescent="0.25">
      <c r="A135" s="1" t="s">
        <v>1743</v>
      </c>
      <c r="B135" t="s">
        <v>1744</v>
      </c>
      <c r="C135" s="1" t="s">
        <v>17</v>
      </c>
      <c r="D135" s="22" t="s">
        <v>139</v>
      </c>
      <c r="E135" s="2" t="s">
        <v>1746</v>
      </c>
      <c r="F135" s="2" t="s">
        <v>1747</v>
      </c>
      <c r="G135" s="13">
        <v>24617.93</v>
      </c>
      <c r="H135">
        <v>3194.7</v>
      </c>
      <c r="I135">
        <v>21423.23</v>
      </c>
      <c r="J135">
        <v>3194.7</v>
      </c>
      <c r="K135">
        <f>VLOOKUP(A135,'System S'!$A$2:$H$254,8,0)</f>
        <v>3194.7</v>
      </c>
      <c r="L135">
        <f t="shared" si="2"/>
        <v>0</v>
      </c>
    </row>
    <row r="136" spans="1:12" x14ac:dyDescent="0.25">
      <c r="A136" s="1" t="s">
        <v>1748</v>
      </c>
      <c r="B136" t="s">
        <v>1749</v>
      </c>
      <c r="C136" s="1" t="s">
        <v>17</v>
      </c>
      <c r="D136" s="22" t="s">
        <v>1752</v>
      </c>
      <c r="E136" s="2" t="s">
        <v>1753</v>
      </c>
      <c r="F136" s="2" t="s">
        <v>1754</v>
      </c>
      <c r="G136" s="2">
        <v>532.30999999999995</v>
      </c>
      <c r="H136">
        <v>922.9</v>
      </c>
      <c r="I136">
        <v>-390.59000000000003</v>
      </c>
      <c r="J136">
        <v>532.30999999999995</v>
      </c>
      <c r="K136">
        <f>VLOOKUP(A136,'System S'!$A$2:$H$254,8,0)</f>
        <v>922.9</v>
      </c>
      <c r="L136">
        <f t="shared" si="2"/>
        <v>-390.59000000000003</v>
      </c>
    </row>
    <row r="137" spans="1:12" x14ac:dyDescent="0.25">
      <c r="A137" s="1" t="s">
        <v>1784</v>
      </c>
      <c r="B137" t="s">
        <v>1785</v>
      </c>
      <c r="C137" s="1" t="s">
        <v>17</v>
      </c>
      <c r="D137" s="22" t="s">
        <v>1787</v>
      </c>
      <c r="E137" s="2" t="s">
        <v>1447</v>
      </c>
      <c r="F137" s="2" t="s">
        <v>1448</v>
      </c>
      <c r="G137" s="2">
        <v>941.48</v>
      </c>
      <c r="H137">
        <v>922.9</v>
      </c>
      <c r="I137">
        <v>18.580000000000041</v>
      </c>
      <c r="J137">
        <v>922.9</v>
      </c>
      <c r="K137">
        <f>VLOOKUP(A137,'System S'!$A$2:$H$254,8,0)</f>
        <v>922.9</v>
      </c>
      <c r="L137">
        <f t="shared" si="2"/>
        <v>0</v>
      </c>
    </row>
    <row r="138" spans="1:12" x14ac:dyDescent="0.25">
      <c r="A138" s="1" t="s">
        <v>1798</v>
      </c>
      <c r="B138" t="s">
        <v>1799</v>
      </c>
      <c r="C138" s="1" t="s">
        <v>17</v>
      </c>
      <c r="D138" s="22" t="s">
        <v>1452</v>
      </c>
      <c r="E138" s="2" t="s">
        <v>1801</v>
      </c>
      <c r="F138" s="2" t="s">
        <v>1802</v>
      </c>
      <c r="G138" s="2">
        <v>134.76</v>
      </c>
      <c r="H138">
        <v>876.76</v>
      </c>
      <c r="I138">
        <v>-742</v>
      </c>
      <c r="J138">
        <v>134.76</v>
      </c>
      <c r="K138">
        <f>VLOOKUP(A138,'System S'!$A$2:$H$254,8,0)</f>
        <v>876.76</v>
      </c>
      <c r="L138">
        <f t="shared" si="2"/>
        <v>-742</v>
      </c>
    </row>
    <row r="139" spans="1:12" x14ac:dyDescent="0.25">
      <c r="A139" s="1" t="s">
        <v>1803</v>
      </c>
      <c r="B139" t="s">
        <v>1804</v>
      </c>
      <c r="C139" s="1" t="s">
        <v>17</v>
      </c>
      <c r="D139" s="22" t="s">
        <v>1806</v>
      </c>
      <c r="E139" s="2" t="s">
        <v>1807</v>
      </c>
      <c r="F139" s="2" t="s">
        <v>1808</v>
      </c>
      <c r="G139" s="2">
        <v>753.15</v>
      </c>
      <c r="H139">
        <v>738.32</v>
      </c>
      <c r="I139">
        <v>14.829999999999927</v>
      </c>
      <c r="J139">
        <v>738.32</v>
      </c>
      <c r="K139">
        <f>VLOOKUP(A139,'System S'!$A$2:$H$254,8,0)</f>
        <v>738.32</v>
      </c>
      <c r="L139">
        <f t="shared" si="2"/>
        <v>0</v>
      </c>
    </row>
    <row r="140" spans="1:12" x14ac:dyDescent="0.25">
      <c r="A140" s="1" t="s">
        <v>1818</v>
      </c>
      <c r="B140" t="s">
        <v>1819</v>
      </c>
      <c r="C140" s="1" t="s">
        <v>17</v>
      </c>
      <c r="D140" s="22" t="s">
        <v>1822</v>
      </c>
      <c r="E140" s="2" t="s">
        <v>1823</v>
      </c>
      <c r="F140" s="2" t="s">
        <v>1824</v>
      </c>
      <c r="G140" s="13">
        <v>2836.12</v>
      </c>
      <c r="H140">
        <v>1845.8</v>
      </c>
      <c r="I140">
        <v>990.31999999999994</v>
      </c>
      <c r="J140">
        <v>1845.8</v>
      </c>
      <c r="K140">
        <f>VLOOKUP(A140,'System S'!$A$2:$H$254,8,0)</f>
        <v>1845.8</v>
      </c>
      <c r="L140">
        <f t="shared" si="2"/>
        <v>0</v>
      </c>
    </row>
    <row r="141" spans="1:12" x14ac:dyDescent="0.25">
      <c r="A141" s="1" t="s">
        <v>1834</v>
      </c>
      <c r="B141" t="s">
        <v>1835</v>
      </c>
      <c r="C141" s="1" t="s">
        <v>17</v>
      </c>
      <c r="D141" s="22" t="s">
        <v>1837</v>
      </c>
      <c r="E141" s="2" t="s">
        <v>1838</v>
      </c>
      <c r="F141" s="2" t="s">
        <v>1342</v>
      </c>
      <c r="G141" s="13">
        <v>18049.57</v>
      </c>
      <c r="H141">
        <v>1250</v>
      </c>
      <c r="I141">
        <v>16799.57</v>
      </c>
      <c r="J141">
        <v>1250</v>
      </c>
      <c r="K141">
        <f>VLOOKUP(A141,'System S'!$A$2:$H$254,8,0)</f>
        <v>1250</v>
      </c>
      <c r="L141">
        <f t="shared" si="2"/>
        <v>0</v>
      </c>
    </row>
    <row r="142" spans="1:12" x14ac:dyDescent="0.25">
      <c r="A142" s="1" t="s">
        <v>1839</v>
      </c>
      <c r="B142" t="s">
        <v>1840</v>
      </c>
      <c r="C142" s="1" t="s">
        <v>17</v>
      </c>
      <c r="D142" s="22" t="s">
        <v>1112</v>
      </c>
      <c r="E142" s="2" t="s">
        <v>1843</v>
      </c>
      <c r="F142" s="2" t="s">
        <v>1844</v>
      </c>
      <c r="G142" s="13">
        <v>3378.23</v>
      </c>
      <c r="H142">
        <v>1661.22</v>
      </c>
      <c r="I142">
        <v>1717.01</v>
      </c>
      <c r="J142">
        <v>1661.22</v>
      </c>
      <c r="K142">
        <f>VLOOKUP(A142,'System S'!$A$2:$H$254,8,0)</f>
        <v>1661.22</v>
      </c>
      <c r="L142">
        <f t="shared" si="2"/>
        <v>0</v>
      </c>
    </row>
    <row r="143" spans="1:12" x14ac:dyDescent="0.25">
      <c r="A143" s="1" t="s">
        <v>1851</v>
      </c>
      <c r="B143" t="s">
        <v>1852</v>
      </c>
      <c r="C143" s="1" t="s">
        <v>17</v>
      </c>
      <c r="D143" s="22" t="s">
        <v>1854</v>
      </c>
      <c r="E143" s="2" t="s">
        <v>1855</v>
      </c>
      <c r="F143" s="2" t="s">
        <v>1856</v>
      </c>
      <c r="G143" s="13">
        <v>3305.09</v>
      </c>
      <c r="H143">
        <v>1845.8</v>
      </c>
      <c r="I143">
        <v>1459.2900000000002</v>
      </c>
      <c r="J143">
        <v>1845.8</v>
      </c>
      <c r="K143">
        <f>VLOOKUP(A143,'System S'!$A$2:$H$254,8,0)</f>
        <v>1845.8</v>
      </c>
      <c r="L143">
        <f t="shared" si="2"/>
        <v>0</v>
      </c>
    </row>
    <row r="144" spans="1:12" x14ac:dyDescent="0.25">
      <c r="A144" s="1" t="s">
        <v>1868</v>
      </c>
      <c r="B144" t="s">
        <v>1869</v>
      </c>
      <c r="C144" s="1" t="s">
        <v>17</v>
      </c>
      <c r="D144" s="22" t="s">
        <v>1874</v>
      </c>
      <c r="E144" s="2" t="s">
        <v>1875</v>
      </c>
      <c r="F144" s="2" t="s">
        <v>1876</v>
      </c>
      <c r="G144" s="2">
        <v>537.37</v>
      </c>
      <c r="H144">
        <v>899.84</v>
      </c>
      <c r="I144">
        <v>-362.47</v>
      </c>
      <c r="J144">
        <v>537.37</v>
      </c>
      <c r="K144">
        <f>VLOOKUP(A144,'System S'!$A$2:$H$254,8,0)</f>
        <v>899.84</v>
      </c>
      <c r="L144">
        <f t="shared" si="2"/>
        <v>-362.47</v>
      </c>
    </row>
    <row r="145" spans="1:12" x14ac:dyDescent="0.25">
      <c r="A145" s="1" t="s">
        <v>1877</v>
      </c>
      <c r="B145" t="s">
        <v>1878</v>
      </c>
      <c r="C145" s="1" t="s">
        <v>17</v>
      </c>
      <c r="D145" s="22" t="s">
        <v>1880</v>
      </c>
      <c r="E145" s="2" t="s">
        <v>1881</v>
      </c>
      <c r="F145" s="2" t="s">
        <v>1882</v>
      </c>
      <c r="G145" s="13">
        <v>1858.17</v>
      </c>
      <c r="H145">
        <v>1845.8</v>
      </c>
      <c r="I145">
        <v>12.370000000000118</v>
      </c>
      <c r="J145">
        <v>1845.8</v>
      </c>
      <c r="K145">
        <f>VLOOKUP(A145,'System S'!$A$2:$H$254,8,0)</f>
        <v>1845.8</v>
      </c>
      <c r="L145">
        <f t="shared" si="2"/>
        <v>0</v>
      </c>
    </row>
    <row r="146" spans="1:12" x14ac:dyDescent="0.25">
      <c r="A146" s="1" t="s">
        <v>1892</v>
      </c>
      <c r="B146" t="s">
        <v>1893</v>
      </c>
      <c r="C146" s="1" t="s">
        <v>17</v>
      </c>
      <c r="D146" s="22" t="s">
        <v>1896</v>
      </c>
      <c r="E146" s="2" t="s">
        <v>156</v>
      </c>
      <c r="F146" s="2" t="s">
        <v>157</v>
      </c>
      <c r="G146" s="2">
        <v>941.49</v>
      </c>
      <c r="H146">
        <v>922.9</v>
      </c>
      <c r="I146">
        <v>18.590000000000032</v>
      </c>
      <c r="J146">
        <v>922.9</v>
      </c>
      <c r="K146">
        <f>VLOOKUP(A146,'System S'!$A$2:$H$254,8,0)</f>
        <v>922.9</v>
      </c>
      <c r="L146">
        <f t="shared" si="2"/>
        <v>0</v>
      </c>
    </row>
    <row r="147" spans="1:12" x14ac:dyDescent="0.25">
      <c r="A147" s="1" t="s">
        <v>1897</v>
      </c>
      <c r="B147" t="s">
        <v>1898</v>
      </c>
      <c r="C147" s="1" t="s">
        <v>17</v>
      </c>
      <c r="D147" s="22" t="s">
        <v>1901</v>
      </c>
      <c r="E147" s="2" t="s">
        <v>1902</v>
      </c>
      <c r="F147" s="2" t="s">
        <v>1903</v>
      </c>
      <c r="G147" s="13">
        <v>4423.43</v>
      </c>
      <c r="H147">
        <v>807.54</v>
      </c>
      <c r="I147">
        <v>3615.8900000000003</v>
      </c>
      <c r="J147">
        <v>807.54</v>
      </c>
      <c r="K147">
        <f>VLOOKUP(A147,'System S'!$A$2:$H$254,8,0)</f>
        <v>807.54</v>
      </c>
      <c r="L147">
        <f t="shared" si="2"/>
        <v>0</v>
      </c>
    </row>
    <row r="148" spans="1:12" x14ac:dyDescent="0.25">
      <c r="A148" s="1" t="s">
        <v>1904</v>
      </c>
      <c r="B148" t="s">
        <v>1905</v>
      </c>
      <c r="C148" s="1" t="s">
        <v>17</v>
      </c>
      <c r="D148" s="22" t="s">
        <v>1908</v>
      </c>
      <c r="E148" s="2" t="s">
        <v>1909</v>
      </c>
      <c r="F148" s="2" t="s">
        <v>1910</v>
      </c>
      <c r="G148" s="13">
        <v>1919.86</v>
      </c>
      <c r="H148">
        <v>922.9</v>
      </c>
      <c r="I148">
        <v>996.95999999999992</v>
      </c>
      <c r="J148">
        <v>922.9</v>
      </c>
      <c r="K148">
        <f>VLOOKUP(A148,'System S'!$A$2:$H$254,8,0)</f>
        <v>922.9</v>
      </c>
      <c r="L148">
        <f t="shared" si="2"/>
        <v>0</v>
      </c>
    </row>
    <row r="149" spans="1:12" x14ac:dyDescent="0.25">
      <c r="A149" s="1" t="s">
        <v>1916</v>
      </c>
      <c r="B149" t="s">
        <v>1917</v>
      </c>
      <c r="C149" s="1" t="s">
        <v>17</v>
      </c>
      <c r="D149" s="22" t="s">
        <v>43</v>
      </c>
      <c r="E149" s="2" t="s">
        <v>1919</v>
      </c>
      <c r="F149" s="2" t="s">
        <v>1920</v>
      </c>
      <c r="G149" s="2">
        <v>43.97</v>
      </c>
      <c r="H149">
        <v>1845.8</v>
      </c>
      <c r="I149">
        <v>-1801.83</v>
      </c>
      <c r="J149">
        <v>43.97</v>
      </c>
      <c r="K149">
        <f>VLOOKUP(A149,'System S'!$A$2:$H$254,8,0)</f>
        <v>1845.8</v>
      </c>
      <c r="L149">
        <f t="shared" si="2"/>
        <v>-1801.83</v>
      </c>
    </row>
    <row r="150" spans="1:12" x14ac:dyDescent="0.25">
      <c r="A150" s="1" t="s">
        <v>1921</v>
      </c>
      <c r="B150" t="s">
        <v>1922</v>
      </c>
      <c r="C150" s="1" t="s">
        <v>17</v>
      </c>
      <c r="D150" s="22" t="s">
        <v>155</v>
      </c>
      <c r="E150" s="2" t="s">
        <v>1925</v>
      </c>
      <c r="F150" s="2" t="s">
        <v>1926</v>
      </c>
      <c r="G150" s="13">
        <v>6500.08</v>
      </c>
      <c r="H150">
        <v>959.48</v>
      </c>
      <c r="I150">
        <v>5540.6</v>
      </c>
      <c r="J150">
        <v>959.48</v>
      </c>
      <c r="K150">
        <f>VLOOKUP(A150,'System S'!$A$2:$H$254,8,0)</f>
        <v>959.48</v>
      </c>
      <c r="L150">
        <f t="shared" si="2"/>
        <v>0</v>
      </c>
    </row>
    <row r="151" spans="1:12" x14ac:dyDescent="0.25">
      <c r="A151" s="1" t="s">
        <v>1927</v>
      </c>
      <c r="B151" t="s">
        <v>1928</v>
      </c>
      <c r="C151" s="1" t="s">
        <v>17</v>
      </c>
      <c r="D151" s="22" t="s">
        <v>961</v>
      </c>
      <c r="E151" s="2" t="s">
        <v>1930</v>
      </c>
      <c r="F151" s="2" t="s">
        <v>1931</v>
      </c>
      <c r="G151" s="13">
        <v>1411.47</v>
      </c>
      <c r="H151">
        <v>922.9</v>
      </c>
      <c r="I151">
        <v>488.57000000000005</v>
      </c>
      <c r="J151">
        <v>922.9</v>
      </c>
      <c r="K151">
        <f>VLOOKUP(A151,'System S'!$A$2:$H$254,8,0)</f>
        <v>922.9</v>
      </c>
      <c r="L151">
        <f t="shared" si="2"/>
        <v>0</v>
      </c>
    </row>
    <row r="152" spans="1:12" x14ac:dyDescent="0.25">
      <c r="A152" s="1" t="s">
        <v>1937</v>
      </c>
      <c r="B152" t="s">
        <v>1938</v>
      </c>
      <c r="C152" s="1" t="s">
        <v>17</v>
      </c>
      <c r="D152" s="22" t="s">
        <v>1941</v>
      </c>
      <c r="E152" s="2" t="s">
        <v>1942</v>
      </c>
      <c r="F152" s="2" t="s">
        <v>1943</v>
      </c>
      <c r="G152" s="2">
        <v>899.82</v>
      </c>
      <c r="H152">
        <v>899.84</v>
      </c>
      <c r="I152">
        <v>-1.999999999998181E-2</v>
      </c>
      <c r="J152">
        <v>899.82</v>
      </c>
      <c r="K152">
        <f>VLOOKUP(A152,'System S'!$A$2:$H$254,8,0)</f>
        <v>899.84</v>
      </c>
      <c r="L152">
        <f t="shared" si="2"/>
        <v>-1.999999999998181E-2</v>
      </c>
    </row>
    <row r="153" spans="1:12" x14ac:dyDescent="0.25">
      <c r="A153" s="1" t="s">
        <v>1944</v>
      </c>
      <c r="B153" t="s">
        <v>1945</v>
      </c>
      <c r="C153" s="1" t="s">
        <v>17</v>
      </c>
      <c r="D153" s="22" t="s">
        <v>1947</v>
      </c>
      <c r="E153" s="2" t="s">
        <v>495</v>
      </c>
      <c r="F153" s="2" t="s">
        <v>496</v>
      </c>
      <c r="G153" s="13">
        <v>1882.91</v>
      </c>
      <c r="H153">
        <v>1845.8</v>
      </c>
      <c r="I153">
        <v>37.110000000000127</v>
      </c>
      <c r="J153">
        <v>1845.8</v>
      </c>
      <c r="K153">
        <f>VLOOKUP(A153,'System S'!$A$2:$H$254,8,0)</f>
        <v>1845.8</v>
      </c>
      <c r="L153">
        <f t="shared" si="2"/>
        <v>0</v>
      </c>
    </row>
    <row r="154" spans="1:12" x14ac:dyDescent="0.25">
      <c r="A154" s="1" t="s">
        <v>1960</v>
      </c>
      <c r="B154" t="s">
        <v>1961</v>
      </c>
      <c r="C154" s="1" t="s">
        <v>17</v>
      </c>
      <c r="D154" s="22" t="s">
        <v>1963</v>
      </c>
      <c r="E154" s="2" t="s">
        <v>1964</v>
      </c>
      <c r="F154" s="2" t="s">
        <v>1965</v>
      </c>
      <c r="G154" s="13">
        <v>1412.69</v>
      </c>
      <c r="H154">
        <v>981.64</v>
      </c>
      <c r="I154">
        <v>431.05000000000007</v>
      </c>
      <c r="J154">
        <v>981.64</v>
      </c>
      <c r="K154">
        <f>VLOOKUP(A154,'System S'!$A$2:$H$254,8,0)</f>
        <v>981.64</v>
      </c>
      <c r="L154">
        <f t="shared" si="2"/>
        <v>0</v>
      </c>
    </row>
    <row r="155" spans="1:12" x14ac:dyDescent="0.25">
      <c r="A155" s="1" t="s">
        <v>1966</v>
      </c>
      <c r="B155" t="s">
        <v>1967</v>
      </c>
      <c r="C155" s="1" t="s">
        <v>17</v>
      </c>
      <c r="D155" s="22" t="s">
        <v>1158</v>
      </c>
      <c r="E155" s="2" t="s">
        <v>1969</v>
      </c>
      <c r="F155" s="2" t="s">
        <v>1970</v>
      </c>
      <c r="G155" s="2">
        <v>941.47</v>
      </c>
      <c r="H155">
        <v>922.9</v>
      </c>
      <c r="I155">
        <v>18.57000000000005</v>
      </c>
      <c r="J155">
        <v>922.9</v>
      </c>
      <c r="K155">
        <f>VLOOKUP(A155,'System S'!$A$2:$H$254,8,0)</f>
        <v>922.9</v>
      </c>
      <c r="L155">
        <f t="shared" si="2"/>
        <v>0</v>
      </c>
    </row>
    <row r="156" spans="1:12" x14ac:dyDescent="0.25">
      <c r="A156" s="1" t="s">
        <v>1971</v>
      </c>
      <c r="B156" t="s">
        <v>1972</v>
      </c>
      <c r="C156" s="1" t="s">
        <v>17</v>
      </c>
      <c r="D156" s="22" t="s">
        <v>1272</v>
      </c>
      <c r="E156" s="2" t="s">
        <v>1974</v>
      </c>
      <c r="F156" s="2" t="s">
        <v>1975</v>
      </c>
      <c r="G156" s="13">
        <v>2938.79</v>
      </c>
      <c r="H156">
        <v>1006.8</v>
      </c>
      <c r="I156">
        <v>1931.99</v>
      </c>
      <c r="J156">
        <v>1006.8</v>
      </c>
      <c r="K156">
        <f>VLOOKUP(A156,'System S'!$A$2:$H$254,8,0)</f>
        <v>1006.8</v>
      </c>
      <c r="L156">
        <f t="shared" si="2"/>
        <v>0</v>
      </c>
    </row>
    <row r="157" spans="1:12" x14ac:dyDescent="0.25">
      <c r="A157" s="1" t="s">
        <v>1983</v>
      </c>
      <c r="B157" t="s">
        <v>1984</v>
      </c>
      <c r="C157" s="1" t="s">
        <v>17</v>
      </c>
      <c r="D157" s="22" t="s">
        <v>368</v>
      </c>
      <c r="E157" s="2" t="s">
        <v>1986</v>
      </c>
      <c r="F157" s="2" t="s">
        <v>1987</v>
      </c>
      <c r="G157" s="2">
        <v>98.25</v>
      </c>
      <c r="H157">
        <v>1845.8</v>
      </c>
      <c r="I157">
        <v>-1747.55</v>
      </c>
      <c r="J157">
        <v>98.25</v>
      </c>
      <c r="K157">
        <f>VLOOKUP(A157,'System S'!$A$2:$H$254,8,0)</f>
        <v>1845.8</v>
      </c>
      <c r="L157">
        <f t="shared" si="2"/>
        <v>-1747.55</v>
      </c>
    </row>
    <row r="158" spans="1:12" x14ac:dyDescent="0.25">
      <c r="A158" s="1" t="s">
        <v>1997</v>
      </c>
      <c r="B158" t="s">
        <v>1998</v>
      </c>
      <c r="C158" s="1" t="s">
        <v>17</v>
      </c>
      <c r="D158" s="22" t="s">
        <v>2000</v>
      </c>
      <c r="E158" s="2" t="s">
        <v>2001</v>
      </c>
      <c r="F158" s="2" t="s">
        <v>2002</v>
      </c>
      <c r="G158" s="13">
        <v>1011.69</v>
      </c>
      <c r="H158">
        <v>1845.8</v>
      </c>
      <c r="I158">
        <v>-834.1099999999999</v>
      </c>
      <c r="J158">
        <v>1011.69</v>
      </c>
      <c r="K158">
        <f>VLOOKUP(A158,'System S'!$A$2:$H$254,8,0)</f>
        <v>1845.8</v>
      </c>
      <c r="L158">
        <f t="shared" si="2"/>
        <v>-834.1099999999999</v>
      </c>
    </row>
    <row r="159" spans="1:12" x14ac:dyDescent="0.25">
      <c r="A159" s="1" t="s">
        <v>2013</v>
      </c>
      <c r="B159" t="s">
        <v>2014</v>
      </c>
      <c r="C159" s="1" t="s">
        <v>17</v>
      </c>
      <c r="D159" s="22" t="s">
        <v>722</v>
      </c>
      <c r="E159" s="2" t="s">
        <v>2016</v>
      </c>
      <c r="F159" s="2" t="s">
        <v>2017</v>
      </c>
      <c r="G159" s="2">
        <v>765.72</v>
      </c>
      <c r="H159">
        <v>1845.8</v>
      </c>
      <c r="I159">
        <v>-1080.08</v>
      </c>
      <c r="J159">
        <v>765.72</v>
      </c>
      <c r="K159">
        <f>VLOOKUP(A159,'System S'!$A$2:$H$254,8,0)</f>
        <v>1845.8</v>
      </c>
      <c r="L159">
        <f t="shared" si="2"/>
        <v>-1080.08</v>
      </c>
    </row>
    <row r="160" spans="1:12" x14ac:dyDescent="0.25">
      <c r="A160" s="1" t="s">
        <v>2018</v>
      </c>
      <c r="B160" t="s">
        <v>2019</v>
      </c>
      <c r="C160" s="1" t="s">
        <v>17</v>
      </c>
      <c r="D160" s="22" t="s">
        <v>1712</v>
      </c>
      <c r="E160" s="2" t="s">
        <v>2021</v>
      </c>
      <c r="F160" s="2" t="s">
        <v>2022</v>
      </c>
      <c r="G160" s="13">
        <v>2066.21</v>
      </c>
      <c r="H160">
        <v>1944.38</v>
      </c>
      <c r="I160">
        <v>121.82999999999993</v>
      </c>
      <c r="J160">
        <v>1944.38</v>
      </c>
      <c r="K160">
        <f>VLOOKUP(A160,'System S'!$A$2:$H$254,8,0)</f>
        <v>1944.38</v>
      </c>
      <c r="L160">
        <f t="shared" si="2"/>
        <v>0</v>
      </c>
    </row>
    <row r="161" spans="1:12" x14ac:dyDescent="0.25">
      <c r="A161" s="1" t="s">
        <v>2028</v>
      </c>
      <c r="B161" t="s">
        <v>2029</v>
      </c>
      <c r="C161" s="1" t="s">
        <v>17</v>
      </c>
      <c r="D161" s="22" t="s">
        <v>863</v>
      </c>
      <c r="E161" s="2" t="s">
        <v>2031</v>
      </c>
      <c r="F161" s="2" t="s">
        <v>2032</v>
      </c>
      <c r="G161" s="13">
        <v>1907.33</v>
      </c>
      <c r="H161">
        <v>1845.8</v>
      </c>
      <c r="I161">
        <v>61.529999999999973</v>
      </c>
      <c r="J161">
        <v>1845.8</v>
      </c>
      <c r="K161">
        <f>VLOOKUP(A161,'System S'!$A$2:$H$254,8,0)</f>
        <v>1845.8</v>
      </c>
      <c r="L161">
        <f t="shared" si="2"/>
        <v>0</v>
      </c>
    </row>
    <row r="162" spans="1:12" x14ac:dyDescent="0.25">
      <c r="A162" s="1" t="s">
        <v>2033</v>
      </c>
      <c r="B162" t="s">
        <v>2034</v>
      </c>
      <c r="C162" s="1" t="s">
        <v>17</v>
      </c>
      <c r="D162" s="22" t="s">
        <v>633</v>
      </c>
      <c r="E162" s="2" t="s">
        <v>2040</v>
      </c>
      <c r="F162" s="2" t="s">
        <v>2041</v>
      </c>
      <c r="G162" s="13">
        <v>1907.47</v>
      </c>
      <c r="H162">
        <v>1845.8</v>
      </c>
      <c r="I162">
        <v>61.670000000000073</v>
      </c>
      <c r="J162">
        <v>1845.8</v>
      </c>
      <c r="K162">
        <f>VLOOKUP(A162,'System S'!$A$2:$H$254,8,0)</f>
        <v>1845.8</v>
      </c>
      <c r="L162">
        <f t="shared" si="2"/>
        <v>0</v>
      </c>
    </row>
    <row r="163" spans="1:12" x14ac:dyDescent="0.25">
      <c r="A163" s="1" t="s">
        <v>2042</v>
      </c>
      <c r="B163" t="s">
        <v>2043</v>
      </c>
      <c r="C163" s="1" t="s">
        <v>17</v>
      </c>
      <c r="D163" s="22" t="s">
        <v>2045</v>
      </c>
      <c r="E163" s="2" t="s">
        <v>2046</v>
      </c>
      <c r="F163" s="2" t="s">
        <v>2047</v>
      </c>
      <c r="G163" s="13">
        <v>2133.84</v>
      </c>
      <c r="H163">
        <v>1861.86</v>
      </c>
      <c r="I163">
        <v>271.98000000000025</v>
      </c>
      <c r="J163">
        <v>1861.86</v>
      </c>
      <c r="K163">
        <f>VLOOKUP(A163,'System S'!$A$2:$H$254,8,0)</f>
        <v>1861.86</v>
      </c>
      <c r="L163">
        <f t="shared" si="2"/>
        <v>0</v>
      </c>
    </row>
    <row r="164" spans="1:12" x14ac:dyDescent="0.25">
      <c r="A164" s="1" t="s">
        <v>2048</v>
      </c>
      <c r="B164" t="s">
        <v>2049</v>
      </c>
      <c r="C164" s="1" t="s">
        <v>17</v>
      </c>
      <c r="D164" s="22" t="s">
        <v>823</v>
      </c>
      <c r="E164" s="2" t="s">
        <v>2051</v>
      </c>
      <c r="F164" s="2" t="s">
        <v>2052</v>
      </c>
      <c r="G164" s="13">
        <v>1391.29</v>
      </c>
      <c r="H164">
        <v>899.84</v>
      </c>
      <c r="I164">
        <v>491.44999999999993</v>
      </c>
      <c r="J164">
        <v>899.84</v>
      </c>
      <c r="K164">
        <f>VLOOKUP(A164,'System S'!$A$2:$H$254,8,0)</f>
        <v>899.84</v>
      </c>
      <c r="L164">
        <f t="shared" si="2"/>
        <v>0</v>
      </c>
    </row>
    <row r="165" spans="1:12" x14ac:dyDescent="0.25">
      <c r="A165" s="1" t="s">
        <v>2053</v>
      </c>
      <c r="B165" t="s">
        <v>2054</v>
      </c>
      <c r="C165" s="1" t="s">
        <v>17</v>
      </c>
      <c r="D165" s="22" t="s">
        <v>2056</v>
      </c>
      <c r="E165" s="2" t="s">
        <v>746</v>
      </c>
      <c r="F165" s="2" t="s">
        <v>747</v>
      </c>
      <c r="G165" s="13">
        <v>1437.08</v>
      </c>
      <c r="H165">
        <v>922.9</v>
      </c>
      <c r="I165">
        <v>514.17999999999995</v>
      </c>
      <c r="J165">
        <v>922.9</v>
      </c>
      <c r="K165">
        <f>VLOOKUP(A165,'System S'!$A$2:$H$254,8,0)</f>
        <v>922.9</v>
      </c>
      <c r="L165">
        <f t="shared" si="2"/>
        <v>0</v>
      </c>
    </row>
    <row r="166" spans="1:12" x14ac:dyDescent="0.25">
      <c r="A166" s="1" t="s">
        <v>2061</v>
      </c>
      <c r="B166" t="s">
        <v>2062</v>
      </c>
      <c r="C166" s="1" t="s">
        <v>17</v>
      </c>
      <c r="D166" s="22" t="s">
        <v>573</v>
      </c>
      <c r="E166" s="2" t="s">
        <v>108</v>
      </c>
      <c r="F166" s="2" t="s">
        <v>109</v>
      </c>
      <c r="G166" s="2">
        <v>941.45</v>
      </c>
      <c r="H166">
        <v>922.9</v>
      </c>
      <c r="I166">
        <v>18.550000000000068</v>
      </c>
      <c r="J166">
        <v>922.9</v>
      </c>
      <c r="K166">
        <f>VLOOKUP(A166,'System S'!$A$2:$H$254,8,0)</f>
        <v>922.9</v>
      </c>
      <c r="L166">
        <f t="shared" si="2"/>
        <v>0</v>
      </c>
    </row>
    <row r="167" spans="1:12" x14ac:dyDescent="0.25">
      <c r="A167" s="1" t="s">
        <v>2064</v>
      </c>
      <c r="B167" t="s">
        <v>2065</v>
      </c>
      <c r="C167" s="1" t="s">
        <v>17</v>
      </c>
      <c r="D167" s="22" t="s">
        <v>2067</v>
      </c>
      <c r="E167" s="2" t="s">
        <v>1578</v>
      </c>
      <c r="F167" s="2" t="s">
        <v>109</v>
      </c>
      <c r="G167" s="2">
        <v>941.45</v>
      </c>
      <c r="H167">
        <v>922.9</v>
      </c>
      <c r="I167">
        <v>18.550000000000068</v>
      </c>
      <c r="J167">
        <v>922.9</v>
      </c>
      <c r="K167">
        <f>VLOOKUP(A167,'System S'!$A$2:$H$254,8,0)</f>
        <v>922.9</v>
      </c>
      <c r="L167">
        <f t="shared" si="2"/>
        <v>0</v>
      </c>
    </row>
    <row r="168" spans="1:12" x14ac:dyDescent="0.25">
      <c r="A168" s="1" t="s">
        <v>2073</v>
      </c>
      <c r="B168" t="s">
        <v>2074</v>
      </c>
      <c r="C168" s="1" t="s">
        <v>17</v>
      </c>
      <c r="D168" s="22" t="s">
        <v>2076</v>
      </c>
      <c r="E168" s="2" t="s">
        <v>2077</v>
      </c>
      <c r="F168" s="2" t="s">
        <v>2078</v>
      </c>
      <c r="G168" s="13">
        <v>1584.89</v>
      </c>
      <c r="H168">
        <v>1707.36</v>
      </c>
      <c r="I168">
        <v>-122.4699999999998</v>
      </c>
      <c r="J168">
        <v>1584.89</v>
      </c>
      <c r="K168">
        <f>VLOOKUP(A168,'System S'!$A$2:$H$254,8,0)</f>
        <v>1707.36</v>
      </c>
      <c r="L168">
        <f t="shared" si="2"/>
        <v>-122.4699999999998</v>
      </c>
    </row>
    <row r="169" spans="1:12" x14ac:dyDescent="0.25">
      <c r="A169" s="1" t="s">
        <v>2079</v>
      </c>
      <c r="B169" t="s">
        <v>2080</v>
      </c>
      <c r="C169" s="1" t="s">
        <v>17</v>
      </c>
      <c r="D169" s="22" t="s">
        <v>2083</v>
      </c>
      <c r="E169" s="2" t="s">
        <v>2084</v>
      </c>
      <c r="F169" s="2" t="s">
        <v>2085</v>
      </c>
      <c r="G169" s="13">
        <v>3372.69</v>
      </c>
      <c r="H169">
        <v>1568.94</v>
      </c>
      <c r="I169">
        <v>1803.75</v>
      </c>
      <c r="J169">
        <v>1568.94</v>
      </c>
      <c r="K169">
        <f>VLOOKUP(A169,'System S'!$A$2:$H$254,8,0)</f>
        <v>1568.94</v>
      </c>
      <c r="L169">
        <f t="shared" si="2"/>
        <v>0</v>
      </c>
    </row>
    <row r="170" spans="1:12" x14ac:dyDescent="0.25">
      <c r="A170" s="1" t="s">
        <v>2086</v>
      </c>
      <c r="B170" t="s">
        <v>2087</v>
      </c>
      <c r="C170" s="1" t="s">
        <v>17</v>
      </c>
      <c r="D170" s="22" t="s">
        <v>2090</v>
      </c>
      <c r="E170" s="2" t="s">
        <v>2091</v>
      </c>
      <c r="F170" s="2" t="s">
        <v>2092</v>
      </c>
      <c r="G170" s="13">
        <v>1293.3</v>
      </c>
      <c r="H170">
        <v>830.62</v>
      </c>
      <c r="I170">
        <v>462.67999999999995</v>
      </c>
      <c r="J170">
        <v>830.62</v>
      </c>
      <c r="K170">
        <f>VLOOKUP(A170,'System S'!$A$2:$H$254,8,0)</f>
        <v>830.62</v>
      </c>
      <c r="L170">
        <f t="shared" si="2"/>
        <v>0</v>
      </c>
    </row>
    <row r="171" spans="1:12" x14ac:dyDescent="0.25">
      <c r="A171" s="1" t="s">
        <v>2100</v>
      </c>
      <c r="B171" t="s">
        <v>2101</v>
      </c>
      <c r="C171" s="1" t="s">
        <v>17</v>
      </c>
      <c r="D171" s="22" t="s">
        <v>2104</v>
      </c>
      <c r="E171" s="2" t="s">
        <v>2105</v>
      </c>
      <c r="F171" s="2" t="s">
        <v>2106</v>
      </c>
      <c r="G171" s="13">
        <v>1939.73</v>
      </c>
      <c r="H171">
        <v>1845.8</v>
      </c>
      <c r="I171">
        <v>93.930000000000064</v>
      </c>
      <c r="J171">
        <v>1845.8</v>
      </c>
      <c r="K171">
        <f>VLOOKUP(A171,'System S'!$A$2:$H$254,8,0)</f>
        <v>1845.8</v>
      </c>
      <c r="L171">
        <f t="shared" si="2"/>
        <v>0</v>
      </c>
    </row>
    <row r="172" spans="1:12" x14ac:dyDescent="0.25">
      <c r="A172" s="1" t="s">
        <v>2113</v>
      </c>
      <c r="B172" t="s">
        <v>2114</v>
      </c>
      <c r="C172" s="1" t="s">
        <v>17</v>
      </c>
      <c r="D172" s="22" t="s">
        <v>2116</v>
      </c>
      <c r="E172" s="2" t="s">
        <v>2117</v>
      </c>
      <c r="F172" s="2" t="s">
        <v>2118</v>
      </c>
      <c r="G172" s="2">
        <v>639.80999999999995</v>
      </c>
      <c r="H172">
        <v>890.8</v>
      </c>
      <c r="I172">
        <v>-250.99</v>
      </c>
      <c r="J172">
        <v>639.80999999999995</v>
      </c>
      <c r="K172">
        <f>VLOOKUP(A172,'System S'!$A$2:$H$254,8,0)</f>
        <v>890.8</v>
      </c>
      <c r="L172">
        <f t="shared" si="2"/>
        <v>-250.99</v>
      </c>
    </row>
    <row r="173" spans="1:12" x14ac:dyDescent="0.25">
      <c r="A173" s="1" t="s">
        <v>2119</v>
      </c>
      <c r="B173" t="s">
        <v>2120</v>
      </c>
      <c r="C173" s="1" t="s">
        <v>17</v>
      </c>
      <c r="D173" s="22" t="s">
        <v>2123</v>
      </c>
      <c r="E173" s="2" t="s">
        <v>2124</v>
      </c>
      <c r="F173" s="2" t="s">
        <v>2125</v>
      </c>
      <c r="G173" s="13">
        <v>7573.78</v>
      </c>
      <c r="H173">
        <v>1997.04</v>
      </c>
      <c r="I173">
        <v>5576.74</v>
      </c>
      <c r="J173">
        <v>1997.04</v>
      </c>
      <c r="K173">
        <f>VLOOKUP(A173,'System S'!$A$2:$H$254,8,0)</f>
        <v>1997.04</v>
      </c>
      <c r="L173">
        <f t="shared" si="2"/>
        <v>0</v>
      </c>
    </row>
    <row r="174" spans="1:12" x14ac:dyDescent="0.25">
      <c r="A174" s="1" t="s">
        <v>2131</v>
      </c>
      <c r="B174" t="s">
        <v>2132</v>
      </c>
      <c r="C174" s="1" t="s">
        <v>17</v>
      </c>
      <c r="D174" s="22" t="s">
        <v>2137</v>
      </c>
      <c r="E174" s="2" t="s">
        <v>2138</v>
      </c>
      <c r="F174" s="2" t="s">
        <v>2139</v>
      </c>
      <c r="G174" s="13">
        <v>1882.97</v>
      </c>
      <c r="H174">
        <v>1845.8</v>
      </c>
      <c r="I174">
        <v>37.170000000000073</v>
      </c>
      <c r="J174">
        <v>1845.8</v>
      </c>
      <c r="K174">
        <f>VLOOKUP(A174,'System S'!$A$2:$H$254,8,0)</f>
        <v>1845.8</v>
      </c>
      <c r="L174">
        <f t="shared" si="2"/>
        <v>0</v>
      </c>
    </row>
    <row r="175" spans="1:12" x14ac:dyDescent="0.25">
      <c r="A175" s="1" t="s">
        <v>2143</v>
      </c>
      <c r="B175" t="s">
        <v>2144</v>
      </c>
      <c r="C175" s="1" t="s">
        <v>17</v>
      </c>
      <c r="D175" s="22" t="s">
        <v>1166</v>
      </c>
      <c r="E175" s="2" t="s">
        <v>2149</v>
      </c>
      <c r="F175" s="2" t="s">
        <v>2150</v>
      </c>
      <c r="G175" s="2">
        <v>723.3</v>
      </c>
      <c r="H175">
        <v>1799.66</v>
      </c>
      <c r="I175">
        <v>-1076.3600000000001</v>
      </c>
      <c r="J175">
        <v>723.3</v>
      </c>
      <c r="K175">
        <f>VLOOKUP(A175,'System S'!$A$2:$H$254,8,0)</f>
        <v>1799.66</v>
      </c>
      <c r="L175">
        <f t="shared" si="2"/>
        <v>-1076.3600000000001</v>
      </c>
    </row>
    <row r="176" spans="1:12" x14ac:dyDescent="0.25">
      <c r="A176" s="1" t="s">
        <v>2156</v>
      </c>
      <c r="B176" t="s">
        <v>2157</v>
      </c>
      <c r="C176" s="1" t="s">
        <v>17</v>
      </c>
      <c r="D176" s="22" t="s">
        <v>2160</v>
      </c>
      <c r="E176" s="2" t="s">
        <v>1084</v>
      </c>
      <c r="F176" s="2" t="s">
        <v>1085</v>
      </c>
      <c r="G176" s="13">
        <v>1907.14</v>
      </c>
      <c r="H176">
        <v>1845.8</v>
      </c>
      <c r="I176">
        <v>61.340000000000146</v>
      </c>
      <c r="J176">
        <v>1845.8</v>
      </c>
      <c r="K176">
        <f>VLOOKUP(A176,'System S'!$A$2:$H$254,8,0)</f>
        <v>1845.8</v>
      </c>
      <c r="L176">
        <f t="shared" si="2"/>
        <v>0</v>
      </c>
    </row>
    <row r="177" spans="1:12" x14ac:dyDescent="0.25">
      <c r="A177" s="1" t="s">
        <v>2164</v>
      </c>
      <c r="B177" t="s">
        <v>2165</v>
      </c>
      <c r="C177" s="1" t="s">
        <v>17</v>
      </c>
      <c r="D177" s="22" t="s">
        <v>1589</v>
      </c>
      <c r="E177" s="2" t="s">
        <v>2167</v>
      </c>
      <c r="F177" s="2" t="s">
        <v>2168</v>
      </c>
      <c r="G177" s="13">
        <v>6633.38</v>
      </c>
      <c r="H177">
        <v>1863.82</v>
      </c>
      <c r="I177">
        <v>4769.5600000000004</v>
      </c>
      <c r="J177">
        <v>1863.82</v>
      </c>
      <c r="K177">
        <f>VLOOKUP(A177,'System S'!$A$2:$H$254,8,0)</f>
        <v>1863.82</v>
      </c>
      <c r="L177">
        <f t="shared" si="2"/>
        <v>0</v>
      </c>
    </row>
    <row r="178" spans="1:12" x14ac:dyDescent="0.25">
      <c r="A178" s="1" t="s">
        <v>2197</v>
      </c>
      <c r="B178" t="s">
        <v>2198</v>
      </c>
      <c r="C178" s="1" t="s">
        <v>17</v>
      </c>
      <c r="D178" s="22" t="s">
        <v>2201</v>
      </c>
      <c r="E178" s="2" t="s">
        <v>2202</v>
      </c>
      <c r="F178" s="2" t="s">
        <v>2203</v>
      </c>
      <c r="G178" s="13">
        <v>1532.69</v>
      </c>
      <c r="H178">
        <v>1707.36</v>
      </c>
      <c r="I178">
        <v>-174.66999999999985</v>
      </c>
      <c r="J178">
        <v>1532.69</v>
      </c>
      <c r="K178">
        <f>VLOOKUP(A178,'System S'!$A$2:$H$254,8,0)</f>
        <v>1707.36</v>
      </c>
      <c r="L178">
        <f t="shared" si="2"/>
        <v>-174.66999999999985</v>
      </c>
    </row>
    <row r="179" spans="1:12" x14ac:dyDescent="0.25">
      <c r="A179" s="1" t="s">
        <v>2231</v>
      </c>
      <c r="B179" t="s">
        <v>2232</v>
      </c>
      <c r="C179" s="1" t="s">
        <v>17</v>
      </c>
      <c r="D179" s="22" t="s">
        <v>2234</v>
      </c>
      <c r="E179" s="2" t="s">
        <v>2235</v>
      </c>
      <c r="F179" s="2" t="s">
        <v>2236</v>
      </c>
      <c r="G179" s="2">
        <v>494.58</v>
      </c>
      <c r="H179">
        <v>2339.7600000000002</v>
      </c>
      <c r="I179">
        <v>-1845.1800000000003</v>
      </c>
      <c r="J179">
        <v>494.58</v>
      </c>
      <c r="K179">
        <f>VLOOKUP(A179,'System S'!$A$2:$H$254,8,0)</f>
        <v>2339.7600000000002</v>
      </c>
      <c r="L179">
        <f t="shared" si="2"/>
        <v>-1845.1800000000003</v>
      </c>
    </row>
    <row r="180" spans="1:12" x14ac:dyDescent="0.25">
      <c r="A180" s="1" t="s">
        <v>2237</v>
      </c>
      <c r="B180" t="s">
        <v>2238</v>
      </c>
      <c r="C180" s="1" t="s">
        <v>17</v>
      </c>
      <c r="D180" s="22" t="s">
        <v>2240</v>
      </c>
      <c r="E180" s="2" t="s">
        <v>2241</v>
      </c>
      <c r="F180" s="2" t="s">
        <v>2242</v>
      </c>
      <c r="G180" s="13">
        <v>3285.58</v>
      </c>
      <c r="H180">
        <v>1861.86</v>
      </c>
      <c r="I180">
        <v>1423.72</v>
      </c>
      <c r="J180">
        <v>1861.86</v>
      </c>
      <c r="K180">
        <f>VLOOKUP(A180,'System S'!$A$2:$H$254,8,0)</f>
        <v>1861.86</v>
      </c>
      <c r="L180">
        <f t="shared" si="2"/>
        <v>0</v>
      </c>
    </row>
    <row r="181" spans="1:12" x14ac:dyDescent="0.25">
      <c r="A181" s="1" t="s">
        <v>2243</v>
      </c>
      <c r="B181" t="s">
        <v>2244</v>
      </c>
      <c r="C181" s="1" t="s">
        <v>17</v>
      </c>
      <c r="D181" s="22" t="s">
        <v>2246</v>
      </c>
      <c r="E181" s="2" t="s">
        <v>2247</v>
      </c>
      <c r="F181" s="2" t="s">
        <v>2248</v>
      </c>
      <c r="G181" s="2">
        <v>112.21</v>
      </c>
      <c r="H181">
        <v>1145.7</v>
      </c>
      <c r="I181">
        <v>-1033.49</v>
      </c>
      <c r="J181">
        <v>112.21</v>
      </c>
      <c r="K181">
        <f>VLOOKUP(A181,'System S'!$A$2:$H$254,8,0)</f>
        <v>1145.7</v>
      </c>
      <c r="L181">
        <f t="shared" si="2"/>
        <v>-1033.49</v>
      </c>
    </row>
    <row r="182" spans="1:12" x14ac:dyDescent="0.25">
      <c r="A182" s="1" t="s">
        <v>2254</v>
      </c>
      <c r="B182" t="s">
        <v>2255</v>
      </c>
      <c r="C182" s="1" t="s">
        <v>17</v>
      </c>
      <c r="D182" s="22" t="s">
        <v>2257</v>
      </c>
      <c r="E182" s="2" t="s">
        <v>2258</v>
      </c>
      <c r="F182" s="2" t="s">
        <v>2259</v>
      </c>
      <c r="G182" s="2">
        <v>997.71</v>
      </c>
      <c r="H182">
        <v>922.9</v>
      </c>
      <c r="I182">
        <v>74.810000000000059</v>
      </c>
      <c r="J182">
        <v>922.9</v>
      </c>
      <c r="K182">
        <f>VLOOKUP(A182,'System S'!$A$2:$H$254,8,0)</f>
        <v>922.9</v>
      </c>
      <c r="L182">
        <f t="shared" si="2"/>
        <v>0</v>
      </c>
    </row>
    <row r="183" spans="1:12" x14ac:dyDescent="0.25">
      <c r="A183" s="1" t="s">
        <v>2346</v>
      </c>
      <c r="B183" t="s">
        <v>2347</v>
      </c>
      <c r="C183" s="1" t="s">
        <v>17</v>
      </c>
      <c r="D183" s="22" t="s">
        <v>2349</v>
      </c>
      <c r="E183" s="2" t="s">
        <v>2350</v>
      </c>
      <c r="F183" s="2" t="s">
        <v>2351</v>
      </c>
      <c r="G183" s="2">
        <v>12.78</v>
      </c>
      <c r="H183">
        <v>1799.47</v>
      </c>
      <c r="I183">
        <v>-1786.69</v>
      </c>
      <c r="J183">
        <v>12.78</v>
      </c>
      <c r="K183">
        <f>VLOOKUP(A183,'System S'!$A$2:$H$254,8,0)</f>
        <v>1799.47</v>
      </c>
      <c r="L183">
        <f t="shared" si="2"/>
        <v>-1786.69</v>
      </c>
    </row>
    <row r="184" spans="1:12" x14ac:dyDescent="0.25">
      <c r="A184" s="1" t="s">
        <v>2352</v>
      </c>
      <c r="B184" t="s">
        <v>2353</v>
      </c>
      <c r="C184" s="1" t="s">
        <v>17</v>
      </c>
      <c r="D184" s="22" t="s">
        <v>2355</v>
      </c>
      <c r="E184" s="2" t="s">
        <v>2356</v>
      </c>
      <c r="F184" s="2" t="s">
        <v>2357</v>
      </c>
      <c r="G184" s="2">
        <v>444.11</v>
      </c>
      <c r="H184">
        <v>2002.44</v>
      </c>
      <c r="I184">
        <v>-1558.33</v>
      </c>
      <c r="J184">
        <v>444.11</v>
      </c>
      <c r="K184">
        <f>VLOOKUP(A184,'System S'!$A$2:$H$254,8,0)</f>
        <v>2002.44</v>
      </c>
      <c r="L184">
        <f t="shared" si="2"/>
        <v>-1558.33</v>
      </c>
    </row>
    <row r="185" spans="1:12" x14ac:dyDescent="0.25">
      <c r="A185" s="1" t="s">
        <v>2496</v>
      </c>
      <c r="B185" t="s">
        <v>2497</v>
      </c>
      <c r="C185" s="1" t="s">
        <v>17</v>
      </c>
      <c r="D185" s="22" t="s">
        <v>1289</v>
      </c>
      <c r="E185" s="2" t="s">
        <v>2502</v>
      </c>
      <c r="F185" s="2" t="s">
        <v>2503</v>
      </c>
      <c r="G185" s="13">
        <v>10477.280000000001</v>
      </c>
      <c r="H185">
        <v>2664.92</v>
      </c>
      <c r="I185">
        <v>7812.3600000000006</v>
      </c>
      <c r="J185">
        <v>2664.92</v>
      </c>
      <c r="K185">
        <f>VLOOKUP(A185,'System S'!$A$2:$H$254,8,0)</f>
        <v>2664.92</v>
      </c>
      <c r="L185">
        <f t="shared" si="2"/>
        <v>0</v>
      </c>
    </row>
    <row r="186" spans="1:12" x14ac:dyDescent="0.25">
      <c r="A186" s="1" t="s">
        <v>2552</v>
      </c>
      <c r="B186" t="s">
        <v>2553</v>
      </c>
      <c r="C186" s="1" t="s">
        <v>17</v>
      </c>
      <c r="D186" s="22" t="s">
        <v>2555</v>
      </c>
      <c r="E186" s="2" t="s">
        <v>2556</v>
      </c>
      <c r="F186" s="2" t="s">
        <v>2557</v>
      </c>
      <c r="G186" s="2">
        <v>216.03</v>
      </c>
      <c r="H186">
        <v>1685.3</v>
      </c>
      <c r="I186">
        <v>-1469.27</v>
      </c>
      <c r="J186">
        <v>216.03</v>
      </c>
      <c r="K186">
        <f>VLOOKUP(A186,'System S'!$A$2:$H$254,8,0)</f>
        <v>1685.3</v>
      </c>
      <c r="L186">
        <f t="shared" si="2"/>
        <v>-1469.27</v>
      </c>
    </row>
    <row r="187" spans="1:12" x14ac:dyDescent="0.25">
      <c r="A187" s="1" t="s">
        <v>2096</v>
      </c>
      <c r="B187" t="s">
        <v>2097</v>
      </c>
      <c r="C187" s="1" t="s">
        <v>17</v>
      </c>
      <c r="D187" s="22" t="s">
        <v>2717</v>
      </c>
      <c r="E187" s="2" t="s">
        <v>2718</v>
      </c>
      <c r="F187" s="2" t="s">
        <v>2719</v>
      </c>
      <c r="G187" s="13">
        <v>17937.46</v>
      </c>
      <c r="H187">
        <v>1753.52</v>
      </c>
      <c r="I187">
        <v>16183.939999999999</v>
      </c>
      <c r="J187">
        <v>1753.52</v>
      </c>
      <c r="K187">
        <f>VLOOKUP(A187,'System S'!$A$2:$H$254,8,0)</f>
        <v>1753.52</v>
      </c>
      <c r="L187">
        <f t="shared" si="2"/>
        <v>0</v>
      </c>
    </row>
    <row r="188" spans="1:12" x14ac:dyDescent="0.25">
      <c r="A188" s="1" t="s">
        <v>2107</v>
      </c>
      <c r="B188" t="s">
        <v>2108</v>
      </c>
      <c r="C188" s="1" t="s">
        <v>17</v>
      </c>
      <c r="D188" s="22" t="s">
        <v>2739</v>
      </c>
      <c r="E188" s="2" t="s">
        <v>2740</v>
      </c>
      <c r="F188" s="2" t="s">
        <v>2740</v>
      </c>
      <c r="G188" s="13">
        <v>52098.98</v>
      </c>
      <c r="H188">
        <v>3000</v>
      </c>
      <c r="I188">
        <v>49098.98</v>
      </c>
      <c r="J188">
        <v>3000</v>
      </c>
      <c r="K188">
        <f>VLOOKUP(A188,'System S'!$A$2:$H$254,8,0)</f>
        <v>3000</v>
      </c>
      <c r="L188">
        <f t="shared" si="2"/>
        <v>0</v>
      </c>
    </row>
    <row r="189" spans="1:12" x14ac:dyDescent="0.25">
      <c r="A189" s="1" t="s">
        <v>2928</v>
      </c>
      <c r="B189" t="s">
        <v>2929</v>
      </c>
      <c r="C189" s="1" t="s">
        <v>17</v>
      </c>
      <c r="D189" s="22" t="s">
        <v>2931</v>
      </c>
      <c r="E189" s="2" t="s">
        <v>2932</v>
      </c>
      <c r="F189" s="2" t="s">
        <v>2932</v>
      </c>
      <c r="G189" s="13">
        <v>50921.04</v>
      </c>
      <c r="H189">
        <v>1794.62</v>
      </c>
      <c r="I189">
        <v>49126.42</v>
      </c>
      <c r="J189">
        <v>1794.62</v>
      </c>
      <c r="K189">
        <f>VLOOKUP(A189,'System S'!$A$2:$H$254,8,0)</f>
        <v>1794.62</v>
      </c>
      <c r="L189">
        <f t="shared" si="2"/>
        <v>0</v>
      </c>
    </row>
    <row r="190" spans="1:12" x14ac:dyDescent="0.25">
      <c r="A190" s="1" t="s">
        <v>2965</v>
      </c>
      <c r="B190" t="s">
        <v>2966</v>
      </c>
      <c r="C190" s="1" t="s">
        <v>17</v>
      </c>
      <c r="D190" s="22" t="s">
        <v>202</v>
      </c>
      <c r="E190" s="2" t="s">
        <v>2968</v>
      </c>
      <c r="F190" s="2" t="s">
        <v>2969</v>
      </c>
      <c r="G190" s="2">
        <v>728.01</v>
      </c>
      <c r="H190">
        <v>510.2</v>
      </c>
      <c r="I190">
        <v>217.81</v>
      </c>
      <c r="J190">
        <v>510.2</v>
      </c>
      <c r="K190">
        <f>VLOOKUP(A190,'System S'!$A$2:$H$254,8,0)</f>
        <v>510.2</v>
      </c>
      <c r="L190">
        <f t="shared" si="2"/>
        <v>0</v>
      </c>
    </row>
    <row r="191" spans="1:12" x14ac:dyDescent="0.25">
      <c r="A191" s="1" t="s">
        <v>2975</v>
      </c>
      <c r="B191" t="s">
        <v>2976</v>
      </c>
      <c r="C191" s="1" t="s">
        <v>17</v>
      </c>
      <c r="D191" s="22" t="s">
        <v>2978</v>
      </c>
      <c r="E191" s="2" t="s">
        <v>2979</v>
      </c>
      <c r="F191" s="2" t="s">
        <v>2979</v>
      </c>
      <c r="G191" s="13">
        <v>13509.99</v>
      </c>
      <c r="H191">
        <v>1750</v>
      </c>
      <c r="I191">
        <v>11759.99</v>
      </c>
      <c r="J191">
        <v>1750</v>
      </c>
      <c r="K191">
        <f>VLOOKUP(A191,'System S'!$A$2:$H$254,8,0)</f>
        <v>1750</v>
      </c>
      <c r="L191">
        <f t="shared" si="2"/>
        <v>0</v>
      </c>
    </row>
    <row r="192" spans="1:12" x14ac:dyDescent="0.25">
      <c r="A192" s="1" t="s">
        <v>2992</v>
      </c>
      <c r="B192" t="s">
        <v>2993</v>
      </c>
      <c r="C192" s="1" t="s">
        <v>17</v>
      </c>
      <c r="D192" s="22" t="s">
        <v>2995</v>
      </c>
      <c r="E192" s="2" t="s">
        <v>2996</v>
      </c>
      <c r="F192" s="2" t="s">
        <v>2997</v>
      </c>
      <c r="G192" s="13">
        <v>11807.82</v>
      </c>
      <c r="H192">
        <v>1667.08</v>
      </c>
      <c r="I192">
        <v>10140.74</v>
      </c>
      <c r="J192">
        <v>1667.08</v>
      </c>
      <c r="K192">
        <f>VLOOKUP(A192,'System S'!$A$2:$H$254,8,0)</f>
        <v>1667.08</v>
      </c>
      <c r="L192">
        <f t="shared" si="2"/>
        <v>0</v>
      </c>
    </row>
    <row r="193" spans="1:12" x14ac:dyDescent="0.25">
      <c r="A193" s="1" t="s">
        <v>3013</v>
      </c>
      <c r="B193" t="s">
        <v>3014</v>
      </c>
      <c r="C193" s="1" t="s">
        <v>17</v>
      </c>
      <c r="D193" s="22" t="s">
        <v>3019</v>
      </c>
      <c r="E193" s="2" t="s">
        <v>3020</v>
      </c>
      <c r="F193" s="2" t="s">
        <v>3020</v>
      </c>
      <c r="G193" s="13">
        <v>1693.81</v>
      </c>
      <c r="H193">
        <v>772.3</v>
      </c>
      <c r="I193">
        <v>921.51</v>
      </c>
      <c r="J193">
        <v>772.3</v>
      </c>
      <c r="K193">
        <f>VLOOKUP(A193,'System S'!$A$2:$H$254,8,0)</f>
        <v>772.3</v>
      </c>
      <c r="L193">
        <f t="shared" si="2"/>
        <v>0</v>
      </c>
    </row>
    <row r="194" spans="1:12" x14ac:dyDescent="0.25">
      <c r="A194" s="1" t="s">
        <v>3212</v>
      </c>
      <c r="B194" t="s">
        <v>3213</v>
      </c>
      <c r="C194" s="1" t="s">
        <v>17</v>
      </c>
      <c r="D194" s="22" t="s">
        <v>450</v>
      </c>
      <c r="E194" s="2" t="s">
        <v>3215</v>
      </c>
      <c r="F194" s="2" t="s">
        <v>3216</v>
      </c>
      <c r="G194" s="13">
        <v>6023.37</v>
      </c>
      <c r="H194">
        <v>977.12</v>
      </c>
      <c r="I194">
        <v>5046.25</v>
      </c>
      <c r="J194">
        <v>977.12</v>
      </c>
      <c r="K194">
        <f>VLOOKUP(A194,'System S'!$A$2:$H$254,8,0)</f>
        <v>977.12</v>
      </c>
      <c r="L194">
        <f t="shared" si="2"/>
        <v>0</v>
      </c>
    </row>
    <row r="195" spans="1:12" x14ac:dyDescent="0.25">
      <c r="A195" s="1" t="s">
        <v>1812</v>
      </c>
      <c r="B195" t="s">
        <v>1813</v>
      </c>
      <c r="C195" s="1" t="s">
        <v>17</v>
      </c>
      <c r="D195" s="22" t="s">
        <v>840</v>
      </c>
      <c r="E195" s="2" t="s">
        <v>3267</v>
      </c>
      <c r="F195" s="2" t="s">
        <v>3268</v>
      </c>
      <c r="G195" s="13">
        <v>2383.65</v>
      </c>
      <c r="H195">
        <v>1338.2</v>
      </c>
      <c r="I195">
        <v>1045.45</v>
      </c>
      <c r="J195">
        <v>1338.2</v>
      </c>
      <c r="K195">
        <f>VLOOKUP(A195,'System S'!$A$2:$H$254,8,0)</f>
        <v>1338.2</v>
      </c>
      <c r="L195">
        <f t="shared" ref="L195:L254" si="3">+J195-K195</f>
        <v>0</v>
      </c>
    </row>
    <row r="196" spans="1:12" x14ac:dyDescent="0.25">
      <c r="A196" s="1" t="s">
        <v>1830</v>
      </c>
      <c r="B196" t="s">
        <v>1831</v>
      </c>
      <c r="C196" s="1" t="s">
        <v>17</v>
      </c>
      <c r="D196" s="22" t="s">
        <v>3303</v>
      </c>
      <c r="E196" s="2" t="s">
        <v>3304</v>
      </c>
      <c r="F196" s="2" t="s">
        <v>3304</v>
      </c>
      <c r="G196" s="13">
        <v>9637.09</v>
      </c>
      <c r="H196">
        <v>1800</v>
      </c>
      <c r="I196">
        <v>7837.09</v>
      </c>
      <c r="J196">
        <v>1800</v>
      </c>
      <c r="K196">
        <f>VLOOKUP(A196,'System S'!$A$2:$H$254,8,0)</f>
        <v>1800</v>
      </c>
      <c r="L196">
        <f t="shared" si="3"/>
        <v>0</v>
      </c>
    </row>
    <row r="197" spans="1:12" x14ac:dyDescent="0.25">
      <c r="A197" s="1" t="s">
        <v>3355</v>
      </c>
      <c r="B197" t="s">
        <v>3356</v>
      </c>
      <c r="C197" s="1" t="s">
        <v>17</v>
      </c>
      <c r="D197" s="22" t="s">
        <v>3358</v>
      </c>
      <c r="E197" s="2" t="s">
        <v>3359</v>
      </c>
      <c r="F197" s="2" t="s">
        <v>3360</v>
      </c>
      <c r="G197" s="13">
        <v>1963.23</v>
      </c>
      <c r="H197">
        <v>398.84</v>
      </c>
      <c r="I197">
        <v>1564.39</v>
      </c>
      <c r="J197">
        <v>398.84</v>
      </c>
      <c r="K197">
        <f>VLOOKUP(A197,'System S'!$A$2:$H$254,8,0)</f>
        <v>398.84</v>
      </c>
      <c r="L197">
        <f t="shared" si="3"/>
        <v>0</v>
      </c>
    </row>
    <row r="198" spans="1:12" x14ac:dyDescent="0.25">
      <c r="A198" s="1" t="s">
        <v>3556</v>
      </c>
      <c r="B198" t="s">
        <v>3557</v>
      </c>
      <c r="C198" s="1" t="s">
        <v>17</v>
      </c>
      <c r="D198" s="22" t="s">
        <v>3562</v>
      </c>
      <c r="E198" s="2" t="s">
        <v>3563</v>
      </c>
      <c r="F198" s="2" t="s">
        <v>3563</v>
      </c>
      <c r="G198" s="13">
        <v>6596.53</v>
      </c>
      <c r="H198">
        <v>1274.82</v>
      </c>
      <c r="I198">
        <v>5321.71</v>
      </c>
      <c r="J198">
        <v>1274.82</v>
      </c>
      <c r="K198">
        <f>VLOOKUP(A198,'System S'!$A$2:$H$254,8,0)</f>
        <v>1274.82</v>
      </c>
      <c r="L198">
        <f t="shared" si="3"/>
        <v>0</v>
      </c>
    </row>
    <row r="199" spans="1:12" x14ac:dyDescent="0.25">
      <c r="A199" s="1" t="s">
        <v>1553</v>
      </c>
      <c r="B199" t="s">
        <v>1554</v>
      </c>
      <c r="C199" s="1" t="s">
        <v>17</v>
      </c>
      <c r="D199" s="22" t="s">
        <v>129</v>
      </c>
      <c r="E199" s="2" t="s">
        <v>3616</v>
      </c>
      <c r="F199" s="2" t="s">
        <v>3617</v>
      </c>
      <c r="G199" s="13">
        <v>4049.17</v>
      </c>
      <c r="H199">
        <v>830.62</v>
      </c>
      <c r="I199">
        <v>3218.55</v>
      </c>
      <c r="J199">
        <v>830.62</v>
      </c>
      <c r="K199">
        <f>VLOOKUP(A199,'System S'!$A$2:$H$254,8,0)</f>
        <v>830.62</v>
      </c>
      <c r="L199">
        <f t="shared" si="3"/>
        <v>0</v>
      </c>
    </row>
    <row r="200" spans="1:12" x14ac:dyDescent="0.25">
      <c r="A200" s="1" t="s">
        <v>3630</v>
      </c>
      <c r="B200" t="s">
        <v>3631</v>
      </c>
      <c r="C200" s="1" t="s">
        <v>17</v>
      </c>
      <c r="D200" s="22" t="s">
        <v>1219</v>
      </c>
      <c r="E200" s="2" t="s">
        <v>3633</v>
      </c>
      <c r="F200" s="2" t="s">
        <v>3634</v>
      </c>
      <c r="G200" s="13">
        <v>1159.74</v>
      </c>
      <c r="H200">
        <v>715.26</v>
      </c>
      <c r="I200">
        <v>444.48</v>
      </c>
      <c r="J200">
        <v>715.26</v>
      </c>
      <c r="K200">
        <f>VLOOKUP(A200,'System S'!$A$2:$H$254,8,0)</f>
        <v>715.26</v>
      </c>
      <c r="L200">
        <f t="shared" si="3"/>
        <v>0</v>
      </c>
    </row>
    <row r="201" spans="1:12" x14ac:dyDescent="0.25">
      <c r="A201" s="1" t="s">
        <v>3640</v>
      </c>
      <c r="B201" t="s">
        <v>3641</v>
      </c>
      <c r="C201" s="1" t="s">
        <v>17</v>
      </c>
      <c r="D201" s="22" t="s">
        <v>3643</v>
      </c>
      <c r="E201" s="2" t="s">
        <v>3644</v>
      </c>
      <c r="F201" s="2" t="s">
        <v>3645</v>
      </c>
      <c r="G201" s="2">
        <v>51.9</v>
      </c>
      <c r="H201">
        <v>800</v>
      </c>
      <c r="I201">
        <v>-748.1</v>
      </c>
      <c r="J201">
        <v>51.9</v>
      </c>
      <c r="K201">
        <f>VLOOKUP(A201,'System S'!$A$2:$H$254,8,0)</f>
        <v>800</v>
      </c>
      <c r="L201">
        <f t="shared" si="3"/>
        <v>-748.1</v>
      </c>
    </row>
    <row r="202" spans="1:12" x14ac:dyDescent="0.25">
      <c r="A202" s="1" t="s">
        <v>3680</v>
      </c>
      <c r="B202" t="s">
        <v>3681</v>
      </c>
      <c r="C202" s="1" t="s">
        <v>17</v>
      </c>
      <c r="D202" s="22" t="s">
        <v>334</v>
      </c>
      <c r="E202" s="2" t="s">
        <v>3683</v>
      </c>
      <c r="F202" s="2" t="s">
        <v>3684</v>
      </c>
      <c r="G202" s="13">
        <v>1329.3</v>
      </c>
      <c r="H202">
        <v>853.68</v>
      </c>
      <c r="I202">
        <v>475.62</v>
      </c>
      <c r="J202">
        <v>853.68</v>
      </c>
      <c r="K202">
        <f>VLOOKUP(A202,'System S'!$A$2:$H$254,8,0)</f>
        <v>853.68</v>
      </c>
      <c r="L202">
        <f t="shared" si="3"/>
        <v>0</v>
      </c>
    </row>
    <row r="203" spans="1:12" x14ac:dyDescent="0.25">
      <c r="A203" s="1" t="s">
        <v>1605</v>
      </c>
      <c r="B203" t="s">
        <v>1606</v>
      </c>
      <c r="C203" s="1" t="s">
        <v>17</v>
      </c>
      <c r="D203" s="22" t="s">
        <v>1896</v>
      </c>
      <c r="E203" s="2" t="s">
        <v>3686</v>
      </c>
      <c r="F203" s="2" t="s">
        <v>3687</v>
      </c>
      <c r="G203" s="13">
        <v>3927.21</v>
      </c>
      <c r="H203">
        <v>899.84</v>
      </c>
      <c r="I203">
        <v>3027.37</v>
      </c>
      <c r="J203">
        <v>899.84</v>
      </c>
      <c r="K203">
        <f>VLOOKUP(A203,'System S'!$A$2:$H$254,8,0)</f>
        <v>899.84</v>
      </c>
      <c r="L203">
        <f t="shared" si="3"/>
        <v>0</v>
      </c>
    </row>
    <row r="204" spans="1:12" x14ac:dyDescent="0.25">
      <c r="A204" s="1" t="s">
        <v>3693</v>
      </c>
      <c r="B204" t="s">
        <v>3694</v>
      </c>
      <c r="C204" s="1" t="s">
        <v>17</v>
      </c>
      <c r="D204" s="22" t="s">
        <v>3697</v>
      </c>
      <c r="E204" s="2" t="s">
        <v>3698</v>
      </c>
      <c r="F204" s="2" t="s">
        <v>3699</v>
      </c>
      <c r="G204" s="13">
        <v>3217.63</v>
      </c>
      <c r="H204">
        <v>859.7</v>
      </c>
      <c r="I204">
        <v>2357.9300000000003</v>
      </c>
      <c r="J204">
        <v>859.7</v>
      </c>
      <c r="K204">
        <f>VLOOKUP(A204,'System S'!$A$2:$H$254,8,0)</f>
        <v>859.7</v>
      </c>
      <c r="L204">
        <f t="shared" si="3"/>
        <v>0</v>
      </c>
    </row>
    <row r="205" spans="1:12" x14ac:dyDescent="0.25">
      <c r="A205" s="1" t="s">
        <v>3724</v>
      </c>
      <c r="B205" t="s">
        <v>3725</v>
      </c>
      <c r="C205" s="1" t="s">
        <v>17</v>
      </c>
      <c r="D205" s="22" t="s">
        <v>3727</v>
      </c>
      <c r="E205" s="2" t="s">
        <v>3728</v>
      </c>
      <c r="F205" s="2" t="s">
        <v>3728</v>
      </c>
      <c r="G205" s="13">
        <v>17274</v>
      </c>
      <c r="H205">
        <v>1616.38</v>
      </c>
      <c r="I205">
        <v>15657.619999999999</v>
      </c>
      <c r="J205">
        <v>1616.38</v>
      </c>
      <c r="K205">
        <f>VLOOKUP(A205,'System S'!$A$2:$H$254,8,0)</f>
        <v>1616.38</v>
      </c>
      <c r="L205">
        <f t="shared" si="3"/>
        <v>0</v>
      </c>
    </row>
    <row r="206" spans="1:12" x14ac:dyDescent="0.25">
      <c r="A206" s="1" t="s">
        <v>3740</v>
      </c>
      <c r="B206" t="s">
        <v>3741</v>
      </c>
      <c r="C206" s="1" t="s">
        <v>17</v>
      </c>
      <c r="D206" s="22" t="s">
        <v>740</v>
      </c>
      <c r="E206" s="2" t="s">
        <v>3743</v>
      </c>
      <c r="F206" s="2" t="s">
        <v>3744</v>
      </c>
      <c r="G206" s="13">
        <v>5764.61</v>
      </c>
      <c r="H206">
        <v>874.18</v>
      </c>
      <c r="I206">
        <v>4890.4299999999994</v>
      </c>
      <c r="J206">
        <v>874.18</v>
      </c>
      <c r="K206">
        <f>VLOOKUP(A206,'System S'!$A$2:$H$254,8,0)</f>
        <v>874.18</v>
      </c>
      <c r="L206">
        <f t="shared" si="3"/>
        <v>0</v>
      </c>
    </row>
    <row r="207" spans="1:12" x14ac:dyDescent="0.25">
      <c r="A207" s="1" t="s">
        <v>3779</v>
      </c>
      <c r="B207" t="s">
        <v>3780</v>
      </c>
      <c r="C207" s="1" t="s">
        <v>17</v>
      </c>
      <c r="D207" s="22" t="s">
        <v>3785</v>
      </c>
      <c r="E207" s="2" t="s">
        <v>3786</v>
      </c>
      <c r="F207" s="2" t="s">
        <v>3786</v>
      </c>
      <c r="G207" s="13">
        <v>24778.74</v>
      </c>
      <c r="H207">
        <v>996.62</v>
      </c>
      <c r="I207">
        <v>23782.120000000003</v>
      </c>
      <c r="J207">
        <v>996.62</v>
      </c>
      <c r="K207">
        <f>VLOOKUP(A207,'System S'!$A$2:$H$254,8,0)</f>
        <v>996.62</v>
      </c>
      <c r="L207">
        <f t="shared" si="3"/>
        <v>0</v>
      </c>
    </row>
    <row r="208" spans="1:12" x14ac:dyDescent="0.25">
      <c r="A208" s="1" t="s">
        <v>4474</v>
      </c>
      <c r="B208" t="s">
        <v>4475</v>
      </c>
      <c r="C208" s="1" t="s">
        <v>17</v>
      </c>
      <c r="D208" s="22" t="s">
        <v>4477</v>
      </c>
      <c r="E208" s="2" t="s">
        <v>4478</v>
      </c>
      <c r="F208" s="2" t="s">
        <v>4478</v>
      </c>
      <c r="G208" s="13">
        <v>20914.55</v>
      </c>
      <c r="H208">
        <v>2911.04</v>
      </c>
      <c r="I208">
        <v>18003.509999999998</v>
      </c>
      <c r="J208">
        <v>2911.04</v>
      </c>
      <c r="K208">
        <f>VLOOKUP(A208,'System S'!$A$2:$H$254,8,0)</f>
        <v>2911.04</v>
      </c>
      <c r="L208">
        <f t="shared" si="3"/>
        <v>0</v>
      </c>
    </row>
    <row r="209" spans="1:12" x14ac:dyDescent="0.25">
      <c r="A209" s="1" t="s">
        <v>4531</v>
      </c>
      <c r="B209" t="s">
        <v>4532</v>
      </c>
      <c r="C209" s="1" t="s">
        <v>17</v>
      </c>
      <c r="D209" s="22" t="s">
        <v>1896</v>
      </c>
      <c r="E209" s="2" t="s">
        <v>4534</v>
      </c>
      <c r="F209" s="2" t="s">
        <v>4535</v>
      </c>
      <c r="G209" s="2">
        <v>802.5</v>
      </c>
      <c r="H209">
        <v>1433.12</v>
      </c>
      <c r="I209">
        <v>-630.61999999999989</v>
      </c>
      <c r="J209">
        <v>802.5</v>
      </c>
      <c r="K209">
        <f>VLOOKUP(A209,'System S'!$A$2:$H$254,8,0)</f>
        <v>1433.12</v>
      </c>
      <c r="L209">
        <f t="shared" si="3"/>
        <v>-630.61999999999989</v>
      </c>
    </row>
    <row r="210" spans="1:12" x14ac:dyDescent="0.25">
      <c r="A210" s="1" t="s">
        <v>4551</v>
      </c>
      <c r="B210" t="s">
        <v>4552</v>
      </c>
      <c r="C210" s="1" t="s">
        <v>17</v>
      </c>
      <c r="D210" s="22" t="s">
        <v>603</v>
      </c>
      <c r="E210" s="2" t="s">
        <v>4554</v>
      </c>
      <c r="F210" s="2" t="s">
        <v>4555</v>
      </c>
      <c r="G210" s="13">
        <v>13417.59</v>
      </c>
      <c r="H210">
        <v>2275.54</v>
      </c>
      <c r="I210">
        <v>11142.05</v>
      </c>
      <c r="J210">
        <v>2275.54</v>
      </c>
      <c r="K210">
        <f>VLOOKUP(A210,'System S'!$A$2:$H$254,8,0)</f>
        <v>2275.54</v>
      </c>
      <c r="L210">
        <f t="shared" si="3"/>
        <v>0</v>
      </c>
    </row>
    <row r="211" spans="1:12" x14ac:dyDescent="0.25">
      <c r="A211" s="1" t="s">
        <v>4561</v>
      </c>
      <c r="B211" t="s">
        <v>4562</v>
      </c>
      <c r="C211" s="1" t="s">
        <v>17</v>
      </c>
      <c r="D211" s="22" t="s">
        <v>4567</v>
      </c>
      <c r="E211" s="2" t="s">
        <v>4568</v>
      </c>
      <c r="F211" s="2" t="s">
        <v>4568</v>
      </c>
      <c r="G211" s="13">
        <v>38012.74</v>
      </c>
      <c r="H211">
        <v>1919.7</v>
      </c>
      <c r="I211">
        <v>36093.040000000001</v>
      </c>
      <c r="J211">
        <v>1919.7</v>
      </c>
      <c r="K211">
        <f>VLOOKUP(A211,'System S'!$A$2:$H$254,8,0)</f>
        <v>1919.7</v>
      </c>
      <c r="L211">
        <f t="shared" si="3"/>
        <v>0</v>
      </c>
    </row>
    <row r="212" spans="1:12" x14ac:dyDescent="0.25">
      <c r="A212" s="1" t="s">
        <v>4716</v>
      </c>
      <c r="B212" t="s">
        <v>4717</v>
      </c>
      <c r="C212" s="1" t="s">
        <v>17</v>
      </c>
      <c r="D212" s="22" t="s">
        <v>840</v>
      </c>
      <c r="E212" s="2" t="s">
        <v>4719</v>
      </c>
      <c r="F212" s="2" t="s">
        <v>4720</v>
      </c>
      <c r="G212" s="2">
        <v>416.86</v>
      </c>
      <c r="H212">
        <v>891.29</v>
      </c>
      <c r="I212">
        <v>-474.42999999999995</v>
      </c>
      <c r="J212">
        <v>416.86</v>
      </c>
      <c r="K212">
        <f>VLOOKUP(A212,'System S'!$A$2:$H$254,8,0)</f>
        <v>891.29</v>
      </c>
      <c r="L212">
        <f t="shared" si="3"/>
        <v>-474.42999999999995</v>
      </c>
    </row>
    <row r="213" spans="1:12" x14ac:dyDescent="0.25">
      <c r="A213" s="1" t="s">
        <v>4721</v>
      </c>
      <c r="B213" t="s">
        <v>4722</v>
      </c>
      <c r="C213" s="1" t="s">
        <v>17</v>
      </c>
      <c r="D213" s="22" t="s">
        <v>4724</v>
      </c>
      <c r="E213" s="2" t="s">
        <v>4725</v>
      </c>
      <c r="F213" s="2" t="s">
        <v>4726</v>
      </c>
      <c r="G213" s="2">
        <v>134.97999999999999</v>
      </c>
      <c r="H213">
        <v>962.86</v>
      </c>
      <c r="I213">
        <v>-827.88</v>
      </c>
      <c r="J213">
        <v>134.97999999999999</v>
      </c>
      <c r="K213">
        <f>VLOOKUP(A213,'System S'!$A$2:$H$254,8,0)</f>
        <v>962.86</v>
      </c>
      <c r="L213">
        <f t="shared" si="3"/>
        <v>-827.88</v>
      </c>
    </row>
    <row r="214" spans="1:12" x14ac:dyDescent="0.25">
      <c r="A214" s="1" t="s">
        <v>897</v>
      </c>
      <c r="B214" t="s">
        <v>898</v>
      </c>
      <c r="C214" s="1" t="s">
        <v>17</v>
      </c>
      <c r="D214" s="22" t="s">
        <v>4792</v>
      </c>
      <c r="E214" s="2" t="s">
        <v>4793</v>
      </c>
      <c r="F214" s="2" t="s">
        <v>4793</v>
      </c>
      <c r="G214" s="13">
        <v>21549.33</v>
      </c>
      <c r="H214">
        <v>2278.84</v>
      </c>
      <c r="I214">
        <v>19270.490000000002</v>
      </c>
      <c r="J214">
        <v>2278.84</v>
      </c>
      <c r="K214">
        <f>VLOOKUP(A214,'System S'!$A$2:$H$254,8,0)</f>
        <v>2278.84</v>
      </c>
      <c r="L214">
        <f t="shared" si="3"/>
        <v>0</v>
      </c>
    </row>
    <row r="215" spans="1:12" x14ac:dyDescent="0.25">
      <c r="A215" s="1" t="s">
        <v>4870</v>
      </c>
      <c r="B215" t="s">
        <v>4871</v>
      </c>
      <c r="C215" s="1" t="s">
        <v>17</v>
      </c>
      <c r="D215" s="22" t="s">
        <v>3326</v>
      </c>
      <c r="E215" s="2" t="s">
        <v>4876</v>
      </c>
      <c r="F215" s="2" t="s">
        <v>4876</v>
      </c>
      <c r="G215" s="13">
        <v>6516.13</v>
      </c>
      <c r="H215">
        <v>1503.82</v>
      </c>
      <c r="I215">
        <v>5012.3100000000004</v>
      </c>
      <c r="J215">
        <v>1503.82</v>
      </c>
      <c r="K215">
        <f>VLOOKUP(A215,'System S'!$A$2:$H$254,8,0)</f>
        <v>1503.82</v>
      </c>
      <c r="L215">
        <f t="shared" si="3"/>
        <v>0</v>
      </c>
    </row>
    <row r="216" spans="1:12" x14ac:dyDescent="0.25">
      <c r="A216" s="1" t="s">
        <v>4906</v>
      </c>
      <c r="B216" t="s">
        <v>4907</v>
      </c>
      <c r="C216" s="1" t="s">
        <v>17</v>
      </c>
      <c r="D216" s="22" t="s">
        <v>591</v>
      </c>
      <c r="E216" s="2" t="s">
        <v>4909</v>
      </c>
      <c r="F216" s="2" t="s">
        <v>4910</v>
      </c>
      <c r="G216" s="13">
        <v>25550.73</v>
      </c>
      <c r="H216">
        <v>3599.3</v>
      </c>
      <c r="I216">
        <v>21951.43</v>
      </c>
      <c r="J216">
        <v>3599.3</v>
      </c>
      <c r="K216">
        <f>VLOOKUP(A216,'System S'!$A$2:$H$254,8,0)</f>
        <v>3599.3</v>
      </c>
      <c r="L216">
        <f t="shared" si="3"/>
        <v>0</v>
      </c>
    </row>
    <row r="217" spans="1:12" x14ac:dyDescent="0.25">
      <c r="A217" s="1" t="s">
        <v>4951</v>
      </c>
      <c r="B217" t="s">
        <v>4952</v>
      </c>
      <c r="C217" s="1" t="s">
        <v>17</v>
      </c>
      <c r="D217" s="22" t="s">
        <v>4957</v>
      </c>
      <c r="E217" s="2" t="s">
        <v>4958</v>
      </c>
      <c r="F217" s="2" t="s">
        <v>4959</v>
      </c>
      <c r="G217" s="13">
        <v>17567.28</v>
      </c>
      <c r="H217">
        <v>4192.6000000000004</v>
      </c>
      <c r="I217">
        <v>13374.679999999998</v>
      </c>
      <c r="J217">
        <v>4192.6000000000004</v>
      </c>
      <c r="K217">
        <f>VLOOKUP(A217,'System S'!$A$2:$H$254,8,0)</f>
        <v>4192.6000000000004</v>
      </c>
      <c r="L217">
        <f t="shared" si="3"/>
        <v>0</v>
      </c>
    </row>
    <row r="218" spans="1:12" x14ac:dyDescent="0.25">
      <c r="A218" s="1" t="s">
        <v>5123</v>
      </c>
      <c r="B218" t="s">
        <v>5124</v>
      </c>
      <c r="C218" s="1" t="s">
        <v>17</v>
      </c>
      <c r="D218" s="22" t="s">
        <v>1589</v>
      </c>
      <c r="E218" s="2" t="s">
        <v>5126</v>
      </c>
      <c r="F218" s="2" t="s">
        <v>5127</v>
      </c>
      <c r="G218" s="13">
        <v>3270.62</v>
      </c>
      <c r="H218">
        <v>1409.52</v>
      </c>
      <c r="I218">
        <v>1861.1</v>
      </c>
      <c r="J218">
        <v>1409.52</v>
      </c>
      <c r="K218">
        <f>VLOOKUP(A218,'System S'!$A$2:$H$254,8,0)</f>
        <v>1409.52</v>
      </c>
      <c r="L218">
        <f t="shared" si="3"/>
        <v>0</v>
      </c>
    </row>
    <row r="219" spans="1:12" x14ac:dyDescent="0.25">
      <c r="A219" s="1" t="s">
        <v>5359</v>
      </c>
      <c r="B219" t="s">
        <v>5360</v>
      </c>
      <c r="C219" s="1" t="s">
        <v>17</v>
      </c>
      <c r="D219" s="22" t="s">
        <v>403</v>
      </c>
      <c r="E219" s="2" t="s">
        <v>5362</v>
      </c>
      <c r="F219" s="2" t="s">
        <v>5363</v>
      </c>
      <c r="G219" s="2">
        <v>59.85</v>
      </c>
      <c r="H219">
        <v>1011.86</v>
      </c>
      <c r="I219">
        <v>-952.01</v>
      </c>
      <c r="J219">
        <v>59.85</v>
      </c>
      <c r="K219">
        <f>VLOOKUP(A219,'System S'!$A$2:$H$254,8,0)</f>
        <v>1011.86</v>
      </c>
      <c r="L219">
        <f t="shared" si="3"/>
        <v>-952.01</v>
      </c>
    </row>
    <row r="220" spans="1:12" x14ac:dyDescent="0.25">
      <c r="A220" s="1" t="s">
        <v>5379</v>
      </c>
      <c r="B220" t="s">
        <v>5380</v>
      </c>
      <c r="C220" s="1" t="s">
        <v>17</v>
      </c>
      <c r="D220" s="22" t="s">
        <v>5382</v>
      </c>
      <c r="E220" s="2" t="s">
        <v>5383</v>
      </c>
      <c r="F220" s="2" t="s">
        <v>5383</v>
      </c>
      <c r="G220" s="13">
        <v>27711.29</v>
      </c>
      <c r="H220">
        <v>2309.52</v>
      </c>
      <c r="I220">
        <v>25401.77</v>
      </c>
      <c r="J220">
        <v>2309.52</v>
      </c>
      <c r="K220">
        <f>VLOOKUP(A220,'System S'!$A$2:$H$254,8,0)</f>
        <v>2309.52</v>
      </c>
      <c r="L220">
        <f t="shared" si="3"/>
        <v>0</v>
      </c>
    </row>
    <row r="221" spans="1:12" x14ac:dyDescent="0.25">
      <c r="A221" s="1" t="s">
        <v>5437</v>
      </c>
      <c r="B221" t="s">
        <v>5438</v>
      </c>
      <c r="C221" s="1" t="s">
        <v>17</v>
      </c>
      <c r="D221" s="22" t="s">
        <v>5440</v>
      </c>
      <c r="E221" s="2" t="s">
        <v>5441</v>
      </c>
      <c r="F221" s="2" t="s">
        <v>5441</v>
      </c>
      <c r="G221" s="13">
        <v>13395.68</v>
      </c>
      <c r="H221">
        <v>1079.24</v>
      </c>
      <c r="I221">
        <v>12316.44</v>
      </c>
      <c r="J221">
        <v>1079.24</v>
      </c>
      <c r="K221">
        <f>VLOOKUP(A221,'System S'!$A$2:$H$254,8,0)</f>
        <v>1079.24</v>
      </c>
      <c r="L221">
        <f t="shared" si="3"/>
        <v>0</v>
      </c>
    </row>
    <row r="222" spans="1:12" x14ac:dyDescent="0.25">
      <c r="A222" s="1" t="s">
        <v>5468</v>
      </c>
      <c r="B222" t="s">
        <v>5469</v>
      </c>
      <c r="C222" s="1" t="s">
        <v>17</v>
      </c>
      <c r="D222" s="22" t="s">
        <v>3326</v>
      </c>
      <c r="E222" s="2" t="s">
        <v>5471</v>
      </c>
      <c r="F222" s="2" t="s">
        <v>5471</v>
      </c>
      <c r="G222" s="13">
        <v>1758.43</v>
      </c>
      <c r="H222">
        <v>686.68</v>
      </c>
      <c r="I222">
        <v>1071.75</v>
      </c>
      <c r="J222">
        <v>686.68</v>
      </c>
      <c r="K222">
        <f>VLOOKUP(A222,'System S'!$A$2:$H$254,8,0)</f>
        <v>686.68</v>
      </c>
      <c r="L222">
        <f t="shared" si="3"/>
        <v>0</v>
      </c>
    </row>
    <row r="223" spans="1:12" x14ac:dyDescent="0.25">
      <c r="A223" s="1" t="s">
        <v>533</v>
      </c>
      <c r="B223" t="s">
        <v>534</v>
      </c>
      <c r="C223" s="1" t="s">
        <v>17</v>
      </c>
      <c r="D223" s="22" t="s">
        <v>4767</v>
      </c>
      <c r="E223" s="2" t="s">
        <v>5500</v>
      </c>
      <c r="F223" s="2" t="s">
        <v>5500</v>
      </c>
      <c r="G223" s="13">
        <v>13406.04</v>
      </c>
      <c r="H223">
        <v>692.18</v>
      </c>
      <c r="I223">
        <v>12713.86</v>
      </c>
      <c r="J223">
        <v>692.18</v>
      </c>
      <c r="K223">
        <f>VLOOKUP(A223,'System S'!$A$2:$H$254,8,0)</f>
        <v>692.18</v>
      </c>
      <c r="L223">
        <f t="shared" si="3"/>
        <v>0</v>
      </c>
    </row>
    <row r="224" spans="1:12" x14ac:dyDescent="0.25">
      <c r="A224" s="1" t="s">
        <v>5511</v>
      </c>
      <c r="B224" t="s">
        <v>5512</v>
      </c>
      <c r="C224" s="1" t="s">
        <v>17</v>
      </c>
      <c r="D224" s="22" t="s">
        <v>1624</v>
      </c>
      <c r="E224" s="2" t="s">
        <v>5514</v>
      </c>
      <c r="F224" s="2" t="s">
        <v>5515</v>
      </c>
      <c r="G224" s="13">
        <v>1622.15</v>
      </c>
      <c r="H224">
        <v>890.8</v>
      </c>
      <c r="I224">
        <v>731.35000000000014</v>
      </c>
      <c r="J224">
        <v>890.8</v>
      </c>
      <c r="K224">
        <f>VLOOKUP(A224,'System S'!$A$2:$H$254,8,0)</f>
        <v>890.8</v>
      </c>
      <c r="L224">
        <f t="shared" si="3"/>
        <v>0</v>
      </c>
    </row>
    <row r="225" spans="1:12" x14ac:dyDescent="0.25">
      <c r="A225" s="1" t="s">
        <v>559</v>
      </c>
      <c r="B225" t="s">
        <v>560</v>
      </c>
      <c r="C225" s="1" t="s">
        <v>17</v>
      </c>
      <c r="D225" s="22" t="s">
        <v>5557</v>
      </c>
      <c r="E225" s="2" t="s">
        <v>5558</v>
      </c>
      <c r="F225" s="2" t="s">
        <v>5559</v>
      </c>
      <c r="G225" s="13">
        <v>1382.36</v>
      </c>
      <c r="H225">
        <v>520.84</v>
      </c>
      <c r="I225">
        <v>861.51999999999987</v>
      </c>
      <c r="J225">
        <v>520.84</v>
      </c>
      <c r="K225">
        <f>VLOOKUP(A225,'System S'!$A$2:$H$254,8,0)</f>
        <v>520.84</v>
      </c>
      <c r="L225">
        <f t="shared" si="3"/>
        <v>0</v>
      </c>
    </row>
    <row r="226" spans="1:12" x14ac:dyDescent="0.25">
      <c r="A226" s="1" t="s">
        <v>5566</v>
      </c>
      <c r="B226" t="s">
        <v>5567</v>
      </c>
      <c r="C226" s="1" t="s">
        <v>17</v>
      </c>
      <c r="D226" s="22" t="s">
        <v>5569</v>
      </c>
      <c r="E226" s="2" t="s">
        <v>5570</v>
      </c>
      <c r="F226" s="2" t="s">
        <v>5571</v>
      </c>
      <c r="G226" s="13">
        <v>9381.98</v>
      </c>
      <c r="H226">
        <v>2766.82</v>
      </c>
      <c r="I226">
        <v>6615.16</v>
      </c>
      <c r="J226">
        <v>2766.82</v>
      </c>
      <c r="K226">
        <f>VLOOKUP(A226,'System S'!$A$2:$H$254,8,0)</f>
        <v>2766.82</v>
      </c>
      <c r="L226">
        <f t="shared" si="3"/>
        <v>0</v>
      </c>
    </row>
    <row r="227" spans="1:12" x14ac:dyDescent="0.25">
      <c r="A227" s="1" t="s">
        <v>182</v>
      </c>
      <c r="B227" t="s">
        <v>183</v>
      </c>
      <c r="C227" s="1" t="s">
        <v>17</v>
      </c>
      <c r="D227" s="22" t="s">
        <v>5802</v>
      </c>
      <c r="E227" s="2" t="s">
        <v>5803</v>
      </c>
      <c r="F227" s="2" t="s">
        <v>5804</v>
      </c>
      <c r="G227" s="13">
        <v>21041.55</v>
      </c>
      <c r="H227">
        <v>3164.22</v>
      </c>
      <c r="I227">
        <v>17877.329999999998</v>
      </c>
      <c r="J227">
        <v>3164.22</v>
      </c>
      <c r="K227">
        <f>VLOOKUP(A227,'System S'!$A$2:$H$254,8,0)</f>
        <v>3164.22</v>
      </c>
      <c r="L227">
        <f t="shared" si="3"/>
        <v>0</v>
      </c>
    </row>
    <row r="228" spans="1:12" x14ac:dyDescent="0.25">
      <c r="A228" s="1" t="s">
        <v>5887</v>
      </c>
      <c r="B228" t="s">
        <v>5888</v>
      </c>
      <c r="C228" s="1" t="s">
        <v>17</v>
      </c>
      <c r="D228" s="22" t="s">
        <v>5893</v>
      </c>
      <c r="E228" s="2" t="s">
        <v>5894</v>
      </c>
      <c r="F228" s="2" t="s">
        <v>5895</v>
      </c>
      <c r="G228" s="13">
        <v>1665.68</v>
      </c>
      <c r="H228">
        <v>960.24</v>
      </c>
      <c r="I228">
        <v>705.44</v>
      </c>
      <c r="J228">
        <v>960.24</v>
      </c>
      <c r="K228">
        <f>VLOOKUP(A228,'System S'!$A$2:$H$254,8,0)</f>
        <v>960.24</v>
      </c>
      <c r="L228">
        <f t="shared" si="3"/>
        <v>0</v>
      </c>
    </row>
    <row r="229" spans="1:12" x14ac:dyDescent="0.25">
      <c r="A229" s="1" t="s">
        <v>5941</v>
      </c>
      <c r="B229" t="s">
        <v>5942</v>
      </c>
      <c r="C229" s="1" t="s">
        <v>17</v>
      </c>
      <c r="D229" s="22" t="s">
        <v>5944</v>
      </c>
      <c r="E229" s="2" t="s">
        <v>5945</v>
      </c>
      <c r="F229" s="2" t="s">
        <v>5945</v>
      </c>
      <c r="G229" s="13">
        <v>5966.67</v>
      </c>
      <c r="H229">
        <v>2167.84</v>
      </c>
      <c r="I229">
        <v>3798.83</v>
      </c>
      <c r="J229">
        <v>2167.84</v>
      </c>
      <c r="K229">
        <f>VLOOKUP(A229,'System S'!$A$2:$H$254,8,0)</f>
        <v>2167.84</v>
      </c>
      <c r="L229">
        <f t="shared" si="3"/>
        <v>0</v>
      </c>
    </row>
    <row r="230" spans="1:12" x14ac:dyDescent="0.25">
      <c r="A230" s="1" t="s">
        <v>6077</v>
      </c>
      <c r="B230" t="s">
        <v>6078</v>
      </c>
      <c r="C230" s="1" t="s">
        <v>17</v>
      </c>
      <c r="D230" s="22" t="s">
        <v>3339</v>
      </c>
      <c r="E230" s="2" t="s">
        <v>6080</v>
      </c>
      <c r="F230" s="2" t="s">
        <v>6080</v>
      </c>
      <c r="G230" s="13">
        <v>12426.85</v>
      </c>
      <c r="H230">
        <v>2348.52</v>
      </c>
      <c r="I230">
        <v>10078.33</v>
      </c>
      <c r="J230">
        <v>2348.52</v>
      </c>
      <c r="K230">
        <f>VLOOKUP(A230,'System S'!$A$2:$H$254,8,0)</f>
        <v>2348.52</v>
      </c>
      <c r="L230">
        <f t="shared" si="3"/>
        <v>0</v>
      </c>
    </row>
    <row r="231" spans="1:12" x14ac:dyDescent="0.25">
      <c r="A231" s="1" t="s">
        <v>6081</v>
      </c>
      <c r="B231" t="s">
        <v>6082</v>
      </c>
      <c r="C231" s="1" t="s">
        <v>17</v>
      </c>
      <c r="D231" s="22" t="s">
        <v>2477</v>
      </c>
      <c r="E231" s="2" t="s">
        <v>6087</v>
      </c>
      <c r="F231" s="2" t="s">
        <v>6088</v>
      </c>
      <c r="G231" s="13">
        <v>7780.67</v>
      </c>
      <c r="H231">
        <v>589.72</v>
      </c>
      <c r="I231">
        <v>7190.95</v>
      </c>
      <c r="J231">
        <v>589.72</v>
      </c>
      <c r="K231">
        <f>VLOOKUP(A231,'System S'!$A$2:$H$254,8,0)</f>
        <v>589.72</v>
      </c>
      <c r="L231">
        <f t="shared" si="3"/>
        <v>0</v>
      </c>
    </row>
    <row r="232" spans="1:12" x14ac:dyDescent="0.25">
      <c r="A232" s="1" t="s">
        <v>6203</v>
      </c>
      <c r="B232" t="s">
        <v>6204</v>
      </c>
      <c r="C232" s="1" t="s">
        <v>17</v>
      </c>
      <c r="D232" s="22" t="s">
        <v>6138</v>
      </c>
      <c r="E232" s="2" t="s">
        <v>6206</v>
      </c>
      <c r="F232" s="2" t="s">
        <v>6207</v>
      </c>
      <c r="G232" s="13">
        <v>4406.08</v>
      </c>
      <c r="H232">
        <v>990.9</v>
      </c>
      <c r="I232">
        <v>3415.18</v>
      </c>
      <c r="J232">
        <v>990.9</v>
      </c>
      <c r="K232">
        <f>VLOOKUP(A232,'System S'!$A$2:$H$254,8,0)</f>
        <v>990.9</v>
      </c>
      <c r="L232">
        <f t="shared" si="3"/>
        <v>0</v>
      </c>
    </row>
    <row r="233" spans="1:12" x14ac:dyDescent="0.25">
      <c r="A233" s="1" t="s">
        <v>6265</v>
      </c>
      <c r="B233" t="s">
        <v>6266</v>
      </c>
      <c r="C233" s="1" t="s">
        <v>17</v>
      </c>
      <c r="D233" s="22" t="s">
        <v>6268</v>
      </c>
      <c r="E233" s="2" t="s">
        <v>6269</v>
      </c>
      <c r="F233" s="2" t="s">
        <v>6270</v>
      </c>
      <c r="G233" s="13">
        <v>1542.84</v>
      </c>
      <c r="H233">
        <v>837.52</v>
      </c>
      <c r="I233">
        <v>705.31999999999994</v>
      </c>
      <c r="J233">
        <v>837.52</v>
      </c>
      <c r="K233">
        <f>VLOOKUP(A233,'System S'!$A$2:$H$254,8,0)</f>
        <v>837.52</v>
      </c>
      <c r="L233">
        <f t="shared" si="3"/>
        <v>0</v>
      </c>
    </row>
    <row r="234" spans="1:12" x14ac:dyDescent="0.25">
      <c r="A234" s="1" t="s">
        <v>6293</v>
      </c>
      <c r="B234" t="s">
        <v>6294</v>
      </c>
      <c r="C234" s="1" t="s">
        <v>17</v>
      </c>
      <c r="D234" s="22" t="s">
        <v>5610</v>
      </c>
      <c r="E234" s="2" t="s">
        <v>6296</v>
      </c>
      <c r="F234" s="2" t="s">
        <v>6297</v>
      </c>
      <c r="G234" s="2">
        <v>47.39</v>
      </c>
      <c r="H234">
        <v>995.96</v>
      </c>
      <c r="I234">
        <v>-948.57</v>
      </c>
      <c r="J234">
        <v>47.39</v>
      </c>
      <c r="K234">
        <f>VLOOKUP(A234,'System S'!$A$2:$H$254,8,0)</f>
        <v>995.96</v>
      </c>
      <c r="L234">
        <f t="shared" si="3"/>
        <v>-948.57</v>
      </c>
    </row>
    <row r="235" spans="1:12" x14ac:dyDescent="0.25">
      <c r="A235" s="1" t="s">
        <v>6313</v>
      </c>
      <c r="B235" t="s">
        <v>6314</v>
      </c>
      <c r="C235" s="1" t="s">
        <v>17</v>
      </c>
      <c r="D235" s="22" t="s">
        <v>871</v>
      </c>
      <c r="E235" s="2" t="s">
        <v>6316</v>
      </c>
      <c r="F235" s="2" t="s">
        <v>6317</v>
      </c>
      <c r="G235" s="13">
        <v>12298.22</v>
      </c>
      <c r="H235">
        <v>2061.58</v>
      </c>
      <c r="I235">
        <v>10236.64</v>
      </c>
      <c r="J235">
        <v>2061.58</v>
      </c>
      <c r="K235">
        <f>VLOOKUP(A235,'System S'!$A$2:$H$254,8,0)</f>
        <v>2061.58</v>
      </c>
      <c r="L235">
        <f t="shared" si="3"/>
        <v>0</v>
      </c>
    </row>
    <row r="236" spans="1:12" x14ac:dyDescent="0.25">
      <c r="A236" s="1" t="s">
        <v>6329</v>
      </c>
      <c r="B236" t="s">
        <v>6330</v>
      </c>
      <c r="C236" s="1" t="s">
        <v>17</v>
      </c>
      <c r="D236" s="22" t="s">
        <v>941</v>
      </c>
      <c r="E236" s="2" t="s">
        <v>6332</v>
      </c>
      <c r="F236" s="2" t="s">
        <v>6333</v>
      </c>
      <c r="G236" s="2">
        <v>94.22</v>
      </c>
      <c r="H236">
        <v>692.18</v>
      </c>
      <c r="I236">
        <v>-597.95999999999992</v>
      </c>
      <c r="J236">
        <v>94.22</v>
      </c>
      <c r="K236">
        <f>VLOOKUP(A236,'System S'!$A$2:$H$254,8,0)</f>
        <v>692.18</v>
      </c>
      <c r="L236">
        <f t="shared" si="3"/>
        <v>-597.95999999999992</v>
      </c>
    </row>
    <row r="237" spans="1:12" x14ac:dyDescent="0.25">
      <c r="A237" s="1" t="s">
        <v>6376</v>
      </c>
      <c r="B237" t="s">
        <v>6377</v>
      </c>
      <c r="C237" s="1" t="s">
        <v>17</v>
      </c>
      <c r="D237" s="22" t="s">
        <v>6357</v>
      </c>
      <c r="E237" s="2" t="s">
        <v>6379</v>
      </c>
      <c r="F237" s="2" t="s">
        <v>6380</v>
      </c>
      <c r="G237" s="13">
        <v>1814.83</v>
      </c>
      <c r="H237">
        <v>1845.8</v>
      </c>
      <c r="I237">
        <v>-30.970000000000027</v>
      </c>
      <c r="J237">
        <v>1814.83</v>
      </c>
      <c r="K237">
        <f>VLOOKUP(A237,'System S'!$A$2:$H$254,8,0)</f>
        <v>1845.8</v>
      </c>
      <c r="L237">
        <f t="shared" si="3"/>
        <v>-30.970000000000027</v>
      </c>
    </row>
    <row r="238" spans="1:12" x14ac:dyDescent="0.25">
      <c r="A238" s="1" t="s">
        <v>6392</v>
      </c>
      <c r="B238" t="s">
        <v>6393</v>
      </c>
      <c r="C238" s="1" t="s">
        <v>17</v>
      </c>
      <c r="D238" s="22" t="s">
        <v>6397</v>
      </c>
      <c r="E238" s="2" t="s">
        <v>6398</v>
      </c>
      <c r="F238" s="2" t="s">
        <v>6399</v>
      </c>
      <c r="G238" s="2">
        <v>742.53</v>
      </c>
      <c r="H238">
        <v>102.58</v>
      </c>
      <c r="I238">
        <v>639.94999999999993</v>
      </c>
      <c r="J238">
        <v>102.58</v>
      </c>
      <c r="K238">
        <f>VLOOKUP(A238,'System S'!$A$2:$H$254,8,0)</f>
        <v>102.58</v>
      </c>
      <c r="L238">
        <f t="shared" si="3"/>
        <v>0</v>
      </c>
    </row>
    <row r="239" spans="1:12" x14ac:dyDescent="0.25">
      <c r="A239" t="s">
        <v>6471</v>
      </c>
      <c r="B239" t="s">
        <v>6472</v>
      </c>
      <c r="C239" t="s">
        <v>17</v>
      </c>
      <c r="D239" s="24">
        <v>43493</v>
      </c>
      <c r="E239">
        <v>598.49</v>
      </c>
      <c r="F239">
        <v>1196.98</v>
      </c>
      <c r="G239">
        <v>598.49</v>
      </c>
      <c r="J239">
        <f t="shared" ref="J239:J254" si="4">+G239</f>
        <v>598.49</v>
      </c>
      <c r="K239">
        <f>VLOOKUP(A239,'System S'!$A$2:$H$254,8,0)</f>
        <v>598.49</v>
      </c>
      <c r="L239">
        <f t="shared" si="3"/>
        <v>0</v>
      </c>
    </row>
    <row r="240" spans="1:12" x14ac:dyDescent="0.25">
      <c r="A240" t="s">
        <v>6481</v>
      </c>
      <c r="B240" t="s">
        <v>6482</v>
      </c>
      <c r="C240" t="s">
        <v>17</v>
      </c>
      <c r="D240" s="24">
        <v>41317</v>
      </c>
      <c r="E240">
        <v>6910.34</v>
      </c>
      <c r="F240">
        <v>2764.14</v>
      </c>
      <c r="G240">
        <v>2764.14</v>
      </c>
      <c r="J240">
        <f t="shared" si="4"/>
        <v>2764.14</v>
      </c>
      <c r="K240">
        <f>VLOOKUP(A240,'System S'!$A$2:$H$254,8,0)</f>
        <v>2764.14</v>
      </c>
      <c r="L240">
        <f t="shared" si="3"/>
        <v>0</v>
      </c>
    </row>
    <row r="241" spans="1:12" x14ac:dyDescent="0.25">
      <c r="A241" t="s">
        <v>6484</v>
      </c>
      <c r="B241" t="s">
        <v>6485</v>
      </c>
      <c r="C241" t="s">
        <v>17</v>
      </c>
      <c r="D241" s="24">
        <v>43903</v>
      </c>
      <c r="E241">
        <v>1913.87</v>
      </c>
      <c r="F241">
        <v>1913.99</v>
      </c>
      <c r="G241">
        <v>1913.87</v>
      </c>
      <c r="J241">
        <f t="shared" si="4"/>
        <v>1913.87</v>
      </c>
      <c r="K241">
        <f>VLOOKUP(A241,'System S'!$A$2:$H$254,8,0)</f>
        <v>1913.87</v>
      </c>
      <c r="L241">
        <f t="shared" si="3"/>
        <v>0</v>
      </c>
    </row>
    <row r="242" spans="1:12" x14ac:dyDescent="0.25">
      <c r="A242" t="s">
        <v>1004</v>
      </c>
      <c r="B242" t="s">
        <v>1005</v>
      </c>
      <c r="C242" t="s">
        <v>17</v>
      </c>
      <c r="D242" s="24">
        <v>43832</v>
      </c>
      <c r="E242">
        <v>1653.93</v>
      </c>
      <c r="F242">
        <v>2691.97</v>
      </c>
      <c r="G242">
        <v>1653.93</v>
      </c>
      <c r="J242">
        <f t="shared" si="4"/>
        <v>1653.93</v>
      </c>
      <c r="K242">
        <f>VLOOKUP(A242,'System S'!$A$2:$H$254,8,0)</f>
        <v>1653.93</v>
      </c>
      <c r="L242">
        <f t="shared" si="3"/>
        <v>0</v>
      </c>
    </row>
    <row r="243" spans="1:12" x14ac:dyDescent="0.25">
      <c r="A243" t="s">
        <v>6495</v>
      </c>
      <c r="B243" t="s">
        <v>6496</v>
      </c>
      <c r="C243" t="s">
        <v>17</v>
      </c>
      <c r="D243" s="24">
        <v>44014</v>
      </c>
      <c r="E243">
        <v>5883.44</v>
      </c>
      <c r="F243">
        <v>1176.69</v>
      </c>
      <c r="G243">
        <v>588.35</v>
      </c>
      <c r="J243">
        <f t="shared" si="4"/>
        <v>588.35</v>
      </c>
      <c r="K243">
        <f>VLOOKUP(A243,'System S'!$A$2:$H$254,8,0)</f>
        <v>588.35</v>
      </c>
      <c r="L243">
        <f t="shared" si="3"/>
        <v>0</v>
      </c>
    </row>
    <row r="244" spans="1:12" x14ac:dyDescent="0.25">
      <c r="A244" t="s">
        <v>6498</v>
      </c>
      <c r="B244" t="s">
        <v>6499</v>
      </c>
      <c r="C244" t="s">
        <v>17</v>
      </c>
      <c r="D244" s="24">
        <v>44407</v>
      </c>
      <c r="E244">
        <v>33455.43</v>
      </c>
      <c r="F244">
        <v>1967.97</v>
      </c>
      <c r="G244">
        <v>1967.96</v>
      </c>
      <c r="J244">
        <f t="shared" si="4"/>
        <v>1967.96</v>
      </c>
      <c r="K244">
        <f>VLOOKUP(A244,'System S'!$A$2:$H$254,8,0)</f>
        <v>1967.96</v>
      </c>
      <c r="L244">
        <f t="shared" si="3"/>
        <v>0</v>
      </c>
    </row>
    <row r="245" spans="1:12" x14ac:dyDescent="0.25">
      <c r="A245" t="s">
        <v>6500</v>
      </c>
      <c r="B245" t="s">
        <v>6501</v>
      </c>
      <c r="C245" t="s">
        <v>17</v>
      </c>
      <c r="D245" s="24">
        <v>44497</v>
      </c>
      <c r="E245">
        <v>32741.99</v>
      </c>
      <c r="F245">
        <v>1637.1</v>
      </c>
      <c r="G245">
        <v>1637.1</v>
      </c>
      <c r="J245">
        <f t="shared" si="4"/>
        <v>1637.1</v>
      </c>
      <c r="K245">
        <f>VLOOKUP(A245,'System S'!$A$2:$H$254,8,0)</f>
        <v>1637.1</v>
      </c>
      <c r="L245">
        <f t="shared" si="3"/>
        <v>0</v>
      </c>
    </row>
    <row r="246" spans="1:12" x14ac:dyDescent="0.25">
      <c r="A246" t="s">
        <v>6502</v>
      </c>
      <c r="B246" t="s">
        <v>6503</v>
      </c>
      <c r="C246" t="s">
        <v>17</v>
      </c>
      <c r="D246" s="24">
        <v>44491</v>
      </c>
      <c r="E246">
        <v>19207.8</v>
      </c>
      <c r="F246">
        <v>853.68</v>
      </c>
      <c r="G246">
        <v>1876.67</v>
      </c>
      <c r="J246">
        <f t="shared" si="4"/>
        <v>1876.67</v>
      </c>
      <c r="K246">
        <f>VLOOKUP(A246,'System S'!$A$2:$H$254,8,0)</f>
        <v>1876.67</v>
      </c>
      <c r="L246">
        <f t="shared" si="3"/>
        <v>0</v>
      </c>
    </row>
    <row r="247" spans="1:12" x14ac:dyDescent="0.25">
      <c r="A247" t="s">
        <v>6509</v>
      </c>
      <c r="B247" t="s">
        <v>6510</v>
      </c>
      <c r="C247" t="s">
        <v>17</v>
      </c>
      <c r="D247" s="24">
        <v>43767</v>
      </c>
      <c r="E247">
        <v>10659.46</v>
      </c>
      <c r="F247">
        <v>1522.78</v>
      </c>
      <c r="G247">
        <v>1522.78</v>
      </c>
      <c r="J247">
        <f t="shared" si="4"/>
        <v>1522.78</v>
      </c>
      <c r="K247">
        <f>VLOOKUP(A247,'System S'!$A$2:$H$254,8,0)</f>
        <v>1522.78</v>
      </c>
      <c r="L247">
        <f t="shared" si="3"/>
        <v>0</v>
      </c>
    </row>
    <row r="248" spans="1:12" x14ac:dyDescent="0.25">
      <c r="A248" t="s">
        <v>441</v>
      </c>
      <c r="B248" t="s">
        <v>442</v>
      </c>
      <c r="C248" t="s">
        <v>17</v>
      </c>
      <c r="D248" s="24">
        <v>43990</v>
      </c>
      <c r="E248">
        <v>4552.96</v>
      </c>
      <c r="F248">
        <v>1138.24</v>
      </c>
      <c r="G248">
        <v>1138.24</v>
      </c>
      <c r="J248">
        <f t="shared" si="4"/>
        <v>1138.24</v>
      </c>
      <c r="K248">
        <f>VLOOKUP(A248,'System S'!$A$2:$H$254,8,0)</f>
        <v>1138.24</v>
      </c>
      <c r="L248">
        <f t="shared" si="3"/>
        <v>0</v>
      </c>
    </row>
    <row r="249" spans="1:12" x14ac:dyDescent="0.25">
      <c r="A249" t="s">
        <v>6525</v>
      </c>
      <c r="B249" t="s">
        <v>6526</v>
      </c>
      <c r="C249" t="s">
        <v>17</v>
      </c>
      <c r="D249" s="24">
        <v>43990</v>
      </c>
      <c r="E249">
        <v>3045.36</v>
      </c>
      <c r="F249">
        <v>761.39</v>
      </c>
      <c r="G249">
        <v>761.4</v>
      </c>
      <c r="J249">
        <f t="shared" si="4"/>
        <v>761.4</v>
      </c>
      <c r="K249">
        <f>VLOOKUP(A249,'System S'!$A$2:$H$254,8,0)</f>
        <v>761.4</v>
      </c>
      <c r="L249">
        <f t="shared" si="3"/>
        <v>0</v>
      </c>
    </row>
    <row r="250" spans="1:12" x14ac:dyDescent="0.25">
      <c r="A250" t="s">
        <v>6534</v>
      </c>
      <c r="B250" t="s">
        <v>6535</v>
      </c>
      <c r="C250" t="s">
        <v>17</v>
      </c>
      <c r="D250" s="24">
        <v>43983</v>
      </c>
      <c r="E250">
        <v>3414.72</v>
      </c>
      <c r="F250">
        <v>853.68</v>
      </c>
      <c r="G250">
        <v>853.68</v>
      </c>
      <c r="J250">
        <f t="shared" si="4"/>
        <v>853.68</v>
      </c>
      <c r="K250">
        <f>VLOOKUP(A250,'System S'!$A$2:$H$254,8,0)</f>
        <v>853.68</v>
      </c>
      <c r="L250">
        <f t="shared" si="3"/>
        <v>0</v>
      </c>
    </row>
    <row r="251" spans="1:12" x14ac:dyDescent="0.25">
      <c r="A251" t="s">
        <v>6540</v>
      </c>
      <c r="B251" t="s">
        <v>6541</v>
      </c>
      <c r="C251" t="s">
        <v>17</v>
      </c>
      <c r="D251" s="24">
        <v>44347</v>
      </c>
      <c r="E251">
        <v>15227.76</v>
      </c>
      <c r="F251">
        <v>1015.19</v>
      </c>
      <c r="G251">
        <v>15227.76</v>
      </c>
      <c r="J251">
        <f t="shared" si="4"/>
        <v>15227.76</v>
      </c>
      <c r="K251">
        <f>VLOOKUP(A251,'System S'!$A$2:$H$254,8,0)</f>
        <v>15227.76</v>
      </c>
      <c r="L251">
        <f t="shared" si="3"/>
        <v>0</v>
      </c>
    </row>
    <row r="252" spans="1:12" x14ac:dyDescent="0.25">
      <c r="A252" t="s">
        <v>6550</v>
      </c>
      <c r="B252" t="s">
        <v>6551</v>
      </c>
      <c r="C252" t="s">
        <v>17</v>
      </c>
      <c r="D252" s="24">
        <v>44444</v>
      </c>
      <c r="E252">
        <v>17500.439999999999</v>
      </c>
      <c r="F252">
        <v>853.68</v>
      </c>
      <c r="G252">
        <v>1102.25</v>
      </c>
      <c r="J252">
        <f t="shared" si="4"/>
        <v>1102.25</v>
      </c>
      <c r="K252">
        <f>VLOOKUP(A252,'System S'!$A$2:$H$254,8,0)</f>
        <v>1102.25</v>
      </c>
      <c r="L252">
        <f t="shared" si="3"/>
        <v>0</v>
      </c>
    </row>
    <row r="253" spans="1:12" x14ac:dyDescent="0.25">
      <c r="A253" t="s">
        <v>6556</v>
      </c>
      <c r="B253" t="s">
        <v>6557</v>
      </c>
      <c r="C253" t="s">
        <v>17</v>
      </c>
      <c r="D253" s="24">
        <v>44574</v>
      </c>
      <c r="E253">
        <v>19296.95</v>
      </c>
      <c r="F253">
        <v>839</v>
      </c>
      <c r="G253">
        <v>419.5</v>
      </c>
      <c r="J253">
        <f t="shared" si="4"/>
        <v>419.5</v>
      </c>
      <c r="K253">
        <f>VLOOKUP(A253,'System S'!$A$2:$H$254,8,0)</f>
        <v>419.5</v>
      </c>
      <c r="L253">
        <f t="shared" si="3"/>
        <v>0</v>
      </c>
    </row>
    <row r="254" spans="1:12" x14ac:dyDescent="0.25">
      <c r="A254" t="s">
        <v>6559</v>
      </c>
      <c r="B254" t="s">
        <v>6560</v>
      </c>
      <c r="C254" t="s">
        <v>17</v>
      </c>
      <c r="D254" s="24">
        <v>44532</v>
      </c>
      <c r="E254">
        <v>20303.8</v>
      </c>
      <c r="F254">
        <v>922.9</v>
      </c>
      <c r="G254">
        <v>461.45</v>
      </c>
      <c r="J254">
        <f t="shared" si="4"/>
        <v>461.45</v>
      </c>
      <c r="K254">
        <f>VLOOKUP(A254,'System S'!$A$2:$H$254,8,0)</f>
        <v>461.45</v>
      </c>
      <c r="L254">
        <f t="shared" si="3"/>
        <v>0</v>
      </c>
    </row>
    <row r="255" spans="1:12" x14ac:dyDescent="0.25">
      <c r="J255" s="25">
        <f>SUM(J2:J254)</f>
        <v>322565.0199999999</v>
      </c>
      <c r="K255" s="25">
        <f>SUM(K2:K254)</f>
        <v>384990.82999999978</v>
      </c>
    </row>
    <row r="258" spans="1:10" x14ac:dyDescent="0.25">
      <c r="A258" s="1" t="s">
        <v>15</v>
      </c>
      <c r="B258" t="s">
        <v>16</v>
      </c>
      <c r="C258" s="1" t="s">
        <v>17</v>
      </c>
      <c r="D258" s="22" t="s">
        <v>19</v>
      </c>
      <c r="E258" s="2" t="s">
        <v>20</v>
      </c>
      <c r="F258" s="2" t="s">
        <v>21</v>
      </c>
      <c r="G258" s="2">
        <v>25.28</v>
      </c>
      <c r="H258">
        <v>0</v>
      </c>
      <c r="I258">
        <v>25.28</v>
      </c>
      <c r="J258">
        <v>0</v>
      </c>
    </row>
    <row r="259" spans="1:10" x14ac:dyDescent="0.25">
      <c r="A259" s="1" t="s">
        <v>40</v>
      </c>
      <c r="B259" t="s">
        <v>41</v>
      </c>
      <c r="C259" s="1" t="s">
        <v>17</v>
      </c>
      <c r="D259" s="22" t="s">
        <v>43</v>
      </c>
      <c r="E259" s="2" t="s">
        <v>44</v>
      </c>
      <c r="F259" s="2" t="s">
        <v>45</v>
      </c>
      <c r="G259" s="13">
        <v>8868.7999999999993</v>
      </c>
      <c r="H259">
        <v>0</v>
      </c>
      <c r="I259">
        <v>8868.7999999999993</v>
      </c>
      <c r="J259">
        <v>0</v>
      </c>
    </row>
    <row r="260" spans="1:10" x14ac:dyDescent="0.25">
      <c r="A260" s="1" t="s">
        <v>58</v>
      </c>
      <c r="B260" t="s">
        <v>59</v>
      </c>
      <c r="C260" s="1" t="s">
        <v>17</v>
      </c>
      <c r="D260" s="22" t="s">
        <v>61</v>
      </c>
      <c r="E260" s="2" t="s">
        <v>62</v>
      </c>
      <c r="F260" s="2" t="s">
        <v>63</v>
      </c>
      <c r="G260" s="2">
        <v>13.76</v>
      </c>
      <c r="H260">
        <v>0</v>
      </c>
      <c r="I260">
        <v>13.76</v>
      </c>
      <c r="J260">
        <v>0</v>
      </c>
    </row>
    <row r="261" spans="1:10" x14ac:dyDescent="0.25">
      <c r="A261" s="1" t="s">
        <v>70</v>
      </c>
      <c r="B261" t="s">
        <v>71</v>
      </c>
      <c r="C261" s="1" t="s">
        <v>17</v>
      </c>
      <c r="D261" s="22" t="s">
        <v>73</v>
      </c>
      <c r="E261" s="2" t="s">
        <v>74</v>
      </c>
      <c r="F261" s="2" t="s">
        <v>75</v>
      </c>
      <c r="G261" s="2">
        <v>706.03</v>
      </c>
      <c r="H261">
        <v>0</v>
      </c>
      <c r="I261">
        <v>706.03</v>
      </c>
      <c r="J261">
        <v>0</v>
      </c>
    </row>
    <row r="262" spans="1:10" x14ac:dyDescent="0.25">
      <c r="A262" s="1" t="s">
        <v>76</v>
      </c>
      <c r="B262" t="s">
        <v>77</v>
      </c>
      <c r="C262" s="1" t="s">
        <v>17</v>
      </c>
      <c r="D262" s="22" t="s">
        <v>79</v>
      </c>
      <c r="E262" s="2" t="s">
        <v>80</v>
      </c>
      <c r="F262" s="2" t="s">
        <v>81</v>
      </c>
      <c r="G262" s="13">
        <v>1050.99</v>
      </c>
      <c r="H262">
        <v>0</v>
      </c>
      <c r="I262">
        <v>1050.99</v>
      </c>
      <c r="J262">
        <v>0</v>
      </c>
    </row>
    <row r="263" spans="1:10" x14ac:dyDescent="0.25">
      <c r="A263" s="1" t="s">
        <v>92</v>
      </c>
      <c r="B263" t="s">
        <v>93</v>
      </c>
      <c r="C263" s="1" t="s">
        <v>17</v>
      </c>
      <c r="D263" s="22" t="s">
        <v>95</v>
      </c>
      <c r="E263" s="2" t="s">
        <v>96</v>
      </c>
      <c r="F263" s="2" t="s">
        <v>97</v>
      </c>
      <c r="G263" s="13">
        <v>1861.52</v>
      </c>
      <c r="H263">
        <v>0</v>
      </c>
      <c r="I263">
        <v>1861.52</v>
      </c>
      <c r="J263">
        <v>0</v>
      </c>
    </row>
    <row r="264" spans="1:10" x14ac:dyDescent="0.25">
      <c r="A264" s="1" t="s">
        <v>110</v>
      </c>
      <c r="B264" t="s">
        <v>111</v>
      </c>
      <c r="C264" s="1" t="s">
        <v>17</v>
      </c>
      <c r="D264" s="22" t="s">
        <v>117</v>
      </c>
      <c r="E264" s="2" t="s">
        <v>118</v>
      </c>
      <c r="F264" s="2" t="s">
        <v>119</v>
      </c>
      <c r="G264" s="2">
        <v>715.25</v>
      </c>
      <c r="H264">
        <v>0</v>
      </c>
      <c r="I264">
        <v>715.25</v>
      </c>
      <c r="J264">
        <v>0</v>
      </c>
    </row>
    <row r="265" spans="1:10" x14ac:dyDescent="0.25">
      <c r="A265" s="1" t="s">
        <v>126</v>
      </c>
      <c r="B265" t="s">
        <v>127</v>
      </c>
      <c r="C265" s="1" t="s">
        <v>17</v>
      </c>
      <c r="D265" s="22" t="s">
        <v>129</v>
      </c>
      <c r="E265" s="2" t="s">
        <v>130</v>
      </c>
      <c r="F265" s="2" t="s">
        <v>131</v>
      </c>
      <c r="G265" s="13">
        <v>33319.42</v>
      </c>
      <c r="H265">
        <v>0</v>
      </c>
      <c r="I265">
        <v>33319.42</v>
      </c>
      <c r="J265">
        <v>0</v>
      </c>
    </row>
    <row r="266" spans="1:10" x14ac:dyDescent="0.25">
      <c r="A266" s="1" t="s">
        <v>142</v>
      </c>
      <c r="B266" t="s">
        <v>143</v>
      </c>
      <c r="C266" s="1" t="s">
        <v>17</v>
      </c>
      <c r="D266" s="22" t="s">
        <v>149</v>
      </c>
      <c r="E266" s="2" t="s">
        <v>150</v>
      </c>
      <c r="F266" s="2" t="s">
        <v>151</v>
      </c>
      <c r="G266" s="13">
        <v>18757.98</v>
      </c>
      <c r="H266">
        <v>0</v>
      </c>
      <c r="I266">
        <v>18757.98</v>
      </c>
      <c r="J266">
        <v>0</v>
      </c>
    </row>
    <row r="267" spans="1:10" x14ac:dyDescent="0.25">
      <c r="A267" s="1" t="s">
        <v>158</v>
      </c>
      <c r="B267" t="s">
        <v>159</v>
      </c>
      <c r="C267" s="1" t="s">
        <v>17</v>
      </c>
      <c r="D267" s="22" t="s">
        <v>161</v>
      </c>
      <c r="E267" s="2" t="s">
        <v>162</v>
      </c>
      <c r="F267" s="2" t="s">
        <v>163</v>
      </c>
      <c r="G267" s="2">
        <v>461.45</v>
      </c>
      <c r="H267">
        <v>0</v>
      </c>
      <c r="I267">
        <v>461.45</v>
      </c>
      <c r="J267">
        <v>0</v>
      </c>
    </row>
    <row r="268" spans="1:10" x14ac:dyDescent="0.25">
      <c r="A268" s="1" t="s">
        <v>176</v>
      </c>
      <c r="B268" t="s">
        <v>177</v>
      </c>
      <c r="C268" s="1" t="s">
        <v>17</v>
      </c>
      <c r="D268" s="22" t="s">
        <v>179</v>
      </c>
      <c r="E268" s="2" t="s">
        <v>180</v>
      </c>
      <c r="F268" s="2" t="s">
        <v>181</v>
      </c>
      <c r="G268" s="2">
        <v>50.68</v>
      </c>
      <c r="H268">
        <v>0</v>
      </c>
      <c r="I268">
        <v>50.68</v>
      </c>
      <c r="J268">
        <v>0</v>
      </c>
    </row>
    <row r="269" spans="1:10" x14ac:dyDescent="0.25">
      <c r="A269" s="1" t="s">
        <v>193</v>
      </c>
      <c r="B269" t="s">
        <v>194</v>
      </c>
      <c r="C269" s="1" t="s">
        <v>17</v>
      </c>
      <c r="D269" s="22" t="s">
        <v>196</v>
      </c>
      <c r="E269" s="2" t="s">
        <v>197</v>
      </c>
      <c r="F269" s="2" t="s">
        <v>198</v>
      </c>
      <c r="G269" s="13">
        <v>1263.92</v>
      </c>
      <c r="H269">
        <v>0</v>
      </c>
      <c r="I269">
        <v>1263.92</v>
      </c>
      <c r="J269">
        <v>0</v>
      </c>
    </row>
    <row r="270" spans="1:10" x14ac:dyDescent="0.25">
      <c r="A270" s="1" t="s">
        <v>216</v>
      </c>
      <c r="B270" t="s">
        <v>217</v>
      </c>
      <c r="C270" s="1" t="s">
        <v>17</v>
      </c>
      <c r="D270" s="22" t="s">
        <v>117</v>
      </c>
      <c r="E270" s="2" t="s">
        <v>219</v>
      </c>
      <c r="F270" s="2" t="s">
        <v>220</v>
      </c>
      <c r="G270" s="2">
        <v>530.66999999999996</v>
      </c>
      <c r="H270">
        <v>0</v>
      </c>
      <c r="I270">
        <v>530.66999999999996</v>
      </c>
      <c r="J270">
        <v>0</v>
      </c>
    </row>
    <row r="271" spans="1:10" x14ac:dyDescent="0.25">
      <c r="A271" s="1" t="s">
        <v>231</v>
      </c>
      <c r="B271" t="s">
        <v>232</v>
      </c>
      <c r="C271" s="1" t="s">
        <v>17</v>
      </c>
      <c r="D271" s="22" t="s">
        <v>234</v>
      </c>
      <c r="E271" s="2" t="s">
        <v>235</v>
      </c>
      <c r="F271" s="2" t="s">
        <v>236</v>
      </c>
      <c r="G271" s="13">
        <v>21923.19</v>
      </c>
      <c r="H271">
        <v>0</v>
      </c>
      <c r="I271">
        <v>21923.19</v>
      </c>
      <c r="J271">
        <v>0</v>
      </c>
    </row>
    <row r="272" spans="1:10" x14ac:dyDescent="0.25">
      <c r="A272" s="1" t="s">
        <v>247</v>
      </c>
      <c r="B272" t="s">
        <v>248</v>
      </c>
      <c r="C272" s="1" t="s">
        <v>17</v>
      </c>
      <c r="D272" s="22" t="s">
        <v>250</v>
      </c>
      <c r="E272" s="2" t="s">
        <v>251</v>
      </c>
      <c r="F272" s="2" t="s">
        <v>252</v>
      </c>
      <c r="G272" s="13">
        <v>2464.48</v>
      </c>
      <c r="H272">
        <v>0</v>
      </c>
      <c r="I272">
        <v>2464.48</v>
      </c>
      <c r="J272">
        <v>0</v>
      </c>
    </row>
    <row r="273" spans="1:10" x14ac:dyDescent="0.25">
      <c r="A273" s="1" t="s">
        <v>355</v>
      </c>
      <c r="B273" t="s">
        <v>356</v>
      </c>
      <c r="C273" s="1" t="s">
        <v>17</v>
      </c>
      <c r="D273" s="22" t="s">
        <v>362</v>
      </c>
      <c r="E273" s="2" t="s">
        <v>363</v>
      </c>
      <c r="F273" s="2" t="s">
        <v>364</v>
      </c>
      <c r="G273" s="13">
        <v>4699.5600000000004</v>
      </c>
      <c r="H273">
        <v>0</v>
      </c>
      <c r="I273">
        <v>4699.5600000000004</v>
      </c>
      <c r="J273">
        <v>0</v>
      </c>
    </row>
    <row r="274" spans="1:10" x14ac:dyDescent="0.25">
      <c r="A274" s="1" t="s">
        <v>377</v>
      </c>
      <c r="B274" t="s">
        <v>378</v>
      </c>
      <c r="C274" s="1" t="s">
        <v>17</v>
      </c>
      <c r="D274" s="22" t="s">
        <v>384</v>
      </c>
      <c r="E274" s="2" t="s">
        <v>385</v>
      </c>
      <c r="F274" s="2" t="s">
        <v>386</v>
      </c>
      <c r="G274" s="13">
        <v>2322.84</v>
      </c>
      <c r="H274">
        <v>0</v>
      </c>
      <c r="I274">
        <v>2322.84</v>
      </c>
      <c r="J274">
        <v>0</v>
      </c>
    </row>
    <row r="275" spans="1:10" x14ac:dyDescent="0.25">
      <c r="A275" s="1" t="s">
        <v>454</v>
      </c>
      <c r="B275" t="s">
        <v>455</v>
      </c>
      <c r="C275" s="1" t="s">
        <v>17</v>
      </c>
      <c r="D275" s="22" t="s">
        <v>95</v>
      </c>
      <c r="E275" s="2" t="s">
        <v>457</v>
      </c>
      <c r="F275" s="2" t="s">
        <v>458</v>
      </c>
      <c r="G275" s="13">
        <v>1283.05</v>
      </c>
      <c r="H275">
        <v>0</v>
      </c>
      <c r="I275">
        <v>1283.05</v>
      </c>
      <c r="J275">
        <v>0</v>
      </c>
    </row>
    <row r="276" spans="1:10" x14ac:dyDescent="0.25">
      <c r="A276" s="1" t="s">
        <v>475</v>
      </c>
      <c r="B276" t="s">
        <v>476</v>
      </c>
      <c r="C276" s="1" t="s">
        <v>17</v>
      </c>
      <c r="D276" s="22" t="s">
        <v>478</v>
      </c>
      <c r="E276" s="2" t="s">
        <v>479</v>
      </c>
      <c r="F276" s="2" t="s">
        <v>480</v>
      </c>
      <c r="G276" s="13">
        <v>34678.28</v>
      </c>
      <c r="H276">
        <v>0</v>
      </c>
      <c r="I276">
        <v>34678.28</v>
      </c>
      <c r="J276">
        <v>0</v>
      </c>
    </row>
    <row r="277" spans="1:10" x14ac:dyDescent="0.25">
      <c r="A277" s="1" t="s">
        <v>553</v>
      </c>
      <c r="B277" t="s">
        <v>554</v>
      </c>
      <c r="C277" s="1" t="s">
        <v>17</v>
      </c>
      <c r="D277" s="22" t="s">
        <v>556</v>
      </c>
      <c r="E277" s="2" t="s">
        <v>557</v>
      </c>
      <c r="F277" s="2" t="s">
        <v>558</v>
      </c>
      <c r="G277" s="13">
        <v>1340.79</v>
      </c>
      <c r="H277">
        <v>0</v>
      </c>
      <c r="I277">
        <v>1340.79</v>
      </c>
      <c r="J277">
        <v>0</v>
      </c>
    </row>
    <row r="278" spans="1:10" x14ac:dyDescent="0.25">
      <c r="A278" s="1" t="s">
        <v>611</v>
      </c>
      <c r="B278" t="s">
        <v>612</v>
      </c>
      <c r="C278" s="1" t="s">
        <v>17</v>
      </c>
      <c r="D278" s="22" t="s">
        <v>614</v>
      </c>
      <c r="E278" s="2" t="s">
        <v>615</v>
      </c>
      <c r="F278" s="2" t="s">
        <v>616</v>
      </c>
      <c r="G278" s="13">
        <v>7873.68</v>
      </c>
      <c r="H278">
        <v>0</v>
      </c>
      <c r="I278">
        <v>7873.68</v>
      </c>
      <c r="J278">
        <v>0</v>
      </c>
    </row>
    <row r="279" spans="1:10" x14ac:dyDescent="0.25">
      <c r="A279" s="1" t="s">
        <v>624</v>
      </c>
      <c r="B279" t="s">
        <v>625</v>
      </c>
      <c r="C279" s="1" t="s">
        <v>17</v>
      </c>
      <c r="D279" s="22" t="s">
        <v>627</v>
      </c>
      <c r="E279" s="2" t="s">
        <v>628</v>
      </c>
      <c r="F279" s="2" t="s">
        <v>629</v>
      </c>
      <c r="G279" s="13">
        <v>26755.74</v>
      </c>
      <c r="H279">
        <v>0</v>
      </c>
      <c r="I279">
        <v>26755.74</v>
      </c>
      <c r="J279">
        <v>0</v>
      </c>
    </row>
    <row r="280" spans="1:10" x14ac:dyDescent="0.25">
      <c r="A280" s="1" t="s">
        <v>630</v>
      </c>
      <c r="B280" t="s">
        <v>631</v>
      </c>
      <c r="C280" s="1" t="s">
        <v>17</v>
      </c>
      <c r="D280" s="22" t="s">
        <v>633</v>
      </c>
      <c r="E280" s="2" t="s">
        <v>634</v>
      </c>
      <c r="F280" s="2" t="s">
        <v>635</v>
      </c>
      <c r="G280" s="13">
        <v>35674.31</v>
      </c>
      <c r="H280">
        <v>0</v>
      </c>
      <c r="I280">
        <v>35674.31</v>
      </c>
      <c r="J280">
        <v>0</v>
      </c>
    </row>
    <row r="281" spans="1:10" x14ac:dyDescent="0.25">
      <c r="A281" s="1" t="s">
        <v>636</v>
      </c>
      <c r="B281" t="s">
        <v>637</v>
      </c>
      <c r="C281" s="1" t="s">
        <v>17</v>
      </c>
      <c r="D281" s="22" t="s">
        <v>641</v>
      </c>
      <c r="E281" s="2" t="s">
        <v>642</v>
      </c>
      <c r="F281" s="2" t="s">
        <v>643</v>
      </c>
      <c r="G281" s="13">
        <v>7233.71</v>
      </c>
      <c r="H281">
        <v>0</v>
      </c>
      <c r="I281">
        <v>7233.71</v>
      </c>
      <c r="J281">
        <v>0</v>
      </c>
    </row>
    <row r="282" spans="1:10" x14ac:dyDescent="0.25">
      <c r="A282" s="1" t="s">
        <v>660</v>
      </c>
      <c r="B282" t="s">
        <v>661</v>
      </c>
      <c r="C282" s="1" t="s">
        <v>17</v>
      </c>
      <c r="D282" s="22" t="s">
        <v>666</v>
      </c>
      <c r="E282" s="2" t="s">
        <v>667</v>
      </c>
      <c r="F282" s="2" t="s">
        <v>668</v>
      </c>
      <c r="G282" s="13">
        <v>11570.45</v>
      </c>
      <c r="H282">
        <v>0</v>
      </c>
      <c r="I282">
        <v>11570.45</v>
      </c>
      <c r="J282">
        <v>0</v>
      </c>
    </row>
    <row r="283" spans="1:10" x14ac:dyDescent="0.25">
      <c r="A283" s="1" t="s">
        <v>719</v>
      </c>
      <c r="B283" t="s">
        <v>720</v>
      </c>
      <c r="C283" s="1" t="s">
        <v>17</v>
      </c>
      <c r="D283" s="22" t="s">
        <v>722</v>
      </c>
      <c r="E283" s="2" t="s">
        <v>723</v>
      </c>
      <c r="F283" s="2" t="s">
        <v>724</v>
      </c>
      <c r="G283" s="2">
        <v>876.74</v>
      </c>
      <c r="H283">
        <v>0</v>
      </c>
      <c r="I283">
        <v>876.74</v>
      </c>
      <c r="J283">
        <v>0</v>
      </c>
    </row>
    <row r="284" spans="1:10" x14ac:dyDescent="0.25">
      <c r="A284" s="1" t="s">
        <v>748</v>
      </c>
      <c r="B284" t="s">
        <v>749</v>
      </c>
      <c r="C284" s="1" t="s">
        <v>17</v>
      </c>
      <c r="D284" s="22" t="s">
        <v>751</v>
      </c>
      <c r="E284" s="2" t="s">
        <v>752</v>
      </c>
      <c r="F284" s="2" t="s">
        <v>753</v>
      </c>
      <c r="G284" s="13">
        <v>18604.87</v>
      </c>
      <c r="H284">
        <v>0</v>
      </c>
      <c r="I284">
        <v>18604.87</v>
      </c>
      <c r="J284">
        <v>0</v>
      </c>
    </row>
    <row r="285" spans="1:10" x14ac:dyDescent="0.25">
      <c r="A285" s="1" t="s">
        <v>760</v>
      </c>
      <c r="B285" t="s">
        <v>761</v>
      </c>
      <c r="C285" s="1" t="s">
        <v>17</v>
      </c>
      <c r="D285" s="22" t="s">
        <v>767</v>
      </c>
      <c r="E285" s="2" t="s">
        <v>768</v>
      </c>
      <c r="F285" s="2" t="s">
        <v>769</v>
      </c>
      <c r="G285" s="13">
        <v>7382.96</v>
      </c>
      <c r="H285">
        <v>0</v>
      </c>
      <c r="I285">
        <v>7382.96</v>
      </c>
      <c r="J285">
        <v>0</v>
      </c>
    </row>
    <row r="286" spans="1:10" x14ac:dyDescent="0.25">
      <c r="A286" s="1" t="s">
        <v>779</v>
      </c>
      <c r="B286" t="s">
        <v>780</v>
      </c>
      <c r="C286" s="1" t="s">
        <v>17</v>
      </c>
      <c r="D286" s="22" t="s">
        <v>782</v>
      </c>
      <c r="E286" s="2" t="s">
        <v>783</v>
      </c>
      <c r="F286" s="2" t="s">
        <v>784</v>
      </c>
      <c r="G286" s="2">
        <v>453.92</v>
      </c>
      <c r="H286">
        <v>0</v>
      </c>
      <c r="I286">
        <v>453.92</v>
      </c>
      <c r="J286">
        <v>0</v>
      </c>
    </row>
    <row r="287" spans="1:10" x14ac:dyDescent="0.25">
      <c r="A287" s="1" t="s">
        <v>797</v>
      </c>
      <c r="B287" t="s">
        <v>798</v>
      </c>
      <c r="C287" s="1" t="s">
        <v>17</v>
      </c>
      <c r="D287" s="22" t="s">
        <v>800</v>
      </c>
      <c r="E287" s="2" t="s">
        <v>801</v>
      </c>
      <c r="F287" s="2" t="s">
        <v>802</v>
      </c>
      <c r="G287" s="13">
        <v>1498.67</v>
      </c>
      <c r="H287">
        <v>0</v>
      </c>
      <c r="I287">
        <v>1498.67</v>
      </c>
      <c r="J287">
        <v>0</v>
      </c>
    </row>
    <row r="288" spans="1:10" x14ac:dyDescent="0.25">
      <c r="A288" s="1" t="s">
        <v>808</v>
      </c>
      <c r="B288" t="s">
        <v>809</v>
      </c>
      <c r="C288" s="1" t="s">
        <v>17</v>
      </c>
      <c r="D288" s="22" t="s">
        <v>811</v>
      </c>
      <c r="E288" s="2" t="s">
        <v>812</v>
      </c>
      <c r="F288" s="2" t="s">
        <v>813</v>
      </c>
      <c r="G288" s="2">
        <v>158.18</v>
      </c>
      <c r="H288">
        <v>0</v>
      </c>
      <c r="I288">
        <v>158.18</v>
      </c>
      <c r="J288">
        <v>0</v>
      </c>
    </row>
    <row r="289" spans="1:10" x14ac:dyDescent="0.25">
      <c r="A289" s="1" t="s">
        <v>843</v>
      </c>
      <c r="B289" t="s">
        <v>844</v>
      </c>
      <c r="C289" s="1" t="s">
        <v>17</v>
      </c>
      <c r="D289" s="22" t="s">
        <v>846</v>
      </c>
      <c r="E289" s="2" t="s">
        <v>847</v>
      </c>
      <c r="F289" s="2" t="s">
        <v>848</v>
      </c>
      <c r="G289" s="13">
        <v>2406.27</v>
      </c>
      <c r="H289">
        <v>0</v>
      </c>
      <c r="I289">
        <v>2406.27</v>
      </c>
      <c r="J289">
        <v>0</v>
      </c>
    </row>
    <row r="290" spans="1:10" x14ac:dyDescent="0.25">
      <c r="A290" s="1" t="s">
        <v>907</v>
      </c>
      <c r="B290" t="s">
        <v>908</v>
      </c>
      <c r="C290" s="1" t="s">
        <v>17</v>
      </c>
      <c r="D290" s="22" t="s">
        <v>651</v>
      </c>
      <c r="E290" s="2" t="s">
        <v>910</v>
      </c>
      <c r="F290" s="2" t="s">
        <v>911</v>
      </c>
      <c r="G290" s="13">
        <v>31422.27</v>
      </c>
      <c r="H290">
        <v>0</v>
      </c>
      <c r="I290">
        <v>31422.27</v>
      </c>
      <c r="J290">
        <v>0</v>
      </c>
    </row>
    <row r="291" spans="1:10" x14ac:dyDescent="0.25">
      <c r="A291" s="1" t="s">
        <v>1013</v>
      </c>
      <c r="B291" t="s">
        <v>1014</v>
      </c>
      <c r="C291" s="1" t="s">
        <v>17</v>
      </c>
      <c r="D291" s="22" t="s">
        <v>863</v>
      </c>
      <c r="E291" s="2" t="s">
        <v>1020</v>
      </c>
      <c r="F291" s="2" t="s">
        <v>1021</v>
      </c>
      <c r="G291" s="13">
        <v>29837.31</v>
      </c>
      <c r="H291">
        <v>0</v>
      </c>
      <c r="I291">
        <v>29837.31</v>
      </c>
      <c r="J291">
        <v>0</v>
      </c>
    </row>
    <row r="292" spans="1:10" x14ac:dyDescent="0.25">
      <c r="A292" s="1" t="s">
        <v>1042</v>
      </c>
      <c r="B292" t="s">
        <v>1043</v>
      </c>
      <c r="C292" s="1" t="s">
        <v>17</v>
      </c>
      <c r="D292" s="22" t="s">
        <v>1045</v>
      </c>
      <c r="E292" s="2" t="s">
        <v>1046</v>
      </c>
      <c r="F292" s="2" t="s">
        <v>1047</v>
      </c>
      <c r="G292" s="2">
        <v>116.07</v>
      </c>
      <c r="H292">
        <v>0</v>
      </c>
      <c r="I292">
        <v>116.07</v>
      </c>
      <c r="J292">
        <v>0</v>
      </c>
    </row>
    <row r="293" spans="1:10" x14ac:dyDescent="0.25">
      <c r="A293" s="1" t="s">
        <v>1065</v>
      </c>
      <c r="B293" t="s">
        <v>1066</v>
      </c>
      <c r="C293" s="1" t="s">
        <v>17</v>
      </c>
      <c r="D293" s="22" t="s">
        <v>846</v>
      </c>
      <c r="E293" s="2" t="s">
        <v>1068</v>
      </c>
      <c r="F293" s="2" t="s">
        <v>1069</v>
      </c>
      <c r="G293" s="2">
        <v>89.03</v>
      </c>
      <c r="H293">
        <v>0</v>
      </c>
      <c r="I293">
        <v>89.03</v>
      </c>
      <c r="J293">
        <v>0</v>
      </c>
    </row>
    <row r="294" spans="1:10" x14ac:dyDescent="0.25">
      <c r="A294" s="1" t="s">
        <v>1099</v>
      </c>
      <c r="B294" t="s">
        <v>1100</v>
      </c>
      <c r="C294" s="1" t="s">
        <v>17</v>
      </c>
      <c r="D294" s="22" t="s">
        <v>1102</v>
      </c>
      <c r="E294" s="2" t="s">
        <v>1103</v>
      </c>
      <c r="F294" s="2" t="s">
        <v>1104</v>
      </c>
      <c r="G294" s="13">
        <v>29154.5</v>
      </c>
      <c r="H294">
        <v>0</v>
      </c>
      <c r="I294">
        <v>29154.5</v>
      </c>
      <c r="J294">
        <v>0</v>
      </c>
    </row>
    <row r="295" spans="1:10" x14ac:dyDescent="0.25">
      <c r="A295" s="1" t="s">
        <v>1120</v>
      </c>
      <c r="B295" t="s">
        <v>1121</v>
      </c>
      <c r="C295" s="1" t="s">
        <v>17</v>
      </c>
      <c r="D295" s="22" t="s">
        <v>1126</v>
      </c>
      <c r="E295" s="2" t="s">
        <v>1127</v>
      </c>
      <c r="F295" s="2" t="s">
        <v>1128</v>
      </c>
      <c r="G295" s="13">
        <v>33648.11</v>
      </c>
      <c r="H295">
        <v>0</v>
      </c>
      <c r="I295">
        <v>33648.11</v>
      </c>
      <c r="J295">
        <v>0</v>
      </c>
    </row>
    <row r="296" spans="1:10" x14ac:dyDescent="0.25">
      <c r="A296" s="1" t="s">
        <v>1148</v>
      </c>
      <c r="B296" t="s">
        <v>1149</v>
      </c>
      <c r="C296" s="1" t="s">
        <v>17</v>
      </c>
      <c r="D296" s="22" t="s">
        <v>1152</v>
      </c>
      <c r="E296" s="2" t="s">
        <v>1153</v>
      </c>
      <c r="F296" s="2" t="s">
        <v>1154</v>
      </c>
      <c r="G296" s="13">
        <v>15552.36</v>
      </c>
      <c r="H296">
        <v>0</v>
      </c>
      <c r="I296">
        <v>15552.36</v>
      </c>
      <c r="J296">
        <v>0</v>
      </c>
    </row>
    <row r="297" spans="1:10" x14ac:dyDescent="0.25">
      <c r="A297" s="1" t="s">
        <v>1169</v>
      </c>
      <c r="B297" t="s">
        <v>1170</v>
      </c>
      <c r="C297" s="1" t="s">
        <v>17</v>
      </c>
      <c r="D297" s="22" t="s">
        <v>1126</v>
      </c>
      <c r="E297" s="2" t="s">
        <v>1173</v>
      </c>
      <c r="F297" s="2" t="s">
        <v>1174</v>
      </c>
      <c r="G297" s="13">
        <v>33735.919999999998</v>
      </c>
      <c r="H297">
        <v>0</v>
      </c>
      <c r="I297">
        <v>33735.919999999998</v>
      </c>
      <c r="J297">
        <v>0</v>
      </c>
    </row>
    <row r="298" spans="1:10" x14ac:dyDescent="0.25">
      <c r="A298" s="1" t="s">
        <v>1199</v>
      </c>
      <c r="B298" t="s">
        <v>1200</v>
      </c>
      <c r="C298" s="1" t="s">
        <v>17</v>
      </c>
      <c r="D298" s="22" t="s">
        <v>1203</v>
      </c>
      <c r="E298" s="2" t="s">
        <v>1204</v>
      </c>
      <c r="F298" s="2" t="s">
        <v>1205</v>
      </c>
      <c r="G298" s="13">
        <v>17777.39</v>
      </c>
      <c r="H298">
        <v>0</v>
      </c>
      <c r="I298">
        <v>17777.39</v>
      </c>
      <c r="J298">
        <v>0</v>
      </c>
    </row>
    <row r="299" spans="1:10" x14ac:dyDescent="0.25">
      <c r="A299" s="1" t="s">
        <v>1281</v>
      </c>
      <c r="B299" t="s">
        <v>1282</v>
      </c>
      <c r="C299" s="1" t="s">
        <v>17</v>
      </c>
      <c r="D299" s="22" t="s">
        <v>1083</v>
      </c>
      <c r="E299" s="2" t="s">
        <v>1284</v>
      </c>
      <c r="F299" s="2" t="s">
        <v>1285</v>
      </c>
      <c r="G299" s="13">
        <v>14992.34</v>
      </c>
      <c r="H299">
        <v>0</v>
      </c>
      <c r="I299">
        <v>14992.34</v>
      </c>
      <c r="J299">
        <v>0</v>
      </c>
    </row>
    <row r="300" spans="1:10" x14ac:dyDescent="0.25">
      <c r="A300" s="1" t="s">
        <v>1307</v>
      </c>
      <c r="B300" t="s">
        <v>1308</v>
      </c>
      <c r="C300" s="1" t="s">
        <v>17</v>
      </c>
      <c r="D300" s="22" t="s">
        <v>1310</v>
      </c>
      <c r="E300" s="2" t="s">
        <v>1311</v>
      </c>
      <c r="F300" s="2" t="s">
        <v>1312</v>
      </c>
      <c r="G300" s="13">
        <v>22404.41</v>
      </c>
      <c r="H300">
        <v>0</v>
      </c>
      <c r="I300">
        <v>22404.41</v>
      </c>
      <c r="J300">
        <v>0</v>
      </c>
    </row>
    <row r="301" spans="1:10" x14ac:dyDescent="0.25">
      <c r="A301" s="1" t="s">
        <v>1331</v>
      </c>
      <c r="B301" t="s">
        <v>1332</v>
      </c>
      <c r="C301" s="1" t="s">
        <v>17</v>
      </c>
      <c r="D301" s="22" t="s">
        <v>1335</v>
      </c>
      <c r="E301" s="2" t="s">
        <v>1336</v>
      </c>
      <c r="F301" s="2" t="s">
        <v>1337</v>
      </c>
      <c r="G301" s="13">
        <v>5098.78</v>
      </c>
      <c r="H301">
        <v>0</v>
      </c>
      <c r="I301">
        <v>5098.78</v>
      </c>
      <c r="J301">
        <v>0</v>
      </c>
    </row>
    <row r="302" spans="1:10" x14ac:dyDescent="0.25">
      <c r="A302" s="1" t="s">
        <v>1338</v>
      </c>
      <c r="B302" t="s">
        <v>1339</v>
      </c>
      <c r="C302" s="1" t="s">
        <v>17</v>
      </c>
      <c r="D302" s="22" t="s">
        <v>811</v>
      </c>
      <c r="E302" s="2" t="s">
        <v>1341</v>
      </c>
      <c r="F302" s="2" t="s">
        <v>1342</v>
      </c>
      <c r="G302" s="13">
        <v>18049.57</v>
      </c>
      <c r="H302">
        <v>0</v>
      </c>
      <c r="I302">
        <v>18049.57</v>
      </c>
      <c r="J302">
        <v>0</v>
      </c>
    </row>
    <row r="303" spans="1:10" x14ac:dyDescent="0.25">
      <c r="A303" s="1" t="s">
        <v>1360</v>
      </c>
      <c r="B303" t="s">
        <v>1361</v>
      </c>
      <c r="C303" s="1" t="s">
        <v>17</v>
      </c>
      <c r="D303" s="22" t="s">
        <v>900</v>
      </c>
      <c r="E303" s="2" t="s">
        <v>1364</v>
      </c>
      <c r="F303" s="2" t="s">
        <v>1365</v>
      </c>
      <c r="G303" s="13">
        <v>16053.45</v>
      </c>
      <c r="H303">
        <v>0</v>
      </c>
      <c r="I303">
        <v>16053.45</v>
      </c>
      <c r="J303">
        <v>0</v>
      </c>
    </row>
    <row r="304" spans="1:10" x14ac:dyDescent="0.25">
      <c r="A304" s="1" t="s">
        <v>1378</v>
      </c>
      <c r="B304" t="s">
        <v>1379</v>
      </c>
      <c r="C304" s="1" t="s">
        <v>17</v>
      </c>
      <c r="D304" s="22" t="s">
        <v>782</v>
      </c>
      <c r="E304" s="2" t="s">
        <v>1381</v>
      </c>
      <c r="F304" s="2" t="s">
        <v>1382</v>
      </c>
      <c r="G304" s="13">
        <v>38701.17</v>
      </c>
      <c r="H304">
        <v>0</v>
      </c>
      <c r="I304">
        <v>38701.17</v>
      </c>
      <c r="J304">
        <v>0</v>
      </c>
    </row>
    <row r="305" spans="1:10" x14ac:dyDescent="0.25">
      <c r="A305" s="1" t="s">
        <v>1403</v>
      </c>
      <c r="B305" t="s">
        <v>1404</v>
      </c>
      <c r="C305" s="1" t="s">
        <v>17</v>
      </c>
      <c r="D305" s="22" t="s">
        <v>1406</v>
      </c>
      <c r="E305" s="2" t="s">
        <v>1407</v>
      </c>
      <c r="F305" s="2" t="s">
        <v>348</v>
      </c>
      <c r="G305" s="13">
        <v>1845.8</v>
      </c>
      <c r="H305">
        <v>0</v>
      </c>
      <c r="I305">
        <v>1845.8</v>
      </c>
      <c r="J305">
        <v>0</v>
      </c>
    </row>
    <row r="306" spans="1:10" x14ac:dyDescent="0.25">
      <c r="A306" s="1" t="s">
        <v>1434</v>
      </c>
      <c r="B306" t="s">
        <v>1435</v>
      </c>
      <c r="C306" s="1" t="s">
        <v>17</v>
      </c>
      <c r="D306" s="22" t="s">
        <v>261</v>
      </c>
      <c r="E306" s="2" t="s">
        <v>1441</v>
      </c>
      <c r="F306" s="2" t="s">
        <v>1442</v>
      </c>
      <c r="G306" s="13">
        <v>13637.41</v>
      </c>
      <c r="H306">
        <v>0</v>
      </c>
      <c r="I306">
        <v>13637.41</v>
      </c>
      <c r="J306">
        <v>0</v>
      </c>
    </row>
    <row r="307" spans="1:10" x14ac:dyDescent="0.25">
      <c r="A307" s="1" t="s">
        <v>1492</v>
      </c>
      <c r="B307" t="s">
        <v>1493</v>
      </c>
      <c r="C307" s="1" t="s">
        <v>17</v>
      </c>
      <c r="D307" s="22" t="s">
        <v>1498</v>
      </c>
      <c r="E307" s="2" t="s">
        <v>1499</v>
      </c>
      <c r="F307" s="2" t="s">
        <v>1500</v>
      </c>
      <c r="G307" s="2">
        <v>196.28</v>
      </c>
      <c r="H307">
        <v>0</v>
      </c>
      <c r="I307">
        <v>196.28</v>
      </c>
      <c r="J307">
        <v>0</v>
      </c>
    </row>
    <row r="308" spans="1:10" x14ac:dyDescent="0.25">
      <c r="A308" s="1" t="s">
        <v>1501</v>
      </c>
      <c r="B308" t="s">
        <v>1502</v>
      </c>
      <c r="C308" s="1" t="s">
        <v>17</v>
      </c>
      <c r="D308" s="22" t="s">
        <v>1504</v>
      </c>
      <c r="E308" s="2" t="s">
        <v>1505</v>
      </c>
      <c r="F308" s="2" t="s">
        <v>1506</v>
      </c>
      <c r="G308" s="13">
        <v>8810.9500000000007</v>
      </c>
      <c r="H308">
        <v>0</v>
      </c>
      <c r="I308">
        <v>8810.9500000000007</v>
      </c>
      <c r="J308">
        <v>0</v>
      </c>
    </row>
    <row r="309" spans="1:10" x14ac:dyDescent="0.25">
      <c r="A309" s="1" t="s">
        <v>1507</v>
      </c>
      <c r="B309" t="s">
        <v>1508</v>
      </c>
      <c r="C309" s="1" t="s">
        <v>17</v>
      </c>
      <c r="D309" s="22" t="s">
        <v>1375</v>
      </c>
      <c r="E309" s="2" t="s">
        <v>1510</v>
      </c>
      <c r="F309" s="2" t="s">
        <v>1511</v>
      </c>
      <c r="G309" s="2">
        <v>23.88</v>
      </c>
      <c r="H309">
        <v>0</v>
      </c>
      <c r="I309">
        <v>23.88</v>
      </c>
      <c r="J309">
        <v>0</v>
      </c>
    </row>
    <row r="310" spans="1:10" x14ac:dyDescent="0.25">
      <c r="A310" s="1" t="s">
        <v>1531</v>
      </c>
      <c r="B310" t="s">
        <v>1532</v>
      </c>
      <c r="C310" s="1" t="s">
        <v>17</v>
      </c>
      <c r="D310" s="22" t="s">
        <v>1537</v>
      </c>
      <c r="E310" s="2" t="s">
        <v>1538</v>
      </c>
      <c r="F310" s="2" t="s">
        <v>1539</v>
      </c>
      <c r="G310" s="2">
        <v>25.32</v>
      </c>
      <c r="H310">
        <v>0</v>
      </c>
      <c r="I310">
        <v>25.32</v>
      </c>
      <c r="J310">
        <v>0</v>
      </c>
    </row>
    <row r="311" spans="1:10" x14ac:dyDescent="0.25">
      <c r="A311" s="1" t="s">
        <v>1546</v>
      </c>
      <c r="B311" t="s">
        <v>1547</v>
      </c>
      <c r="C311" s="1" t="s">
        <v>17</v>
      </c>
      <c r="D311" s="22" t="s">
        <v>1550</v>
      </c>
      <c r="E311" s="2" t="s">
        <v>1551</v>
      </c>
      <c r="F311" s="2" t="s">
        <v>1552</v>
      </c>
      <c r="G311" s="13">
        <v>4323.33</v>
      </c>
      <c r="H311">
        <v>0</v>
      </c>
      <c r="I311">
        <v>4323.33</v>
      </c>
      <c r="J311">
        <v>0</v>
      </c>
    </row>
    <row r="312" spans="1:10" x14ac:dyDescent="0.25">
      <c r="A312" s="1" t="s">
        <v>1579</v>
      </c>
      <c r="B312" t="s">
        <v>1580</v>
      </c>
      <c r="C312" s="1" t="s">
        <v>17</v>
      </c>
      <c r="D312" s="22" t="s">
        <v>906</v>
      </c>
      <c r="E312" s="2" t="s">
        <v>359</v>
      </c>
      <c r="F312" s="2" t="s">
        <v>360</v>
      </c>
      <c r="G312" s="2">
        <v>922.9</v>
      </c>
      <c r="H312">
        <v>0</v>
      </c>
      <c r="I312">
        <v>922.9</v>
      </c>
      <c r="J312">
        <v>0</v>
      </c>
    </row>
    <row r="313" spans="1:10" x14ac:dyDescent="0.25">
      <c r="A313" s="1" t="s">
        <v>1608</v>
      </c>
      <c r="B313" t="s">
        <v>1609</v>
      </c>
      <c r="C313" s="1" t="s">
        <v>17</v>
      </c>
      <c r="D313" s="22" t="s">
        <v>1612</v>
      </c>
      <c r="E313" s="2" t="s">
        <v>1613</v>
      </c>
      <c r="F313" s="2" t="s">
        <v>1614</v>
      </c>
      <c r="G313" s="13">
        <v>5626.79</v>
      </c>
      <c r="H313">
        <v>0</v>
      </c>
      <c r="I313">
        <v>5626.79</v>
      </c>
      <c r="J313">
        <v>0</v>
      </c>
    </row>
    <row r="314" spans="1:10" x14ac:dyDescent="0.25">
      <c r="A314" s="1" t="s">
        <v>1627</v>
      </c>
      <c r="B314" t="s">
        <v>1628</v>
      </c>
      <c r="C314" s="1" t="s">
        <v>17</v>
      </c>
      <c r="D314" s="22" t="s">
        <v>107</v>
      </c>
      <c r="E314" s="2" t="s">
        <v>1632</v>
      </c>
      <c r="F314" s="2" t="s">
        <v>1633</v>
      </c>
      <c r="G314" s="13">
        <v>5338.21</v>
      </c>
      <c r="H314">
        <v>0</v>
      </c>
      <c r="I314">
        <v>5338.21</v>
      </c>
      <c r="J314">
        <v>0</v>
      </c>
    </row>
    <row r="315" spans="1:10" x14ac:dyDescent="0.25">
      <c r="A315" s="1" t="s">
        <v>1634</v>
      </c>
      <c r="B315" t="s">
        <v>1635</v>
      </c>
      <c r="C315" s="1" t="s">
        <v>17</v>
      </c>
      <c r="D315" s="22" t="s">
        <v>1346</v>
      </c>
      <c r="E315" s="2" t="s">
        <v>1637</v>
      </c>
      <c r="F315" s="2" t="s">
        <v>1638</v>
      </c>
      <c r="G315" s="13">
        <v>2982.14</v>
      </c>
      <c r="H315">
        <v>0</v>
      </c>
      <c r="I315">
        <v>2982.14</v>
      </c>
      <c r="J315">
        <v>0</v>
      </c>
    </row>
    <row r="316" spans="1:10" x14ac:dyDescent="0.25">
      <c r="A316" s="1" t="s">
        <v>1645</v>
      </c>
      <c r="B316" t="s">
        <v>1646</v>
      </c>
      <c r="C316" s="1" t="s">
        <v>17</v>
      </c>
      <c r="D316" s="22" t="s">
        <v>1648</v>
      </c>
      <c r="E316" s="2" t="s">
        <v>1649</v>
      </c>
      <c r="F316" s="2" t="s">
        <v>1650</v>
      </c>
      <c r="G316" s="13">
        <v>40624.160000000003</v>
      </c>
      <c r="H316">
        <v>0</v>
      </c>
      <c r="I316">
        <v>40624.160000000003</v>
      </c>
      <c r="J316">
        <v>0</v>
      </c>
    </row>
    <row r="317" spans="1:10" x14ac:dyDescent="0.25">
      <c r="A317" s="1" t="s">
        <v>1651</v>
      </c>
      <c r="B317" t="s">
        <v>1652</v>
      </c>
      <c r="C317" s="1" t="s">
        <v>17</v>
      </c>
      <c r="D317" s="22" t="s">
        <v>368</v>
      </c>
      <c r="E317" s="2" t="s">
        <v>1658</v>
      </c>
      <c r="F317" s="2" t="s">
        <v>1659</v>
      </c>
      <c r="G317" s="13">
        <v>34782.379999999997</v>
      </c>
      <c r="H317">
        <v>0</v>
      </c>
      <c r="I317">
        <v>34782.379999999997</v>
      </c>
      <c r="J317">
        <v>0</v>
      </c>
    </row>
    <row r="318" spans="1:10" x14ac:dyDescent="0.25">
      <c r="A318" s="1" t="s">
        <v>1668</v>
      </c>
      <c r="B318" t="s">
        <v>1669</v>
      </c>
      <c r="C318" s="1" t="s">
        <v>17</v>
      </c>
      <c r="D318" s="22" t="s">
        <v>1671</v>
      </c>
      <c r="E318" s="2" t="s">
        <v>1672</v>
      </c>
      <c r="F318" s="2" t="s">
        <v>1673</v>
      </c>
      <c r="G318" s="13">
        <v>10022.25</v>
      </c>
      <c r="H318">
        <v>0</v>
      </c>
      <c r="I318">
        <v>10022.25</v>
      </c>
      <c r="J318">
        <v>0</v>
      </c>
    </row>
    <row r="319" spans="1:10" x14ac:dyDescent="0.25">
      <c r="A319" s="1" t="s">
        <v>1677</v>
      </c>
      <c r="B319" t="s">
        <v>1678</v>
      </c>
      <c r="C319" s="1" t="s">
        <v>17</v>
      </c>
      <c r="D319" s="22" t="s">
        <v>1680</v>
      </c>
      <c r="E319" s="2" t="s">
        <v>1681</v>
      </c>
      <c r="F319" s="2" t="s">
        <v>1682</v>
      </c>
      <c r="G319" s="13">
        <v>10878.46</v>
      </c>
      <c r="H319">
        <v>0</v>
      </c>
      <c r="I319">
        <v>10878.46</v>
      </c>
      <c r="J319">
        <v>0</v>
      </c>
    </row>
    <row r="320" spans="1:10" x14ac:dyDescent="0.25">
      <c r="A320" s="1" t="s">
        <v>1689</v>
      </c>
      <c r="B320" t="s">
        <v>1690</v>
      </c>
      <c r="C320" s="1" t="s">
        <v>17</v>
      </c>
      <c r="D320" s="22" t="s">
        <v>1648</v>
      </c>
      <c r="E320" s="2" t="s">
        <v>1692</v>
      </c>
      <c r="F320" s="2" t="s">
        <v>1693</v>
      </c>
      <c r="G320" s="13">
        <v>2284.11</v>
      </c>
      <c r="H320">
        <v>0</v>
      </c>
      <c r="I320">
        <v>2284.11</v>
      </c>
      <c r="J320">
        <v>0</v>
      </c>
    </row>
    <row r="321" spans="1:10" x14ac:dyDescent="0.25">
      <c r="A321" s="1" t="s">
        <v>1697</v>
      </c>
      <c r="B321" t="s">
        <v>1698</v>
      </c>
      <c r="C321" s="1" t="s">
        <v>17</v>
      </c>
      <c r="D321" s="22" t="s">
        <v>1701</v>
      </c>
      <c r="E321" s="2" t="s">
        <v>1132</v>
      </c>
      <c r="F321" s="2" t="s">
        <v>1133</v>
      </c>
      <c r="G321" s="13">
        <v>1675.36</v>
      </c>
      <c r="H321">
        <v>0</v>
      </c>
      <c r="I321">
        <v>1675.36</v>
      </c>
      <c r="J321">
        <v>0</v>
      </c>
    </row>
    <row r="322" spans="1:10" x14ac:dyDescent="0.25">
      <c r="A322" s="1" t="s">
        <v>1702</v>
      </c>
      <c r="B322" t="s">
        <v>1703</v>
      </c>
      <c r="C322" s="1" t="s">
        <v>17</v>
      </c>
      <c r="D322" s="22" t="s">
        <v>1708</v>
      </c>
      <c r="E322" s="2" t="s">
        <v>1663</v>
      </c>
      <c r="F322" s="2" t="s">
        <v>1664</v>
      </c>
      <c r="G322" s="13">
        <v>3723.01</v>
      </c>
      <c r="H322">
        <v>0</v>
      </c>
      <c r="I322">
        <v>3723.01</v>
      </c>
      <c r="J322">
        <v>0</v>
      </c>
    </row>
    <row r="323" spans="1:10" x14ac:dyDescent="0.25">
      <c r="A323" s="1" t="s">
        <v>1715</v>
      </c>
      <c r="B323" t="s">
        <v>1716</v>
      </c>
      <c r="C323" s="1" t="s">
        <v>17</v>
      </c>
      <c r="D323" s="22" t="s">
        <v>1720</v>
      </c>
      <c r="E323" s="2" t="s">
        <v>1721</v>
      </c>
      <c r="F323" s="2" t="s">
        <v>1722</v>
      </c>
      <c r="G323" s="13">
        <v>4174.01</v>
      </c>
      <c r="H323">
        <v>0</v>
      </c>
      <c r="I323">
        <v>4174.01</v>
      </c>
      <c r="J323">
        <v>0</v>
      </c>
    </row>
    <row r="324" spans="1:10" x14ac:dyDescent="0.25">
      <c r="A324" s="1" t="s">
        <v>1755</v>
      </c>
      <c r="B324" t="s">
        <v>1756</v>
      </c>
      <c r="C324" s="1" t="s">
        <v>17</v>
      </c>
      <c r="D324" s="22" t="s">
        <v>1762</v>
      </c>
      <c r="E324" s="2" t="s">
        <v>1763</v>
      </c>
      <c r="F324" s="2" t="s">
        <v>1764</v>
      </c>
      <c r="G324" s="13">
        <v>2172.13</v>
      </c>
      <c r="H324">
        <v>0</v>
      </c>
      <c r="I324">
        <v>2172.13</v>
      </c>
      <c r="J324">
        <v>0</v>
      </c>
    </row>
    <row r="325" spans="1:10" x14ac:dyDescent="0.25">
      <c r="A325" s="1" t="s">
        <v>1778</v>
      </c>
      <c r="B325" t="s">
        <v>1779</v>
      </c>
      <c r="C325" s="1" t="s">
        <v>17</v>
      </c>
      <c r="D325" s="22" t="s">
        <v>1781</v>
      </c>
      <c r="E325" s="2" t="s">
        <v>1782</v>
      </c>
      <c r="F325" s="2" t="s">
        <v>1783</v>
      </c>
      <c r="G325" s="13">
        <v>1896.26</v>
      </c>
      <c r="H325">
        <v>0</v>
      </c>
      <c r="I325">
        <v>1896.26</v>
      </c>
      <c r="J325">
        <v>0</v>
      </c>
    </row>
    <row r="326" spans="1:10" x14ac:dyDescent="0.25">
      <c r="A326" s="1" t="s">
        <v>1883</v>
      </c>
      <c r="B326" t="s">
        <v>1884</v>
      </c>
      <c r="C326" s="1" t="s">
        <v>17</v>
      </c>
      <c r="D326" s="22" t="s">
        <v>1701</v>
      </c>
      <c r="E326" s="2" t="s">
        <v>96</v>
      </c>
      <c r="F326" s="2" t="s">
        <v>97</v>
      </c>
      <c r="G326" s="13">
        <v>1861.52</v>
      </c>
      <c r="H326">
        <v>0</v>
      </c>
      <c r="I326">
        <v>1861.52</v>
      </c>
      <c r="J326">
        <v>0</v>
      </c>
    </row>
    <row r="327" spans="1:10" x14ac:dyDescent="0.25">
      <c r="A327" s="1" t="s">
        <v>1932</v>
      </c>
      <c r="B327" t="s">
        <v>1933</v>
      </c>
      <c r="C327" s="1" t="s">
        <v>17</v>
      </c>
      <c r="D327" s="22" t="s">
        <v>1335</v>
      </c>
      <c r="E327" s="2" t="s">
        <v>1935</v>
      </c>
      <c r="F327" s="2" t="s">
        <v>1936</v>
      </c>
      <c r="G327" s="13">
        <v>9911.2099999999991</v>
      </c>
      <c r="H327">
        <v>0</v>
      </c>
      <c r="I327">
        <v>9911.2099999999991</v>
      </c>
      <c r="J327">
        <v>0</v>
      </c>
    </row>
    <row r="328" spans="1:10" x14ac:dyDescent="0.25">
      <c r="A328" s="1" t="s">
        <v>1954</v>
      </c>
      <c r="B328" t="s">
        <v>1955</v>
      </c>
      <c r="C328" s="1" t="s">
        <v>17</v>
      </c>
      <c r="D328" s="22" t="s">
        <v>1957</v>
      </c>
      <c r="E328" s="2" t="s">
        <v>1958</v>
      </c>
      <c r="F328" s="2" t="s">
        <v>1959</v>
      </c>
      <c r="G328" s="2">
        <v>419.26</v>
      </c>
      <c r="H328">
        <v>0</v>
      </c>
      <c r="I328">
        <v>419.26</v>
      </c>
      <c r="J328">
        <v>0</v>
      </c>
    </row>
    <row r="329" spans="1:10" x14ac:dyDescent="0.25">
      <c r="A329" s="1" t="s">
        <v>1976</v>
      </c>
      <c r="B329" t="s">
        <v>1977</v>
      </c>
      <c r="C329" s="1" t="s">
        <v>17</v>
      </c>
      <c r="D329" s="22" t="s">
        <v>1980</v>
      </c>
      <c r="E329" s="2" t="s">
        <v>1981</v>
      </c>
      <c r="F329" s="2" t="s">
        <v>1982</v>
      </c>
      <c r="G329" s="13">
        <v>9552.85</v>
      </c>
      <c r="H329">
        <v>0</v>
      </c>
      <c r="I329">
        <v>9552.85</v>
      </c>
      <c r="J329">
        <v>0</v>
      </c>
    </row>
    <row r="330" spans="1:10" x14ac:dyDescent="0.25">
      <c r="A330" s="1" t="s">
        <v>2003</v>
      </c>
      <c r="B330" t="s">
        <v>2004</v>
      </c>
      <c r="C330" s="1" t="s">
        <v>17</v>
      </c>
      <c r="D330" s="22" t="s">
        <v>2010</v>
      </c>
      <c r="E330" s="2" t="s">
        <v>2011</v>
      </c>
      <c r="F330" s="2" t="s">
        <v>2012</v>
      </c>
      <c r="G330" s="13">
        <v>23323.3</v>
      </c>
      <c r="H330">
        <v>0</v>
      </c>
      <c r="I330">
        <v>23323.3</v>
      </c>
      <c r="J330">
        <v>0</v>
      </c>
    </row>
    <row r="331" spans="1:10" x14ac:dyDescent="0.25">
      <c r="A331" s="1" t="s">
        <v>2023</v>
      </c>
      <c r="B331" t="s">
        <v>2024</v>
      </c>
      <c r="C331" s="1" t="s">
        <v>17</v>
      </c>
      <c r="D331" s="22" t="s">
        <v>863</v>
      </c>
      <c r="E331" s="2" t="s">
        <v>2026</v>
      </c>
      <c r="F331" s="2" t="s">
        <v>2027</v>
      </c>
      <c r="G331" s="13">
        <v>30225.03</v>
      </c>
      <c r="H331">
        <v>0</v>
      </c>
      <c r="I331">
        <v>30225.03</v>
      </c>
      <c r="J331">
        <v>0</v>
      </c>
    </row>
    <row r="332" spans="1:10" x14ac:dyDescent="0.25">
      <c r="A332" s="1" t="s">
        <v>2068</v>
      </c>
      <c r="B332" t="s">
        <v>2069</v>
      </c>
      <c r="C332" s="1" t="s">
        <v>17</v>
      </c>
      <c r="D332" s="22" t="s">
        <v>1524</v>
      </c>
      <c r="E332" s="2" t="s">
        <v>2071</v>
      </c>
      <c r="F332" s="2" t="s">
        <v>2072</v>
      </c>
      <c r="G332" s="2">
        <v>437.33</v>
      </c>
      <c r="H332">
        <v>0</v>
      </c>
      <c r="I332">
        <v>437.33</v>
      </c>
      <c r="J332">
        <v>0</v>
      </c>
    </row>
    <row r="333" spans="1:10" x14ac:dyDescent="0.25">
      <c r="A333" s="1" t="s">
        <v>2151</v>
      </c>
      <c r="B333" t="s">
        <v>2152</v>
      </c>
      <c r="C333" s="1" t="s">
        <v>17</v>
      </c>
      <c r="D333" s="22" t="s">
        <v>79</v>
      </c>
      <c r="E333" s="2" t="s">
        <v>2154</v>
      </c>
      <c r="F333" s="2" t="s">
        <v>2155</v>
      </c>
      <c r="G333" s="13">
        <v>5865.72</v>
      </c>
      <c r="H333">
        <v>0</v>
      </c>
      <c r="I333">
        <v>5865.72</v>
      </c>
      <c r="J333">
        <v>0</v>
      </c>
    </row>
    <row r="334" spans="1:10" x14ac:dyDescent="0.25">
      <c r="A334" s="1" t="s">
        <v>2169</v>
      </c>
      <c r="B334" t="s">
        <v>2170</v>
      </c>
      <c r="C334" s="1" t="s">
        <v>17</v>
      </c>
      <c r="D334" s="22" t="s">
        <v>2172</v>
      </c>
      <c r="E334" s="2" t="s">
        <v>2173</v>
      </c>
      <c r="F334" s="2" t="s">
        <v>2174</v>
      </c>
      <c r="G334" s="13">
        <v>1260.44</v>
      </c>
      <c r="H334">
        <v>0</v>
      </c>
      <c r="I334">
        <v>1260.44</v>
      </c>
      <c r="J334">
        <v>0</v>
      </c>
    </row>
    <row r="335" spans="1:10" x14ac:dyDescent="0.25">
      <c r="A335" s="1" t="s">
        <v>2181</v>
      </c>
      <c r="B335" t="s">
        <v>2182</v>
      </c>
      <c r="C335" s="1" t="s">
        <v>17</v>
      </c>
      <c r="D335" s="22" t="s">
        <v>2185</v>
      </c>
      <c r="E335" s="2" t="s">
        <v>2186</v>
      </c>
      <c r="F335" s="2" t="s">
        <v>2187</v>
      </c>
      <c r="G335" s="13">
        <v>4746</v>
      </c>
      <c r="H335">
        <v>0</v>
      </c>
      <c r="I335">
        <v>4746</v>
      </c>
      <c r="J335">
        <v>0</v>
      </c>
    </row>
    <row r="336" spans="1:10" x14ac:dyDescent="0.25">
      <c r="A336" s="1" t="s">
        <v>2204</v>
      </c>
      <c r="B336" t="s">
        <v>2205</v>
      </c>
      <c r="C336" s="1" t="s">
        <v>17</v>
      </c>
      <c r="D336" s="22" t="s">
        <v>2207</v>
      </c>
      <c r="E336" s="2" t="s">
        <v>2208</v>
      </c>
      <c r="F336" s="2" t="s">
        <v>2209</v>
      </c>
      <c r="G336" s="13">
        <v>40853.75</v>
      </c>
      <c r="H336">
        <v>0</v>
      </c>
      <c r="I336">
        <v>40853.75</v>
      </c>
      <c r="J336">
        <v>0</v>
      </c>
    </row>
    <row r="337" spans="1:10" x14ac:dyDescent="0.25">
      <c r="A337" s="1" t="s">
        <v>2218</v>
      </c>
      <c r="B337" t="s">
        <v>2219</v>
      </c>
      <c r="C337" s="1" t="s">
        <v>17</v>
      </c>
      <c r="D337" s="22" t="s">
        <v>2221</v>
      </c>
      <c r="E337" s="2" t="s">
        <v>2222</v>
      </c>
      <c r="F337" s="2" t="s">
        <v>2222</v>
      </c>
      <c r="G337" s="13">
        <v>54022.43</v>
      </c>
      <c r="H337">
        <v>0</v>
      </c>
      <c r="I337">
        <v>54022.43</v>
      </c>
      <c r="J337">
        <v>0</v>
      </c>
    </row>
    <row r="338" spans="1:10" x14ac:dyDescent="0.25">
      <c r="A338" s="1" t="s">
        <v>2223</v>
      </c>
      <c r="B338" t="s">
        <v>2224</v>
      </c>
      <c r="C338" s="1" t="s">
        <v>17</v>
      </c>
      <c r="D338" s="22" t="s">
        <v>2229</v>
      </c>
      <c r="E338" s="2" t="s">
        <v>2230</v>
      </c>
      <c r="F338" s="2" t="s">
        <v>2230</v>
      </c>
      <c r="G338" s="13">
        <v>38996.519999999997</v>
      </c>
      <c r="H338">
        <v>0</v>
      </c>
      <c r="I338">
        <v>38996.519999999997</v>
      </c>
      <c r="J338">
        <v>0</v>
      </c>
    </row>
    <row r="339" spans="1:10" x14ac:dyDescent="0.25">
      <c r="A339" s="1" t="s">
        <v>2269</v>
      </c>
      <c r="B339" t="s">
        <v>2270</v>
      </c>
      <c r="C339" s="1" t="s">
        <v>17</v>
      </c>
      <c r="D339" s="22" t="s">
        <v>2272</v>
      </c>
      <c r="E339" s="2" t="s">
        <v>2273</v>
      </c>
      <c r="F339" s="2" t="s">
        <v>2273</v>
      </c>
      <c r="G339" s="2">
        <v>2.39</v>
      </c>
      <c r="H339">
        <v>0</v>
      </c>
      <c r="I339">
        <v>2.39</v>
      </c>
      <c r="J339">
        <v>0</v>
      </c>
    </row>
    <row r="340" spans="1:10" x14ac:dyDescent="0.25">
      <c r="A340" s="1" t="s">
        <v>2274</v>
      </c>
      <c r="B340" t="s">
        <v>2275</v>
      </c>
      <c r="C340" s="1" t="s">
        <v>17</v>
      </c>
      <c r="D340" s="22" t="s">
        <v>2277</v>
      </c>
      <c r="E340" s="2" t="s">
        <v>2278</v>
      </c>
      <c r="F340" s="2" t="s">
        <v>2278</v>
      </c>
      <c r="G340" s="13">
        <v>16545.939999999999</v>
      </c>
      <c r="H340">
        <v>0</v>
      </c>
      <c r="I340">
        <v>16545.939999999999</v>
      </c>
      <c r="J340">
        <v>0</v>
      </c>
    </row>
    <row r="341" spans="1:10" x14ac:dyDescent="0.25">
      <c r="A341" s="1" t="s">
        <v>2279</v>
      </c>
      <c r="B341" t="s">
        <v>2280</v>
      </c>
      <c r="C341" s="1" t="s">
        <v>17</v>
      </c>
      <c r="D341" s="22" t="s">
        <v>2282</v>
      </c>
      <c r="E341" s="2" t="s">
        <v>2283</v>
      </c>
      <c r="F341" s="2" t="s">
        <v>2283</v>
      </c>
      <c r="G341" s="2">
        <v>40.47</v>
      </c>
      <c r="H341">
        <v>0</v>
      </c>
      <c r="I341">
        <v>40.47</v>
      </c>
      <c r="J341">
        <v>0</v>
      </c>
    </row>
    <row r="342" spans="1:10" x14ac:dyDescent="0.25">
      <c r="A342" s="1" t="s">
        <v>2284</v>
      </c>
      <c r="B342" t="s">
        <v>2285</v>
      </c>
      <c r="C342" s="1" t="s">
        <v>17</v>
      </c>
      <c r="D342" s="22" t="s">
        <v>179</v>
      </c>
      <c r="E342" s="2" t="s">
        <v>2287</v>
      </c>
      <c r="F342" s="2" t="s">
        <v>2288</v>
      </c>
      <c r="G342" s="13">
        <v>2110.92</v>
      </c>
      <c r="H342">
        <v>0</v>
      </c>
      <c r="I342">
        <v>2110.92</v>
      </c>
      <c r="J342">
        <v>0</v>
      </c>
    </row>
    <row r="343" spans="1:10" x14ac:dyDescent="0.25">
      <c r="A343" s="1" t="s">
        <v>2294</v>
      </c>
      <c r="B343" t="s">
        <v>2295</v>
      </c>
      <c r="C343" s="1" t="s">
        <v>17</v>
      </c>
      <c r="D343" s="22" t="s">
        <v>2297</v>
      </c>
      <c r="E343" s="2" t="s">
        <v>2298</v>
      </c>
      <c r="F343" s="2" t="s">
        <v>2298</v>
      </c>
      <c r="G343" s="13">
        <v>22734.33</v>
      </c>
      <c r="H343">
        <v>0</v>
      </c>
      <c r="I343">
        <v>22734.33</v>
      </c>
      <c r="J343">
        <v>0</v>
      </c>
    </row>
    <row r="344" spans="1:10" x14ac:dyDescent="0.25">
      <c r="A344" s="1" t="s">
        <v>2304</v>
      </c>
      <c r="B344" t="s">
        <v>2305</v>
      </c>
      <c r="C344" s="1" t="s">
        <v>17</v>
      </c>
      <c r="D344" s="22" t="s">
        <v>2310</v>
      </c>
      <c r="E344" s="2" t="s">
        <v>2311</v>
      </c>
      <c r="F344" s="2" t="s">
        <v>2311</v>
      </c>
      <c r="G344" s="13">
        <v>43465.33</v>
      </c>
      <c r="H344">
        <v>0</v>
      </c>
      <c r="I344">
        <v>43465.33</v>
      </c>
      <c r="J344">
        <v>0</v>
      </c>
    </row>
    <row r="345" spans="1:10" x14ac:dyDescent="0.25">
      <c r="A345" s="1" t="s">
        <v>2312</v>
      </c>
      <c r="B345" t="s">
        <v>2313</v>
      </c>
      <c r="C345" s="1" t="s">
        <v>17</v>
      </c>
      <c r="D345" s="22" t="s">
        <v>2318</v>
      </c>
      <c r="E345" s="2" t="s">
        <v>2319</v>
      </c>
      <c r="F345" s="2" t="s">
        <v>2320</v>
      </c>
      <c r="G345" s="13">
        <v>5634.86</v>
      </c>
      <c r="H345">
        <v>0</v>
      </c>
      <c r="I345">
        <v>5634.86</v>
      </c>
      <c r="J345">
        <v>0</v>
      </c>
    </row>
    <row r="346" spans="1:10" x14ac:dyDescent="0.25">
      <c r="A346" s="1" t="s">
        <v>1988</v>
      </c>
      <c r="B346" t="s">
        <v>1989</v>
      </c>
      <c r="C346" s="1" t="s">
        <v>17</v>
      </c>
      <c r="D346" s="22" t="s">
        <v>2322</v>
      </c>
      <c r="E346" s="2" t="s">
        <v>2323</v>
      </c>
      <c r="F346" s="2" t="s">
        <v>2323</v>
      </c>
      <c r="G346" s="13">
        <v>24791.45</v>
      </c>
      <c r="H346">
        <v>0</v>
      </c>
      <c r="I346">
        <v>24791.45</v>
      </c>
      <c r="J346">
        <v>0</v>
      </c>
    </row>
    <row r="347" spans="1:10" x14ac:dyDescent="0.25">
      <c r="A347" s="1" t="s">
        <v>2324</v>
      </c>
      <c r="B347" t="s">
        <v>2325</v>
      </c>
      <c r="C347" s="1" t="s">
        <v>17</v>
      </c>
      <c r="D347" s="22" t="s">
        <v>2327</v>
      </c>
      <c r="E347" s="2" t="s">
        <v>2328</v>
      </c>
      <c r="F347" s="2" t="s">
        <v>2328</v>
      </c>
      <c r="G347" s="13">
        <v>7584.24</v>
      </c>
      <c r="H347">
        <v>0</v>
      </c>
      <c r="I347">
        <v>7584.24</v>
      </c>
      <c r="J347">
        <v>0</v>
      </c>
    </row>
    <row r="348" spans="1:10" x14ac:dyDescent="0.25">
      <c r="A348" s="1" t="s">
        <v>1991</v>
      </c>
      <c r="B348" t="s">
        <v>1992</v>
      </c>
      <c r="C348" s="1" t="s">
        <v>17</v>
      </c>
      <c r="D348" s="22" t="s">
        <v>2336</v>
      </c>
      <c r="E348" s="2" t="s">
        <v>2337</v>
      </c>
      <c r="F348" s="2" t="s">
        <v>2337</v>
      </c>
      <c r="G348" s="13">
        <v>14918.88</v>
      </c>
      <c r="H348">
        <v>0</v>
      </c>
      <c r="I348">
        <v>14918.88</v>
      </c>
      <c r="J348">
        <v>0</v>
      </c>
    </row>
    <row r="349" spans="1:10" x14ac:dyDescent="0.25">
      <c r="A349" s="1" t="s">
        <v>2338</v>
      </c>
      <c r="B349" t="s">
        <v>2339</v>
      </c>
      <c r="C349" s="1" t="s">
        <v>17</v>
      </c>
      <c r="D349" s="22" t="s">
        <v>2344</v>
      </c>
      <c r="E349" s="2" t="s">
        <v>2345</v>
      </c>
      <c r="F349" s="2" t="s">
        <v>2345</v>
      </c>
      <c r="G349" s="13">
        <v>27469.15</v>
      </c>
      <c r="H349">
        <v>0</v>
      </c>
      <c r="I349">
        <v>27469.15</v>
      </c>
      <c r="J349">
        <v>0</v>
      </c>
    </row>
    <row r="350" spans="1:10" x14ac:dyDescent="0.25">
      <c r="A350" s="1" t="s">
        <v>2358</v>
      </c>
      <c r="B350" t="s">
        <v>2359</v>
      </c>
      <c r="C350" s="1" t="s">
        <v>17</v>
      </c>
      <c r="D350" s="22" t="s">
        <v>2361</v>
      </c>
      <c r="E350" s="2" t="s">
        <v>2362</v>
      </c>
      <c r="F350" s="2" t="s">
        <v>2362</v>
      </c>
      <c r="G350" s="13">
        <v>18993.27</v>
      </c>
      <c r="H350">
        <v>0</v>
      </c>
      <c r="I350">
        <v>18993.27</v>
      </c>
      <c r="J350">
        <v>0</v>
      </c>
    </row>
    <row r="351" spans="1:10" x14ac:dyDescent="0.25">
      <c r="A351" s="1" t="s">
        <v>2363</v>
      </c>
      <c r="B351" t="s">
        <v>2364</v>
      </c>
      <c r="C351" s="1" t="s">
        <v>17</v>
      </c>
      <c r="D351" s="22" t="s">
        <v>2366</v>
      </c>
      <c r="E351" s="2" t="s">
        <v>2367</v>
      </c>
      <c r="F351" s="2" t="s">
        <v>2367</v>
      </c>
      <c r="G351" s="2">
        <v>190.36</v>
      </c>
      <c r="H351">
        <v>0</v>
      </c>
      <c r="I351">
        <v>190.36</v>
      </c>
      <c r="J351">
        <v>0</v>
      </c>
    </row>
    <row r="352" spans="1:10" x14ac:dyDescent="0.25">
      <c r="A352" s="1" t="s">
        <v>2368</v>
      </c>
      <c r="B352" t="s">
        <v>2369</v>
      </c>
      <c r="C352" s="1" t="s">
        <v>17</v>
      </c>
      <c r="D352" s="22" t="s">
        <v>2371</v>
      </c>
      <c r="E352" s="2" t="s">
        <v>2372</v>
      </c>
      <c r="F352" s="2" t="s">
        <v>2372</v>
      </c>
      <c r="G352" s="13">
        <v>109855.12</v>
      </c>
      <c r="H352">
        <v>0</v>
      </c>
      <c r="I352">
        <v>109855.12</v>
      </c>
      <c r="J352">
        <v>0</v>
      </c>
    </row>
    <row r="353" spans="1:10" x14ac:dyDescent="0.25">
      <c r="A353" s="1" t="s">
        <v>2373</v>
      </c>
      <c r="B353" t="s">
        <v>2374</v>
      </c>
      <c r="C353" s="1" t="s">
        <v>17</v>
      </c>
      <c r="D353" s="22" t="s">
        <v>2376</v>
      </c>
      <c r="E353" s="2" t="s">
        <v>2377</v>
      </c>
      <c r="F353" s="2" t="s">
        <v>2377</v>
      </c>
      <c r="G353" s="13">
        <v>25088.99</v>
      </c>
      <c r="H353">
        <v>0</v>
      </c>
      <c r="I353">
        <v>25088.99</v>
      </c>
      <c r="J353">
        <v>0</v>
      </c>
    </row>
    <row r="354" spans="1:10" x14ac:dyDescent="0.25">
      <c r="A354" s="1" t="s">
        <v>2378</v>
      </c>
      <c r="B354" t="s">
        <v>2379</v>
      </c>
      <c r="C354" s="1" t="s">
        <v>17</v>
      </c>
      <c r="D354" s="22" t="s">
        <v>2384</v>
      </c>
      <c r="E354" s="2" t="s">
        <v>2385</v>
      </c>
      <c r="F354" s="2" t="s">
        <v>2385</v>
      </c>
      <c r="G354" s="13">
        <v>90209.01</v>
      </c>
      <c r="H354">
        <v>0</v>
      </c>
      <c r="I354">
        <v>90209.01</v>
      </c>
      <c r="J354">
        <v>0</v>
      </c>
    </row>
    <row r="355" spans="1:10" x14ac:dyDescent="0.25">
      <c r="A355" s="1" t="s">
        <v>2390</v>
      </c>
      <c r="B355" t="s">
        <v>2391</v>
      </c>
      <c r="C355" s="1" t="s">
        <v>17</v>
      </c>
      <c r="D355" s="22" t="s">
        <v>2393</v>
      </c>
      <c r="E355" s="2" t="s">
        <v>2394</v>
      </c>
      <c r="F355" s="2" t="s">
        <v>2394</v>
      </c>
      <c r="G355" s="13">
        <v>24031.25</v>
      </c>
      <c r="H355">
        <v>0</v>
      </c>
      <c r="I355">
        <v>24031.25</v>
      </c>
      <c r="J355">
        <v>0</v>
      </c>
    </row>
    <row r="356" spans="1:10" x14ac:dyDescent="0.25">
      <c r="A356" s="1" t="s">
        <v>2395</v>
      </c>
      <c r="B356" t="s">
        <v>2396</v>
      </c>
      <c r="C356" s="1" t="s">
        <v>17</v>
      </c>
      <c r="D356" s="22" t="s">
        <v>2398</v>
      </c>
      <c r="E356" s="2" t="s">
        <v>2399</v>
      </c>
      <c r="F356" s="2" t="s">
        <v>2399</v>
      </c>
      <c r="G356" s="13">
        <v>51811.47</v>
      </c>
      <c r="H356">
        <v>0</v>
      </c>
      <c r="I356">
        <v>51811.47</v>
      </c>
      <c r="J356">
        <v>0</v>
      </c>
    </row>
    <row r="357" spans="1:10" x14ac:dyDescent="0.25">
      <c r="A357" s="1" t="s">
        <v>2400</v>
      </c>
      <c r="B357" t="s">
        <v>2401</v>
      </c>
      <c r="C357" s="1" t="s">
        <v>17</v>
      </c>
      <c r="D357" s="22" t="s">
        <v>2403</v>
      </c>
      <c r="E357" s="2" t="s">
        <v>2404</v>
      </c>
      <c r="F357" s="2" t="s">
        <v>2405</v>
      </c>
      <c r="G357" s="2">
        <v>53.76</v>
      </c>
      <c r="H357">
        <v>0</v>
      </c>
      <c r="I357">
        <v>53.76</v>
      </c>
      <c r="J357">
        <v>0</v>
      </c>
    </row>
    <row r="358" spans="1:10" x14ac:dyDescent="0.25">
      <c r="A358" s="1" t="s">
        <v>2406</v>
      </c>
      <c r="B358" t="s">
        <v>2407</v>
      </c>
      <c r="C358" s="1" t="s">
        <v>17</v>
      </c>
      <c r="D358" s="22" t="s">
        <v>2409</v>
      </c>
      <c r="E358" s="2" t="s">
        <v>2410</v>
      </c>
      <c r="F358" s="2" t="s">
        <v>2410</v>
      </c>
      <c r="G358" s="13">
        <v>56174.3</v>
      </c>
      <c r="H358">
        <v>0</v>
      </c>
      <c r="I358">
        <v>56174.3</v>
      </c>
      <c r="J358">
        <v>0</v>
      </c>
    </row>
    <row r="359" spans="1:10" x14ac:dyDescent="0.25">
      <c r="A359" s="1" t="s">
        <v>2411</v>
      </c>
      <c r="B359" t="s">
        <v>2412</v>
      </c>
      <c r="C359" s="1" t="s">
        <v>17</v>
      </c>
      <c r="D359" s="22" t="s">
        <v>2414</v>
      </c>
      <c r="E359" s="2" t="s">
        <v>2415</v>
      </c>
      <c r="F359" s="2" t="s">
        <v>2415</v>
      </c>
      <c r="G359" s="13">
        <v>12385.26</v>
      </c>
      <c r="H359">
        <v>0</v>
      </c>
      <c r="I359">
        <v>12385.26</v>
      </c>
      <c r="J359">
        <v>0</v>
      </c>
    </row>
    <row r="360" spans="1:10" x14ac:dyDescent="0.25">
      <c r="A360" s="1" t="s">
        <v>1994</v>
      </c>
      <c r="B360" t="s">
        <v>1995</v>
      </c>
      <c r="C360" s="1" t="s">
        <v>17</v>
      </c>
      <c r="D360" s="22" t="s">
        <v>2417</v>
      </c>
      <c r="E360" s="2" t="s">
        <v>2418</v>
      </c>
      <c r="F360" s="2" t="s">
        <v>2418</v>
      </c>
      <c r="G360" s="13">
        <v>35280.04</v>
      </c>
      <c r="H360">
        <v>0</v>
      </c>
      <c r="I360">
        <v>35280.04</v>
      </c>
      <c r="J360">
        <v>0</v>
      </c>
    </row>
    <row r="361" spans="1:10" x14ac:dyDescent="0.25">
      <c r="A361" s="1" t="s">
        <v>2419</v>
      </c>
      <c r="B361" t="s">
        <v>2420</v>
      </c>
      <c r="C361" s="1" t="s">
        <v>17</v>
      </c>
      <c r="D361" s="22" t="s">
        <v>2422</v>
      </c>
      <c r="E361" s="2" t="s">
        <v>2423</v>
      </c>
      <c r="F361" s="2" t="s">
        <v>2423</v>
      </c>
      <c r="G361" s="13">
        <v>51305.89</v>
      </c>
      <c r="H361">
        <v>0</v>
      </c>
      <c r="I361">
        <v>51305.89</v>
      </c>
      <c r="J361">
        <v>0</v>
      </c>
    </row>
    <row r="362" spans="1:10" x14ac:dyDescent="0.25">
      <c r="A362" s="1" t="s">
        <v>2419</v>
      </c>
      <c r="B362" t="s">
        <v>2420</v>
      </c>
      <c r="C362" s="1" t="s">
        <v>17</v>
      </c>
      <c r="D362" s="22" t="s">
        <v>2425</v>
      </c>
      <c r="E362" s="2" t="s">
        <v>2426</v>
      </c>
      <c r="F362" s="2" t="s">
        <v>2427</v>
      </c>
      <c r="G362" s="2">
        <v>771.33</v>
      </c>
      <c r="H362">
        <v>0</v>
      </c>
      <c r="I362">
        <v>771.33</v>
      </c>
      <c r="J362">
        <v>0</v>
      </c>
    </row>
    <row r="363" spans="1:10" x14ac:dyDescent="0.25">
      <c r="A363" s="1" t="s">
        <v>2428</v>
      </c>
      <c r="B363" t="s">
        <v>2429</v>
      </c>
      <c r="C363" s="1" t="s">
        <v>17</v>
      </c>
      <c r="D363" s="22" t="s">
        <v>2433</v>
      </c>
      <c r="E363" s="2" t="s">
        <v>2434</v>
      </c>
      <c r="F363" s="2" t="s">
        <v>2434</v>
      </c>
      <c r="G363" s="13">
        <v>14846.78</v>
      </c>
      <c r="H363">
        <v>0</v>
      </c>
      <c r="I363">
        <v>14846.78</v>
      </c>
      <c r="J363">
        <v>0</v>
      </c>
    </row>
    <row r="364" spans="1:10" x14ac:dyDescent="0.25">
      <c r="A364" s="1" t="s">
        <v>2435</v>
      </c>
      <c r="B364" t="s">
        <v>2436</v>
      </c>
      <c r="C364" s="1" t="s">
        <v>17</v>
      </c>
      <c r="D364" s="22" t="s">
        <v>2438</v>
      </c>
      <c r="E364" s="2" t="s">
        <v>2439</v>
      </c>
      <c r="F364" s="2" t="s">
        <v>2439</v>
      </c>
      <c r="G364" s="13">
        <v>54107.71</v>
      </c>
      <c r="H364">
        <v>0</v>
      </c>
      <c r="I364">
        <v>54107.71</v>
      </c>
      <c r="J364">
        <v>0</v>
      </c>
    </row>
    <row r="365" spans="1:10" x14ac:dyDescent="0.25">
      <c r="A365" s="1" t="s">
        <v>2440</v>
      </c>
      <c r="B365" t="s">
        <v>2441</v>
      </c>
      <c r="C365" s="1" t="s">
        <v>17</v>
      </c>
      <c r="D365" s="22" t="s">
        <v>778</v>
      </c>
      <c r="E365" s="2" t="s">
        <v>2446</v>
      </c>
      <c r="F365" s="2" t="s">
        <v>2447</v>
      </c>
      <c r="G365" s="13">
        <v>5891.9</v>
      </c>
      <c r="H365">
        <v>0</v>
      </c>
      <c r="I365">
        <v>5891.9</v>
      </c>
      <c r="J365">
        <v>0</v>
      </c>
    </row>
    <row r="366" spans="1:10" x14ac:dyDescent="0.25">
      <c r="A366" s="1" t="s">
        <v>2448</v>
      </c>
      <c r="B366" t="s">
        <v>2449</v>
      </c>
      <c r="C366" s="1" t="s">
        <v>17</v>
      </c>
      <c r="D366" s="22" t="s">
        <v>2332</v>
      </c>
      <c r="E366" s="2" t="s">
        <v>2454</v>
      </c>
      <c r="F366" s="2" t="s">
        <v>2455</v>
      </c>
      <c r="G366" s="13">
        <v>10139.51</v>
      </c>
      <c r="H366">
        <v>0</v>
      </c>
      <c r="I366">
        <v>10139.51</v>
      </c>
      <c r="J366">
        <v>0</v>
      </c>
    </row>
    <row r="367" spans="1:10" x14ac:dyDescent="0.25">
      <c r="A367" s="1" t="s">
        <v>2456</v>
      </c>
      <c r="B367" t="s">
        <v>2457</v>
      </c>
      <c r="C367" s="1" t="s">
        <v>17</v>
      </c>
      <c r="D367" s="22" t="s">
        <v>2459</v>
      </c>
      <c r="E367" s="2" t="s">
        <v>2460</v>
      </c>
      <c r="F367" s="2" t="s">
        <v>2460</v>
      </c>
      <c r="G367" s="13">
        <v>68612.84</v>
      </c>
      <c r="H367">
        <v>0</v>
      </c>
      <c r="I367">
        <v>68612.84</v>
      </c>
      <c r="J367">
        <v>0</v>
      </c>
    </row>
    <row r="368" spans="1:10" x14ac:dyDescent="0.25">
      <c r="A368" s="1" t="s">
        <v>2461</v>
      </c>
      <c r="B368" t="s">
        <v>2462</v>
      </c>
      <c r="C368" s="1" t="s">
        <v>17</v>
      </c>
      <c r="D368" s="22" t="s">
        <v>2466</v>
      </c>
      <c r="E368" s="2" t="s">
        <v>2467</v>
      </c>
      <c r="F368" s="2" t="s">
        <v>2467</v>
      </c>
      <c r="G368" s="13">
        <v>47450.11</v>
      </c>
      <c r="H368">
        <v>0</v>
      </c>
      <c r="I368">
        <v>47450.11</v>
      </c>
      <c r="J368">
        <v>0</v>
      </c>
    </row>
    <row r="369" spans="1:10" x14ac:dyDescent="0.25">
      <c r="A369" s="1" t="s">
        <v>2468</v>
      </c>
      <c r="B369" t="s">
        <v>2469</v>
      </c>
      <c r="C369" s="1" t="s">
        <v>17</v>
      </c>
      <c r="D369" s="22" t="s">
        <v>2471</v>
      </c>
      <c r="E369" s="2" t="s">
        <v>2472</v>
      </c>
      <c r="F369" s="2" t="s">
        <v>2472</v>
      </c>
      <c r="G369" s="13">
        <v>31616.18</v>
      </c>
      <c r="H369">
        <v>0</v>
      </c>
      <c r="I369">
        <v>31616.18</v>
      </c>
      <c r="J369">
        <v>0</v>
      </c>
    </row>
    <row r="370" spans="1:10" x14ac:dyDescent="0.25">
      <c r="A370" s="1" t="s">
        <v>2473</v>
      </c>
      <c r="B370" t="s">
        <v>2474</v>
      </c>
      <c r="C370" s="1" t="s">
        <v>17</v>
      </c>
      <c r="D370" s="22" t="s">
        <v>2477</v>
      </c>
      <c r="E370" s="2" t="s">
        <v>2478</v>
      </c>
      <c r="F370" s="2" t="s">
        <v>2479</v>
      </c>
      <c r="G370" s="13">
        <v>35587.69</v>
      </c>
      <c r="H370">
        <v>0</v>
      </c>
      <c r="I370">
        <v>35587.69</v>
      </c>
      <c r="J370">
        <v>0</v>
      </c>
    </row>
    <row r="371" spans="1:10" x14ac:dyDescent="0.25">
      <c r="A371" s="1" t="s">
        <v>2483</v>
      </c>
      <c r="B371" t="s">
        <v>2484</v>
      </c>
      <c r="C371" s="1" t="s">
        <v>17</v>
      </c>
      <c r="D371" s="22" t="s">
        <v>2489</v>
      </c>
      <c r="E371" s="2" t="s">
        <v>2490</v>
      </c>
      <c r="F371" s="2" t="s">
        <v>2490</v>
      </c>
      <c r="G371" s="13">
        <v>9503.9599999999991</v>
      </c>
      <c r="H371">
        <v>0</v>
      </c>
      <c r="I371">
        <v>9503.9599999999991</v>
      </c>
      <c r="J371">
        <v>0</v>
      </c>
    </row>
    <row r="372" spans="1:10" x14ac:dyDescent="0.25">
      <c r="A372" s="1" t="s">
        <v>2491</v>
      </c>
      <c r="B372" t="s">
        <v>2492</v>
      </c>
      <c r="C372" s="1" t="s">
        <v>17</v>
      </c>
      <c r="D372" s="22" t="s">
        <v>757</v>
      </c>
      <c r="E372" s="2" t="s">
        <v>2494</v>
      </c>
      <c r="F372" s="2" t="s">
        <v>2495</v>
      </c>
      <c r="G372" s="13">
        <v>2427.02</v>
      </c>
      <c r="H372">
        <v>0</v>
      </c>
      <c r="I372">
        <v>2427.02</v>
      </c>
      <c r="J372">
        <v>0</v>
      </c>
    </row>
    <row r="373" spans="1:10" x14ac:dyDescent="0.25">
      <c r="A373" s="1" t="s">
        <v>2504</v>
      </c>
      <c r="B373" t="s">
        <v>2505</v>
      </c>
      <c r="C373" s="1" t="s">
        <v>17</v>
      </c>
      <c r="D373" s="22" t="s">
        <v>302</v>
      </c>
      <c r="E373" s="2" t="s">
        <v>2510</v>
      </c>
      <c r="F373" s="2" t="s">
        <v>2511</v>
      </c>
      <c r="G373" s="13">
        <v>6057.19</v>
      </c>
      <c r="H373">
        <v>0</v>
      </c>
      <c r="I373">
        <v>6057.19</v>
      </c>
      <c r="J373">
        <v>0</v>
      </c>
    </row>
    <row r="374" spans="1:10" x14ac:dyDescent="0.25">
      <c r="A374" s="1" t="s">
        <v>2515</v>
      </c>
      <c r="B374" t="s">
        <v>2516</v>
      </c>
      <c r="C374" s="1" t="s">
        <v>17</v>
      </c>
      <c r="D374" s="22" t="s">
        <v>2518</v>
      </c>
      <c r="E374" s="2" t="s">
        <v>2519</v>
      </c>
      <c r="F374" s="2" t="s">
        <v>2519</v>
      </c>
      <c r="G374" s="13">
        <v>20441.080000000002</v>
      </c>
      <c r="H374">
        <v>0</v>
      </c>
      <c r="I374">
        <v>20441.080000000002</v>
      </c>
      <c r="J374">
        <v>0</v>
      </c>
    </row>
    <row r="375" spans="1:10" x14ac:dyDescent="0.25">
      <c r="A375" s="1" t="s">
        <v>2520</v>
      </c>
      <c r="B375" t="s">
        <v>2521</v>
      </c>
      <c r="C375" s="1" t="s">
        <v>17</v>
      </c>
      <c r="D375" s="22" t="s">
        <v>2523</v>
      </c>
      <c r="E375" s="2" t="s">
        <v>2524</v>
      </c>
      <c r="F375" s="2" t="s">
        <v>2524</v>
      </c>
      <c r="G375" s="13">
        <v>28305.119999999999</v>
      </c>
      <c r="H375">
        <v>0</v>
      </c>
      <c r="I375">
        <v>28305.119999999999</v>
      </c>
      <c r="J375">
        <v>0</v>
      </c>
    </row>
    <row r="376" spans="1:10" x14ac:dyDescent="0.25">
      <c r="A376" s="1" t="s">
        <v>2525</v>
      </c>
      <c r="B376" t="s">
        <v>2526</v>
      </c>
      <c r="C376" s="1" t="s">
        <v>17</v>
      </c>
      <c r="D376" s="22" t="s">
        <v>2529</v>
      </c>
      <c r="E376" s="2" t="s">
        <v>2530</v>
      </c>
      <c r="F376" s="2" t="s">
        <v>2531</v>
      </c>
      <c r="G376" s="13">
        <v>11951.46</v>
      </c>
      <c r="H376">
        <v>0</v>
      </c>
      <c r="I376">
        <v>11951.46</v>
      </c>
      <c r="J376">
        <v>0</v>
      </c>
    </row>
    <row r="377" spans="1:10" x14ac:dyDescent="0.25">
      <c r="A377" s="1" t="s">
        <v>2532</v>
      </c>
      <c r="B377" t="s">
        <v>2533</v>
      </c>
      <c r="C377" s="1" t="s">
        <v>17</v>
      </c>
      <c r="D377" s="22" t="s">
        <v>2535</v>
      </c>
      <c r="E377" s="2" t="s">
        <v>2536</v>
      </c>
      <c r="F377" s="2" t="s">
        <v>2537</v>
      </c>
      <c r="G377" s="13">
        <v>3404.33</v>
      </c>
      <c r="H377">
        <v>0</v>
      </c>
      <c r="I377">
        <v>3404.33</v>
      </c>
      <c r="J377">
        <v>0</v>
      </c>
    </row>
    <row r="378" spans="1:10" x14ac:dyDescent="0.25">
      <c r="A378" s="1" t="s">
        <v>2538</v>
      </c>
      <c r="B378" t="s">
        <v>2539</v>
      </c>
      <c r="C378" s="1" t="s">
        <v>17</v>
      </c>
      <c r="D378" s="22" t="s">
        <v>2541</v>
      </c>
      <c r="E378" s="2" t="s">
        <v>2542</v>
      </c>
      <c r="F378" s="2" t="s">
        <v>2543</v>
      </c>
      <c r="G378" s="13">
        <v>2281.54</v>
      </c>
      <c r="H378">
        <v>0</v>
      </c>
      <c r="I378">
        <v>2281.54</v>
      </c>
      <c r="J378">
        <v>0</v>
      </c>
    </row>
    <row r="379" spans="1:10" x14ac:dyDescent="0.25">
      <c r="A379" s="1" t="s">
        <v>2544</v>
      </c>
      <c r="B379" t="s">
        <v>2545</v>
      </c>
      <c r="C379" s="1" t="s">
        <v>17</v>
      </c>
      <c r="D379" s="22" t="s">
        <v>2547</v>
      </c>
      <c r="E379" s="2" t="s">
        <v>2548</v>
      </c>
      <c r="F379" s="2" t="s">
        <v>2548</v>
      </c>
      <c r="G379" s="13">
        <v>23595.35</v>
      </c>
      <c r="H379">
        <v>0</v>
      </c>
      <c r="I379">
        <v>23595.35</v>
      </c>
      <c r="J379">
        <v>0</v>
      </c>
    </row>
    <row r="380" spans="1:10" x14ac:dyDescent="0.25">
      <c r="A380" s="1" t="s">
        <v>2057</v>
      </c>
      <c r="B380" t="s">
        <v>2058</v>
      </c>
      <c r="C380" s="1" t="s">
        <v>17</v>
      </c>
      <c r="D380" s="22" t="s">
        <v>2550</v>
      </c>
      <c r="E380" s="2" t="s">
        <v>2551</v>
      </c>
      <c r="F380" s="2" t="s">
        <v>2551</v>
      </c>
      <c r="G380" s="13">
        <v>21039.4</v>
      </c>
      <c r="H380">
        <v>0</v>
      </c>
      <c r="I380">
        <v>21039.4</v>
      </c>
      <c r="J380">
        <v>0</v>
      </c>
    </row>
    <row r="381" spans="1:10" x14ac:dyDescent="0.25">
      <c r="A381" s="1" t="s">
        <v>2567</v>
      </c>
      <c r="B381" t="s">
        <v>2568</v>
      </c>
      <c r="C381" s="1" t="s">
        <v>17</v>
      </c>
      <c r="D381" s="22" t="s">
        <v>2570</v>
      </c>
      <c r="E381" s="2" t="s">
        <v>2571</v>
      </c>
      <c r="F381" s="2" t="s">
        <v>2571</v>
      </c>
      <c r="G381" s="13">
        <v>41088.620000000003</v>
      </c>
      <c r="H381">
        <v>0</v>
      </c>
      <c r="I381">
        <v>41088.620000000003</v>
      </c>
      <c r="J381">
        <v>0</v>
      </c>
    </row>
    <row r="382" spans="1:10" x14ac:dyDescent="0.25">
      <c r="A382" s="1" t="s">
        <v>2577</v>
      </c>
      <c r="B382" t="s">
        <v>2578</v>
      </c>
      <c r="C382" s="1" t="s">
        <v>17</v>
      </c>
      <c r="D382" s="22" t="s">
        <v>2580</v>
      </c>
      <c r="E382" s="2" t="s">
        <v>2581</v>
      </c>
      <c r="F382" s="2" t="s">
        <v>2581</v>
      </c>
      <c r="G382" s="13">
        <v>68335.41</v>
      </c>
      <c r="H382">
        <v>0</v>
      </c>
      <c r="I382">
        <v>68335.41</v>
      </c>
      <c r="J382">
        <v>0</v>
      </c>
    </row>
    <row r="383" spans="1:10" x14ac:dyDescent="0.25">
      <c r="A383" s="1" t="s">
        <v>2582</v>
      </c>
      <c r="B383" t="s">
        <v>2583</v>
      </c>
      <c r="C383" s="1" t="s">
        <v>17</v>
      </c>
      <c r="D383" s="22" t="s">
        <v>2588</v>
      </c>
      <c r="E383" s="2" t="s">
        <v>2589</v>
      </c>
      <c r="F383" s="2" t="s">
        <v>2589</v>
      </c>
      <c r="G383" s="13">
        <v>1897.19</v>
      </c>
      <c r="H383">
        <v>0</v>
      </c>
      <c r="I383">
        <v>1897.19</v>
      </c>
      <c r="J383">
        <v>0</v>
      </c>
    </row>
    <row r="384" spans="1:10" x14ac:dyDescent="0.25">
      <c r="A384" s="1" t="s">
        <v>2593</v>
      </c>
      <c r="B384" t="s">
        <v>2594</v>
      </c>
      <c r="C384" s="1" t="s">
        <v>17</v>
      </c>
      <c r="D384" s="22" t="s">
        <v>2596</v>
      </c>
      <c r="E384" s="2" t="s">
        <v>2597</v>
      </c>
      <c r="F384" s="2" t="s">
        <v>2597</v>
      </c>
      <c r="G384" s="13">
        <v>92404.73</v>
      </c>
      <c r="H384">
        <v>0</v>
      </c>
      <c r="I384">
        <v>92404.73</v>
      </c>
      <c r="J384">
        <v>0</v>
      </c>
    </row>
    <row r="385" spans="1:10" x14ac:dyDescent="0.25">
      <c r="A385" s="1" t="s">
        <v>2598</v>
      </c>
      <c r="B385" t="s">
        <v>2599</v>
      </c>
      <c r="C385" s="1" t="s">
        <v>17</v>
      </c>
      <c r="D385" s="22" t="s">
        <v>2601</v>
      </c>
      <c r="E385" s="2" t="s">
        <v>2602</v>
      </c>
      <c r="F385" s="2" t="s">
        <v>2602</v>
      </c>
      <c r="G385" s="13">
        <v>98891.18</v>
      </c>
      <c r="H385">
        <v>0</v>
      </c>
      <c r="I385">
        <v>98891.18</v>
      </c>
      <c r="J385">
        <v>0</v>
      </c>
    </row>
    <row r="386" spans="1:10" x14ac:dyDescent="0.25">
      <c r="A386" s="1" t="s">
        <v>2603</v>
      </c>
      <c r="B386" t="s">
        <v>2604</v>
      </c>
      <c r="C386" s="1" t="s">
        <v>17</v>
      </c>
      <c r="D386" s="22" t="s">
        <v>2606</v>
      </c>
      <c r="E386" s="2" t="s">
        <v>2607</v>
      </c>
      <c r="F386" s="2" t="s">
        <v>2608</v>
      </c>
      <c r="G386" s="13">
        <v>35624.47</v>
      </c>
      <c r="H386">
        <v>0</v>
      </c>
      <c r="I386">
        <v>35624.47</v>
      </c>
      <c r="J386">
        <v>0</v>
      </c>
    </row>
    <row r="387" spans="1:10" x14ac:dyDescent="0.25">
      <c r="A387" s="1" t="s">
        <v>2613</v>
      </c>
      <c r="B387" t="s">
        <v>2614</v>
      </c>
      <c r="C387" s="1" t="s">
        <v>17</v>
      </c>
      <c r="D387" s="22" t="s">
        <v>2616</v>
      </c>
      <c r="E387" s="2" t="s">
        <v>2617</v>
      </c>
      <c r="F387" s="2" t="s">
        <v>2617</v>
      </c>
      <c r="G387" s="13">
        <v>34084.769999999997</v>
      </c>
      <c r="H387">
        <v>0</v>
      </c>
      <c r="I387">
        <v>34084.769999999997</v>
      </c>
      <c r="J387">
        <v>0</v>
      </c>
    </row>
    <row r="388" spans="1:10" x14ac:dyDescent="0.25">
      <c r="A388" s="1" t="s">
        <v>2618</v>
      </c>
      <c r="B388" t="s">
        <v>2619</v>
      </c>
      <c r="C388" s="1" t="s">
        <v>17</v>
      </c>
      <c r="D388" s="22" t="s">
        <v>2621</v>
      </c>
      <c r="E388" s="2" t="s">
        <v>2622</v>
      </c>
      <c r="F388" s="2" t="s">
        <v>2622</v>
      </c>
      <c r="G388" s="13">
        <v>7543.43</v>
      </c>
      <c r="H388">
        <v>0</v>
      </c>
      <c r="I388">
        <v>7543.43</v>
      </c>
      <c r="J388">
        <v>0</v>
      </c>
    </row>
    <row r="389" spans="1:10" x14ac:dyDescent="0.25">
      <c r="A389" s="1" t="s">
        <v>2623</v>
      </c>
      <c r="B389" t="s">
        <v>2624</v>
      </c>
      <c r="C389" s="1" t="s">
        <v>17</v>
      </c>
      <c r="D389" s="22" t="s">
        <v>2626</v>
      </c>
      <c r="E389" s="2" t="s">
        <v>2627</v>
      </c>
      <c r="F389" s="2" t="s">
        <v>2627</v>
      </c>
      <c r="G389" s="13">
        <v>62511.45</v>
      </c>
      <c r="H389">
        <v>0</v>
      </c>
      <c r="I389">
        <v>62511.45</v>
      </c>
      <c r="J389">
        <v>0</v>
      </c>
    </row>
    <row r="390" spans="1:10" x14ac:dyDescent="0.25">
      <c r="A390" s="1" t="s">
        <v>2628</v>
      </c>
      <c r="B390" t="s">
        <v>2629</v>
      </c>
      <c r="C390" s="1" t="s">
        <v>17</v>
      </c>
      <c r="D390" s="22" t="s">
        <v>2631</v>
      </c>
      <c r="E390" s="2" t="s">
        <v>2632</v>
      </c>
      <c r="F390" s="2" t="s">
        <v>2632</v>
      </c>
      <c r="G390" s="13">
        <v>29848.87</v>
      </c>
      <c r="H390">
        <v>0</v>
      </c>
      <c r="I390">
        <v>29848.87</v>
      </c>
      <c r="J390">
        <v>0</v>
      </c>
    </row>
    <row r="391" spans="1:10" x14ac:dyDescent="0.25">
      <c r="A391" s="1" t="s">
        <v>2633</v>
      </c>
      <c r="B391" t="s">
        <v>2634</v>
      </c>
      <c r="C391" s="1" t="s">
        <v>17</v>
      </c>
      <c r="D391" s="22" t="s">
        <v>2636</v>
      </c>
      <c r="E391" s="2" t="s">
        <v>2637</v>
      </c>
      <c r="F391" s="2" t="s">
        <v>2637</v>
      </c>
      <c r="G391" s="13">
        <v>84280.07</v>
      </c>
      <c r="H391">
        <v>0</v>
      </c>
      <c r="I391">
        <v>84280.07</v>
      </c>
      <c r="J391">
        <v>0</v>
      </c>
    </row>
    <row r="392" spans="1:10" x14ac:dyDescent="0.25">
      <c r="A392" s="1" t="s">
        <v>2638</v>
      </c>
      <c r="B392" t="s">
        <v>2639</v>
      </c>
      <c r="C392" s="1" t="s">
        <v>17</v>
      </c>
      <c r="D392" s="22" t="s">
        <v>2641</v>
      </c>
      <c r="E392" s="2" t="s">
        <v>2642</v>
      </c>
      <c r="F392" s="2" t="s">
        <v>2642</v>
      </c>
      <c r="G392" s="13">
        <v>117049.54</v>
      </c>
      <c r="H392">
        <v>0</v>
      </c>
      <c r="I392">
        <v>117049.54</v>
      </c>
      <c r="J392">
        <v>0</v>
      </c>
    </row>
    <row r="393" spans="1:10" x14ac:dyDescent="0.25">
      <c r="A393" s="1" t="s">
        <v>2643</v>
      </c>
      <c r="B393" t="s">
        <v>2644</v>
      </c>
      <c r="C393" s="1" t="s">
        <v>17</v>
      </c>
      <c r="D393" s="22" t="s">
        <v>2646</v>
      </c>
      <c r="E393" s="2" t="s">
        <v>2647</v>
      </c>
      <c r="F393" s="2" t="s">
        <v>2647</v>
      </c>
      <c r="G393" s="13">
        <v>38777.25</v>
      </c>
      <c r="H393">
        <v>0</v>
      </c>
      <c r="I393">
        <v>38777.25</v>
      </c>
      <c r="J393">
        <v>0</v>
      </c>
    </row>
    <row r="394" spans="1:10" x14ac:dyDescent="0.25">
      <c r="A394" s="1" t="s">
        <v>2648</v>
      </c>
      <c r="B394" t="s">
        <v>2649</v>
      </c>
      <c r="C394" s="1" t="s">
        <v>17</v>
      </c>
      <c r="D394" s="22" t="s">
        <v>2651</v>
      </c>
      <c r="E394" s="2" t="s">
        <v>2652</v>
      </c>
      <c r="F394" s="2" t="s">
        <v>2652</v>
      </c>
      <c r="G394" s="13">
        <v>48019.43</v>
      </c>
      <c r="H394">
        <v>0</v>
      </c>
      <c r="I394">
        <v>48019.43</v>
      </c>
      <c r="J394">
        <v>0</v>
      </c>
    </row>
    <row r="395" spans="1:10" x14ac:dyDescent="0.25">
      <c r="A395" s="1" t="s">
        <v>2653</v>
      </c>
      <c r="B395" t="s">
        <v>2654</v>
      </c>
      <c r="C395" s="1" t="s">
        <v>17</v>
      </c>
      <c r="D395" s="22" t="s">
        <v>2659</v>
      </c>
      <c r="E395" s="2" t="s">
        <v>2660</v>
      </c>
      <c r="F395" s="2" t="s">
        <v>2661</v>
      </c>
      <c r="G395" s="13">
        <v>17568.57</v>
      </c>
      <c r="H395">
        <v>0</v>
      </c>
      <c r="I395">
        <v>17568.57</v>
      </c>
      <c r="J395">
        <v>0</v>
      </c>
    </row>
    <row r="396" spans="1:10" x14ac:dyDescent="0.25">
      <c r="A396" s="1" t="s">
        <v>2662</v>
      </c>
      <c r="B396" t="s">
        <v>2663</v>
      </c>
      <c r="C396" s="1" t="s">
        <v>17</v>
      </c>
      <c r="D396" s="22" t="s">
        <v>2665</v>
      </c>
      <c r="E396" s="2" t="s">
        <v>2666</v>
      </c>
      <c r="F396" s="2" t="s">
        <v>2666</v>
      </c>
      <c r="G396" s="13">
        <v>71802.37</v>
      </c>
      <c r="H396">
        <v>0</v>
      </c>
      <c r="I396">
        <v>71802.37</v>
      </c>
      <c r="J396">
        <v>0</v>
      </c>
    </row>
    <row r="397" spans="1:10" x14ac:dyDescent="0.25">
      <c r="A397" s="1" t="s">
        <v>2667</v>
      </c>
      <c r="B397" t="s">
        <v>2668</v>
      </c>
      <c r="C397" s="1" t="s">
        <v>17</v>
      </c>
      <c r="D397" s="22" t="s">
        <v>2670</v>
      </c>
      <c r="E397" s="2" t="s">
        <v>2671</v>
      </c>
      <c r="F397" s="2" t="s">
        <v>2671</v>
      </c>
      <c r="G397" s="13">
        <v>16318.68</v>
      </c>
      <c r="H397">
        <v>0</v>
      </c>
      <c r="I397">
        <v>16318.68</v>
      </c>
      <c r="J397">
        <v>0</v>
      </c>
    </row>
    <row r="398" spans="1:10" x14ac:dyDescent="0.25">
      <c r="A398" s="1" t="s">
        <v>2672</v>
      </c>
      <c r="B398" t="s">
        <v>2673</v>
      </c>
      <c r="C398" s="1" t="s">
        <v>17</v>
      </c>
      <c r="D398" s="22" t="s">
        <v>2675</v>
      </c>
      <c r="E398" s="2" t="s">
        <v>2676</v>
      </c>
      <c r="F398" s="2" t="s">
        <v>2676</v>
      </c>
      <c r="G398" s="2">
        <v>357.56</v>
      </c>
      <c r="H398">
        <v>0</v>
      </c>
      <c r="I398">
        <v>357.56</v>
      </c>
      <c r="J398">
        <v>0</v>
      </c>
    </row>
    <row r="399" spans="1:10" x14ac:dyDescent="0.25">
      <c r="A399" s="1" t="s">
        <v>2677</v>
      </c>
      <c r="B399" t="s">
        <v>2678</v>
      </c>
      <c r="C399" s="1" t="s">
        <v>17</v>
      </c>
      <c r="D399" s="22" t="s">
        <v>2588</v>
      </c>
      <c r="E399" s="2" t="s">
        <v>2680</v>
      </c>
      <c r="F399" s="2" t="s">
        <v>2680</v>
      </c>
      <c r="G399" s="13">
        <v>6675.8</v>
      </c>
      <c r="H399">
        <v>0</v>
      </c>
      <c r="I399">
        <v>6675.8</v>
      </c>
      <c r="J399">
        <v>0</v>
      </c>
    </row>
    <row r="400" spans="1:10" x14ac:dyDescent="0.25">
      <c r="A400" s="1" t="s">
        <v>2681</v>
      </c>
      <c r="B400" t="s">
        <v>2682</v>
      </c>
      <c r="C400" s="1" t="s">
        <v>17</v>
      </c>
      <c r="D400" s="22" t="s">
        <v>444</v>
      </c>
      <c r="E400" s="2" t="s">
        <v>2684</v>
      </c>
      <c r="F400" s="2" t="s">
        <v>2685</v>
      </c>
      <c r="G400" s="13">
        <v>32998.58</v>
      </c>
      <c r="H400">
        <v>0</v>
      </c>
      <c r="I400">
        <v>32998.58</v>
      </c>
      <c r="J400">
        <v>0</v>
      </c>
    </row>
    <row r="401" spans="1:10" x14ac:dyDescent="0.25">
      <c r="A401" s="1" t="s">
        <v>2686</v>
      </c>
      <c r="B401" t="s">
        <v>2687</v>
      </c>
      <c r="C401" s="1" t="s">
        <v>17</v>
      </c>
      <c r="D401" s="22" t="s">
        <v>2690</v>
      </c>
      <c r="E401" s="2" t="s">
        <v>2691</v>
      </c>
      <c r="F401" s="2" t="s">
        <v>2691</v>
      </c>
      <c r="G401" s="13">
        <v>34830.449999999997</v>
      </c>
      <c r="H401">
        <v>0</v>
      </c>
      <c r="I401">
        <v>34830.449999999997</v>
      </c>
      <c r="J401">
        <v>0</v>
      </c>
    </row>
    <row r="402" spans="1:10" x14ac:dyDescent="0.25">
      <c r="A402" s="1" t="s">
        <v>2692</v>
      </c>
      <c r="B402" t="s">
        <v>2693</v>
      </c>
      <c r="C402" s="1" t="s">
        <v>17</v>
      </c>
      <c r="D402" s="22" t="s">
        <v>2695</v>
      </c>
      <c r="E402" s="2" t="s">
        <v>2696</v>
      </c>
      <c r="F402" s="2" t="s">
        <v>2696</v>
      </c>
      <c r="G402" s="13">
        <v>21884.32</v>
      </c>
      <c r="H402">
        <v>0</v>
      </c>
      <c r="I402">
        <v>21884.32</v>
      </c>
      <c r="J402">
        <v>0</v>
      </c>
    </row>
    <row r="403" spans="1:10" x14ac:dyDescent="0.25">
      <c r="A403" s="1" t="s">
        <v>2697</v>
      </c>
      <c r="B403" t="s">
        <v>2698</v>
      </c>
      <c r="C403" s="1" t="s">
        <v>17</v>
      </c>
      <c r="D403" s="22" t="s">
        <v>2700</v>
      </c>
      <c r="E403" s="2" t="s">
        <v>2701</v>
      </c>
      <c r="F403" s="2" t="s">
        <v>2701</v>
      </c>
      <c r="G403" s="13">
        <v>38973.56</v>
      </c>
      <c r="H403">
        <v>0</v>
      </c>
      <c r="I403">
        <v>38973.56</v>
      </c>
      <c r="J403">
        <v>0</v>
      </c>
    </row>
    <row r="404" spans="1:10" x14ac:dyDescent="0.25">
      <c r="A404" s="1" t="s">
        <v>2093</v>
      </c>
      <c r="B404" t="s">
        <v>2094</v>
      </c>
      <c r="C404" s="1" t="s">
        <v>17</v>
      </c>
      <c r="D404" s="22" t="s">
        <v>2703</v>
      </c>
      <c r="E404" s="2" t="s">
        <v>2704</v>
      </c>
      <c r="F404" s="2" t="s">
        <v>2704</v>
      </c>
      <c r="G404" s="13">
        <v>21262.67</v>
      </c>
      <c r="H404">
        <v>0</v>
      </c>
      <c r="I404">
        <v>21262.67</v>
      </c>
      <c r="J404">
        <v>0</v>
      </c>
    </row>
    <row r="405" spans="1:10" x14ac:dyDescent="0.25">
      <c r="A405" s="1" t="s">
        <v>2705</v>
      </c>
      <c r="B405" t="s">
        <v>2706</v>
      </c>
      <c r="C405" s="1" t="s">
        <v>17</v>
      </c>
      <c r="D405" s="22" t="s">
        <v>2708</v>
      </c>
      <c r="E405" s="2" t="s">
        <v>2709</v>
      </c>
      <c r="F405" s="2" t="s">
        <v>2709</v>
      </c>
      <c r="G405" s="13">
        <v>47275.64</v>
      </c>
      <c r="H405">
        <v>0</v>
      </c>
      <c r="I405">
        <v>47275.64</v>
      </c>
      <c r="J405">
        <v>0</v>
      </c>
    </row>
    <row r="406" spans="1:10" x14ac:dyDescent="0.25">
      <c r="A406" s="1" t="s">
        <v>2710</v>
      </c>
      <c r="B406" t="s">
        <v>2711</v>
      </c>
      <c r="C406" s="1" t="s">
        <v>17</v>
      </c>
      <c r="D406" s="22" t="s">
        <v>2714</v>
      </c>
      <c r="E406" s="2" t="s">
        <v>2715</v>
      </c>
      <c r="F406" s="2" t="s">
        <v>2715</v>
      </c>
      <c r="G406" s="13">
        <v>42132.51</v>
      </c>
      <c r="H406">
        <v>0</v>
      </c>
      <c r="I406">
        <v>42132.51</v>
      </c>
      <c r="J406">
        <v>0</v>
      </c>
    </row>
    <row r="407" spans="1:10" x14ac:dyDescent="0.25">
      <c r="A407" s="1" t="s">
        <v>2720</v>
      </c>
      <c r="B407" t="s">
        <v>2721</v>
      </c>
      <c r="C407" s="1" t="s">
        <v>17</v>
      </c>
      <c r="D407" s="22" t="s">
        <v>2555</v>
      </c>
      <c r="E407" s="2" t="s">
        <v>2723</v>
      </c>
      <c r="F407" s="2" t="s">
        <v>2724</v>
      </c>
      <c r="G407" s="13">
        <v>6348.14</v>
      </c>
      <c r="H407">
        <v>0</v>
      </c>
      <c r="I407">
        <v>6348.14</v>
      </c>
      <c r="J407">
        <v>0</v>
      </c>
    </row>
    <row r="408" spans="1:10" x14ac:dyDescent="0.25">
      <c r="A408" s="1" t="s">
        <v>2730</v>
      </c>
      <c r="B408" t="s">
        <v>2731</v>
      </c>
      <c r="C408" s="1" t="s">
        <v>17</v>
      </c>
      <c r="D408" s="22" t="s">
        <v>2736</v>
      </c>
      <c r="E408" s="2" t="s">
        <v>2737</v>
      </c>
      <c r="F408" s="2" t="s">
        <v>2737</v>
      </c>
      <c r="G408" s="13">
        <v>30950.35</v>
      </c>
      <c r="H408">
        <v>0</v>
      </c>
      <c r="I408">
        <v>30950.35</v>
      </c>
      <c r="J408">
        <v>0</v>
      </c>
    </row>
    <row r="409" spans="1:10" x14ac:dyDescent="0.25">
      <c r="A409" s="1" t="s">
        <v>2741</v>
      </c>
      <c r="B409" t="s">
        <v>2742</v>
      </c>
      <c r="C409" s="1" t="s">
        <v>17</v>
      </c>
      <c r="D409" s="22" t="s">
        <v>2744</v>
      </c>
      <c r="E409" s="2" t="s">
        <v>2745</v>
      </c>
      <c r="F409" s="2" t="s">
        <v>2745</v>
      </c>
      <c r="G409" s="13">
        <v>31118.05</v>
      </c>
      <c r="H409">
        <v>0</v>
      </c>
      <c r="I409">
        <v>31118.05</v>
      </c>
      <c r="J409">
        <v>0</v>
      </c>
    </row>
    <row r="410" spans="1:10" x14ac:dyDescent="0.25">
      <c r="A410" s="1" t="s">
        <v>2746</v>
      </c>
      <c r="B410" t="s">
        <v>2747</v>
      </c>
      <c r="C410" s="1" t="s">
        <v>17</v>
      </c>
      <c r="D410" s="22" t="s">
        <v>2749</v>
      </c>
      <c r="E410" s="2" t="s">
        <v>2750</v>
      </c>
      <c r="F410" s="2" t="s">
        <v>2750</v>
      </c>
      <c r="G410" s="13">
        <v>8255.76</v>
      </c>
      <c r="H410">
        <v>0</v>
      </c>
      <c r="I410">
        <v>8255.76</v>
      </c>
      <c r="J410">
        <v>0</v>
      </c>
    </row>
    <row r="411" spans="1:10" x14ac:dyDescent="0.25">
      <c r="A411" s="1" t="s">
        <v>2751</v>
      </c>
      <c r="B411" t="s">
        <v>2752</v>
      </c>
      <c r="C411" s="1" t="s">
        <v>17</v>
      </c>
      <c r="D411" s="22" t="s">
        <v>2754</v>
      </c>
      <c r="E411" s="2" t="s">
        <v>2755</v>
      </c>
      <c r="F411" s="2" t="s">
        <v>2755</v>
      </c>
      <c r="G411" s="13">
        <v>67473.47</v>
      </c>
      <c r="H411">
        <v>0</v>
      </c>
      <c r="I411">
        <v>67473.47</v>
      </c>
      <c r="J411">
        <v>0</v>
      </c>
    </row>
    <row r="412" spans="1:10" x14ac:dyDescent="0.25">
      <c r="A412" s="1" t="s">
        <v>2756</v>
      </c>
      <c r="B412" t="s">
        <v>2757</v>
      </c>
      <c r="C412" s="1" t="s">
        <v>17</v>
      </c>
      <c r="D412" s="22" t="s">
        <v>2759</v>
      </c>
      <c r="E412" s="2" t="s">
        <v>2760</v>
      </c>
      <c r="F412" s="2" t="s">
        <v>2760</v>
      </c>
      <c r="G412" s="13">
        <v>27782.87</v>
      </c>
      <c r="H412">
        <v>0</v>
      </c>
      <c r="I412">
        <v>27782.87</v>
      </c>
      <c r="J412">
        <v>0</v>
      </c>
    </row>
    <row r="413" spans="1:10" x14ac:dyDescent="0.25">
      <c r="A413" s="1" t="s">
        <v>2761</v>
      </c>
      <c r="B413" t="s">
        <v>2762</v>
      </c>
      <c r="C413" s="1" t="s">
        <v>17</v>
      </c>
      <c r="D413" s="22" t="s">
        <v>2764</v>
      </c>
      <c r="E413" s="2" t="s">
        <v>2765</v>
      </c>
      <c r="F413" s="2" t="s">
        <v>2765</v>
      </c>
      <c r="G413" s="13">
        <v>20729.59</v>
      </c>
      <c r="H413">
        <v>0</v>
      </c>
      <c r="I413">
        <v>20729.59</v>
      </c>
      <c r="J413">
        <v>0</v>
      </c>
    </row>
    <row r="414" spans="1:10" x14ac:dyDescent="0.25">
      <c r="A414" s="1" t="s">
        <v>2761</v>
      </c>
      <c r="B414" t="s">
        <v>2762</v>
      </c>
      <c r="C414" s="1" t="s">
        <v>17</v>
      </c>
      <c r="D414" s="22" t="s">
        <v>2767</v>
      </c>
      <c r="E414" s="2" t="s">
        <v>2768</v>
      </c>
      <c r="F414" s="2" t="s">
        <v>2768</v>
      </c>
      <c r="G414" s="13">
        <v>46382.95</v>
      </c>
      <c r="H414">
        <v>0</v>
      </c>
      <c r="I414">
        <v>46382.95</v>
      </c>
      <c r="J414">
        <v>0</v>
      </c>
    </row>
    <row r="415" spans="1:10" x14ac:dyDescent="0.25">
      <c r="A415" s="1" t="s">
        <v>2769</v>
      </c>
      <c r="B415" t="s">
        <v>2770</v>
      </c>
      <c r="C415" s="1" t="s">
        <v>17</v>
      </c>
      <c r="D415" s="22" t="s">
        <v>2775</v>
      </c>
      <c r="E415" s="2" t="s">
        <v>2776</v>
      </c>
      <c r="F415" s="2" t="s">
        <v>2776</v>
      </c>
      <c r="G415" s="13">
        <v>31030.46</v>
      </c>
      <c r="H415">
        <v>0</v>
      </c>
      <c r="I415">
        <v>31030.46</v>
      </c>
      <c r="J415">
        <v>0</v>
      </c>
    </row>
    <row r="416" spans="1:10" x14ac:dyDescent="0.25">
      <c r="A416" s="1" t="s">
        <v>2777</v>
      </c>
      <c r="B416" t="s">
        <v>2778</v>
      </c>
      <c r="C416" s="1" t="s">
        <v>17</v>
      </c>
      <c r="D416" s="22" t="s">
        <v>2780</v>
      </c>
      <c r="E416" s="2" t="s">
        <v>2781</v>
      </c>
      <c r="F416" s="2" t="s">
        <v>2782</v>
      </c>
      <c r="G416" s="13">
        <v>43738.79</v>
      </c>
      <c r="H416">
        <v>0</v>
      </c>
      <c r="I416">
        <v>43738.79</v>
      </c>
      <c r="J416">
        <v>0</v>
      </c>
    </row>
    <row r="417" spans="1:10" x14ac:dyDescent="0.25">
      <c r="A417" s="1" t="s">
        <v>2783</v>
      </c>
      <c r="B417" t="s">
        <v>2784</v>
      </c>
      <c r="C417" s="1" t="s">
        <v>17</v>
      </c>
      <c r="D417" s="22" t="s">
        <v>2787</v>
      </c>
      <c r="E417" s="2" t="s">
        <v>2788</v>
      </c>
      <c r="F417" s="2" t="s">
        <v>2788</v>
      </c>
      <c r="G417" s="13">
        <v>58658.27</v>
      </c>
      <c r="H417">
        <v>0</v>
      </c>
      <c r="I417">
        <v>58658.27</v>
      </c>
      <c r="J417">
        <v>0</v>
      </c>
    </row>
    <row r="418" spans="1:10" x14ac:dyDescent="0.25">
      <c r="A418" s="1" t="s">
        <v>2789</v>
      </c>
      <c r="B418" t="s">
        <v>2790</v>
      </c>
      <c r="C418" s="1" t="s">
        <v>17</v>
      </c>
      <c r="D418" s="22" t="s">
        <v>2795</v>
      </c>
      <c r="E418" s="2" t="s">
        <v>2796</v>
      </c>
      <c r="F418" s="2" t="s">
        <v>2796</v>
      </c>
      <c r="G418" s="13">
        <v>56457.84</v>
      </c>
      <c r="H418">
        <v>0</v>
      </c>
      <c r="I418">
        <v>56457.84</v>
      </c>
      <c r="J418">
        <v>0</v>
      </c>
    </row>
    <row r="419" spans="1:10" x14ac:dyDescent="0.25">
      <c r="A419" s="1" t="s">
        <v>2797</v>
      </c>
      <c r="B419" t="s">
        <v>2798</v>
      </c>
      <c r="C419" s="1" t="s">
        <v>17</v>
      </c>
      <c r="D419" s="22" t="s">
        <v>2801</v>
      </c>
      <c r="E419" s="2" t="s">
        <v>2802</v>
      </c>
      <c r="F419" s="2" t="s">
        <v>2802</v>
      </c>
      <c r="G419" s="13">
        <v>41584.31</v>
      </c>
      <c r="H419">
        <v>0</v>
      </c>
      <c r="I419">
        <v>41584.31</v>
      </c>
      <c r="J419">
        <v>0</v>
      </c>
    </row>
    <row r="420" spans="1:10" x14ac:dyDescent="0.25">
      <c r="A420" s="1" t="s">
        <v>2803</v>
      </c>
      <c r="B420" t="s">
        <v>2804</v>
      </c>
      <c r="C420" s="1" t="s">
        <v>17</v>
      </c>
      <c r="D420" s="22" t="s">
        <v>2809</v>
      </c>
      <c r="E420" s="2" t="s">
        <v>2810</v>
      </c>
      <c r="F420" s="2" t="s">
        <v>2810</v>
      </c>
      <c r="G420" s="13">
        <v>24483.599999999999</v>
      </c>
      <c r="H420">
        <v>0</v>
      </c>
      <c r="I420">
        <v>24483.599999999999</v>
      </c>
      <c r="J420">
        <v>0</v>
      </c>
    </row>
    <row r="421" spans="1:10" x14ac:dyDescent="0.25">
      <c r="A421" s="1" t="s">
        <v>2811</v>
      </c>
      <c r="B421" t="s">
        <v>2812</v>
      </c>
      <c r="C421" s="1" t="s">
        <v>17</v>
      </c>
      <c r="D421" s="22" t="s">
        <v>2814</v>
      </c>
      <c r="E421" s="2" t="s">
        <v>2815</v>
      </c>
      <c r="F421" s="2" t="s">
        <v>2815</v>
      </c>
      <c r="G421" s="13">
        <v>43191.96</v>
      </c>
      <c r="H421">
        <v>0</v>
      </c>
      <c r="I421">
        <v>43191.96</v>
      </c>
      <c r="J421">
        <v>0</v>
      </c>
    </row>
    <row r="422" spans="1:10" x14ac:dyDescent="0.25">
      <c r="A422" s="1" t="s">
        <v>2816</v>
      </c>
      <c r="B422" t="s">
        <v>2817</v>
      </c>
      <c r="C422" s="1" t="s">
        <v>17</v>
      </c>
      <c r="D422" s="22" t="s">
        <v>2819</v>
      </c>
      <c r="E422" s="2" t="s">
        <v>2820</v>
      </c>
      <c r="F422" s="2" t="s">
        <v>2820</v>
      </c>
      <c r="G422" s="13">
        <v>19581.25</v>
      </c>
      <c r="H422">
        <v>0</v>
      </c>
      <c r="I422">
        <v>19581.25</v>
      </c>
      <c r="J422">
        <v>0</v>
      </c>
    </row>
    <row r="423" spans="1:10" x14ac:dyDescent="0.25">
      <c r="A423" s="1" t="s">
        <v>2821</v>
      </c>
      <c r="B423" t="s">
        <v>2822</v>
      </c>
      <c r="C423" s="1" t="s">
        <v>17</v>
      </c>
      <c r="D423" s="22" t="s">
        <v>2824</v>
      </c>
      <c r="E423" s="2" t="s">
        <v>2825</v>
      </c>
      <c r="F423" s="2" t="s">
        <v>2825</v>
      </c>
      <c r="G423" s="2">
        <v>55.18</v>
      </c>
      <c r="H423">
        <v>0</v>
      </c>
      <c r="I423">
        <v>55.18</v>
      </c>
      <c r="J423">
        <v>0</v>
      </c>
    </row>
    <row r="424" spans="1:10" x14ac:dyDescent="0.25">
      <c r="A424" s="1" t="s">
        <v>2826</v>
      </c>
      <c r="B424" t="s">
        <v>2827</v>
      </c>
      <c r="C424" s="1" t="s">
        <v>17</v>
      </c>
      <c r="D424" s="22" t="s">
        <v>2829</v>
      </c>
      <c r="E424" s="2" t="s">
        <v>2830</v>
      </c>
      <c r="F424" s="2" t="s">
        <v>2831</v>
      </c>
      <c r="G424" s="13">
        <v>26192.34</v>
      </c>
      <c r="H424">
        <v>0</v>
      </c>
      <c r="I424">
        <v>26192.34</v>
      </c>
      <c r="J424">
        <v>0</v>
      </c>
    </row>
    <row r="425" spans="1:10" x14ac:dyDescent="0.25">
      <c r="A425" s="1" t="s">
        <v>2832</v>
      </c>
      <c r="B425" t="s">
        <v>2833</v>
      </c>
      <c r="C425" s="1" t="s">
        <v>17</v>
      </c>
      <c r="D425" s="22" t="s">
        <v>2838</v>
      </c>
      <c r="E425" s="2" t="s">
        <v>2839</v>
      </c>
      <c r="F425" s="2" t="s">
        <v>2839</v>
      </c>
      <c r="G425" s="13">
        <v>92569.45</v>
      </c>
      <c r="H425">
        <v>0</v>
      </c>
      <c r="I425">
        <v>92569.45</v>
      </c>
      <c r="J425">
        <v>0</v>
      </c>
    </row>
    <row r="426" spans="1:10" x14ac:dyDescent="0.25">
      <c r="A426" s="1" t="s">
        <v>2840</v>
      </c>
      <c r="B426" t="s">
        <v>2841</v>
      </c>
      <c r="C426" s="1" t="s">
        <v>17</v>
      </c>
      <c r="D426" s="22" t="s">
        <v>2845</v>
      </c>
      <c r="E426" s="2" t="s">
        <v>2846</v>
      </c>
      <c r="F426" s="2" t="s">
        <v>2846</v>
      </c>
      <c r="G426" s="13">
        <v>29628.92</v>
      </c>
      <c r="H426">
        <v>0</v>
      </c>
      <c r="I426">
        <v>29628.92</v>
      </c>
      <c r="J426">
        <v>0</v>
      </c>
    </row>
    <row r="427" spans="1:10" x14ac:dyDescent="0.25">
      <c r="A427" s="1" t="s">
        <v>2847</v>
      </c>
      <c r="B427" t="s">
        <v>2848</v>
      </c>
      <c r="C427" s="1" t="s">
        <v>17</v>
      </c>
      <c r="D427" s="22" t="s">
        <v>2850</v>
      </c>
      <c r="E427" s="2" t="s">
        <v>2851</v>
      </c>
      <c r="F427" s="2" t="s">
        <v>2851</v>
      </c>
      <c r="G427" s="13">
        <v>23171.58</v>
      </c>
      <c r="H427">
        <v>0</v>
      </c>
      <c r="I427">
        <v>23171.58</v>
      </c>
      <c r="J427">
        <v>0</v>
      </c>
    </row>
    <row r="428" spans="1:10" x14ac:dyDescent="0.25">
      <c r="A428" s="1" t="s">
        <v>2140</v>
      </c>
      <c r="B428" t="s">
        <v>2141</v>
      </c>
      <c r="C428" s="1" t="s">
        <v>17</v>
      </c>
      <c r="D428" s="22" t="s">
        <v>2853</v>
      </c>
      <c r="E428" s="2" t="s">
        <v>2854</v>
      </c>
      <c r="F428" s="2" t="s">
        <v>2854</v>
      </c>
      <c r="G428" s="13">
        <v>24973.61</v>
      </c>
      <c r="H428">
        <v>0</v>
      </c>
      <c r="I428">
        <v>24973.61</v>
      </c>
      <c r="J428">
        <v>0</v>
      </c>
    </row>
    <row r="429" spans="1:10" x14ac:dyDescent="0.25">
      <c r="A429" s="1" t="s">
        <v>2855</v>
      </c>
      <c r="B429" t="s">
        <v>2856</v>
      </c>
      <c r="C429" s="1" t="s">
        <v>17</v>
      </c>
      <c r="D429" s="22" t="s">
        <v>2858</v>
      </c>
      <c r="E429" s="2" t="s">
        <v>2859</v>
      </c>
      <c r="F429" s="2" t="s">
        <v>2859</v>
      </c>
      <c r="G429" s="13">
        <v>46703.02</v>
      </c>
      <c r="H429">
        <v>0</v>
      </c>
      <c r="I429">
        <v>46703.02</v>
      </c>
      <c r="J429">
        <v>0</v>
      </c>
    </row>
    <row r="430" spans="1:10" x14ac:dyDescent="0.25">
      <c r="A430" s="1" t="s">
        <v>2860</v>
      </c>
      <c r="B430" t="s">
        <v>2861</v>
      </c>
      <c r="C430" s="1" t="s">
        <v>17</v>
      </c>
      <c r="D430" s="22" t="s">
        <v>2863</v>
      </c>
      <c r="E430" s="2" t="s">
        <v>2864</v>
      </c>
      <c r="F430" s="2" t="s">
        <v>2864</v>
      </c>
      <c r="G430" s="13">
        <v>47899.7</v>
      </c>
      <c r="H430">
        <v>0</v>
      </c>
      <c r="I430">
        <v>47899.7</v>
      </c>
      <c r="J430">
        <v>0</v>
      </c>
    </row>
    <row r="431" spans="1:10" x14ac:dyDescent="0.25">
      <c r="A431" s="1" t="s">
        <v>2865</v>
      </c>
      <c r="B431" t="s">
        <v>2866</v>
      </c>
      <c r="C431" s="1" t="s">
        <v>17</v>
      </c>
      <c r="D431" s="22" t="s">
        <v>2868</v>
      </c>
      <c r="E431" s="2" t="s">
        <v>2869</v>
      </c>
      <c r="F431" s="2" t="s">
        <v>2869</v>
      </c>
      <c r="G431" s="13">
        <v>31674.14</v>
      </c>
      <c r="H431">
        <v>0</v>
      </c>
      <c r="I431">
        <v>31674.14</v>
      </c>
      <c r="J431">
        <v>0</v>
      </c>
    </row>
    <row r="432" spans="1:10" x14ac:dyDescent="0.25">
      <c r="A432" s="1" t="s">
        <v>2870</v>
      </c>
      <c r="B432" t="s">
        <v>2871</v>
      </c>
      <c r="C432" s="1" t="s">
        <v>17</v>
      </c>
      <c r="D432" s="22" t="s">
        <v>2873</v>
      </c>
      <c r="E432" s="2" t="s">
        <v>2874</v>
      </c>
      <c r="F432" s="2" t="s">
        <v>2874</v>
      </c>
      <c r="G432" s="13">
        <v>29493.42</v>
      </c>
      <c r="H432">
        <v>0</v>
      </c>
      <c r="I432">
        <v>29493.42</v>
      </c>
      <c r="J432">
        <v>0</v>
      </c>
    </row>
    <row r="433" spans="1:10" x14ac:dyDescent="0.25">
      <c r="A433" s="1" t="s">
        <v>2878</v>
      </c>
      <c r="B433" t="s">
        <v>2879</v>
      </c>
      <c r="C433" s="1" t="s">
        <v>17</v>
      </c>
      <c r="D433" s="22" t="s">
        <v>1624</v>
      </c>
      <c r="E433" s="2" t="s">
        <v>2881</v>
      </c>
      <c r="F433" s="2" t="s">
        <v>2882</v>
      </c>
      <c r="G433" s="2">
        <v>226.78</v>
      </c>
      <c r="H433">
        <v>0</v>
      </c>
      <c r="I433">
        <v>226.78</v>
      </c>
      <c r="J433">
        <v>0</v>
      </c>
    </row>
    <row r="434" spans="1:10" x14ac:dyDescent="0.25">
      <c r="A434" s="1" t="s">
        <v>2883</v>
      </c>
      <c r="B434" t="s">
        <v>2884</v>
      </c>
      <c r="C434" s="1" t="s">
        <v>17</v>
      </c>
      <c r="D434" s="22" t="s">
        <v>2886</v>
      </c>
      <c r="E434" s="2" t="s">
        <v>2887</v>
      </c>
      <c r="F434" s="2" t="s">
        <v>2887</v>
      </c>
      <c r="G434" s="13">
        <v>23788.7</v>
      </c>
      <c r="H434">
        <v>0</v>
      </c>
      <c r="I434">
        <v>23788.7</v>
      </c>
      <c r="J434">
        <v>0</v>
      </c>
    </row>
    <row r="435" spans="1:10" x14ac:dyDescent="0.25">
      <c r="A435" s="1" t="s">
        <v>2883</v>
      </c>
      <c r="B435" t="s">
        <v>2884</v>
      </c>
      <c r="C435" s="1" t="s">
        <v>17</v>
      </c>
      <c r="D435" s="22" t="s">
        <v>2889</v>
      </c>
      <c r="E435" s="2" t="s">
        <v>2890</v>
      </c>
      <c r="F435" s="2" t="s">
        <v>2890</v>
      </c>
      <c r="G435" s="13">
        <v>9593.4</v>
      </c>
      <c r="H435">
        <v>0</v>
      </c>
      <c r="I435">
        <v>9593.4</v>
      </c>
      <c r="J435">
        <v>0</v>
      </c>
    </row>
    <row r="436" spans="1:10" x14ac:dyDescent="0.25">
      <c r="A436" s="1" t="s">
        <v>2896</v>
      </c>
      <c r="B436" t="s">
        <v>2897</v>
      </c>
      <c r="C436" s="1" t="s">
        <v>17</v>
      </c>
      <c r="D436" s="22" t="s">
        <v>2900</v>
      </c>
      <c r="E436" s="2" t="s">
        <v>2901</v>
      </c>
      <c r="F436" s="2" t="s">
        <v>2901</v>
      </c>
      <c r="G436" s="13">
        <v>17468.21</v>
      </c>
      <c r="H436">
        <v>0</v>
      </c>
      <c r="I436">
        <v>17468.21</v>
      </c>
      <c r="J436">
        <v>0</v>
      </c>
    </row>
    <row r="437" spans="1:10" x14ac:dyDescent="0.25">
      <c r="A437" s="1" t="s">
        <v>2902</v>
      </c>
      <c r="B437" t="s">
        <v>2903</v>
      </c>
      <c r="C437" s="1" t="s">
        <v>17</v>
      </c>
      <c r="D437" s="22" t="s">
        <v>2905</v>
      </c>
      <c r="E437" s="2" t="s">
        <v>2906</v>
      </c>
      <c r="F437" s="2" t="s">
        <v>2906</v>
      </c>
      <c r="G437" s="13">
        <v>30720.49</v>
      </c>
      <c r="H437">
        <v>0</v>
      </c>
      <c r="I437">
        <v>30720.49</v>
      </c>
      <c r="J437">
        <v>0</v>
      </c>
    </row>
    <row r="438" spans="1:10" x14ac:dyDescent="0.25">
      <c r="A438" s="1" t="s">
        <v>2912</v>
      </c>
      <c r="B438" t="s">
        <v>2913</v>
      </c>
      <c r="C438" s="1" t="s">
        <v>17</v>
      </c>
      <c r="D438" s="22" t="s">
        <v>2915</v>
      </c>
      <c r="E438" s="2" t="s">
        <v>2916</v>
      </c>
      <c r="F438" s="2" t="s">
        <v>2916</v>
      </c>
      <c r="G438" s="13">
        <v>14635.39</v>
      </c>
      <c r="H438">
        <v>0</v>
      </c>
      <c r="I438">
        <v>14635.39</v>
      </c>
      <c r="J438">
        <v>0</v>
      </c>
    </row>
    <row r="439" spans="1:10" x14ac:dyDescent="0.25">
      <c r="A439" s="1" t="s">
        <v>2917</v>
      </c>
      <c r="B439" t="s">
        <v>2918</v>
      </c>
      <c r="C439" s="1" t="s">
        <v>17</v>
      </c>
      <c r="D439" s="22" t="s">
        <v>2920</v>
      </c>
      <c r="E439" s="2" t="s">
        <v>2921</v>
      </c>
      <c r="F439" s="2" t="s">
        <v>2922</v>
      </c>
      <c r="G439" s="13">
        <v>20824.53</v>
      </c>
      <c r="H439">
        <v>0</v>
      </c>
      <c r="I439">
        <v>20824.53</v>
      </c>
      <c r="J439">
        <v>0</v>
      </c>
    </row>
    <row r="440" spans="1:10" x14ac:dyDescent="0.25">
      <c r="A440" s="1" t="s">
        <v>2923</v>
      </c>
      <c r="B440" t="s">
        <v>2924</v>
      </c>
      <c r="C440" s="1" t="s">
        <v>17</v>
      </c>
      <c r="D440" s="22" t="s">
        <v>2926</v>
      </c>
      <c r="E440" s="2" t="s">
        <v>2927</v>
      </c>
      <c r="F440" s="2" t="s">
        <v>2927</v>
      </c>
      <c r="G440" s="13">
        <v>27365.43</v>
      </c>
      <c r="H440">
        <v>0</v>
      </c>
      <c r="I440">
        <v>27365.43</v>
      </c>
      <c r="J440">
        <v>0</v>
      </c>
    </row>
    <row r="441" spans="1:10" x14ac:dyDescent="0.25">
      <c r="A441" s="1" t="s">
        <v>2936</v>
      </c>
      <c r="B441" t="s">
        <v>2937</v>
      </c>
      <c r="C441" s="1" t="s">
        <v>17</v>
      </c>
      <c r="D441" s="22" t="s">
        <v>2939</v>
      </c>
      <c r="E441" s="2" t="s">
        <v>2940</v>
      </c>
      <c r="F441" s="2" t="s">
        <v>2940</v>
      </c>
      <c r="G441" s="13">
        <v>48491.68</v>
      </c>
      <c r="H441">
        <v>0</v>
      </c>
      <c r="I441">
        <v>48491.68</v>
      </c>
      <c r="J441">
        <v>0</v>
      </c>
    </row>
    <row r="442" spans="1:10" x14ac:dyDescent="0.25">
      <c r="A442" s="1" t="s">
        <v>2941</v>
      </c>
      <c r="B442" t="s">
        <v>2942</v>
      </c>
      <c r="C442" s="1" t="s">
        <v>17</v>
      </c>
      <c r="D442" s="22" t="s">
        <v>2945</v>
      </c>
      <c r="E442" s="2" t="s">
        <v>2946</v>
      </c>
      <c r="F442" s="2" t="s">
        <v>2946</v>
      </c>
      <c r="G442" s="13">
        <v>46162.19</v>
      </c>
      <c r="H442">
        <v>0</v>
      </c>
      <c r="I442">
        <v>46162.19</v>
      </c>
      <c r="J442">
        <v>0</v>
      </c>
    </row>
    <row r="443" spans="1:10" x14ac:dyDescent="0.25">
      <c r="A443" s="1" t="s">
        <v>2947</v>
      </c>
      <c r="B443" t="s">
        <v>2948</v>
      </c>
      <c r="C443" s="1" t="s">
        <v>17</v>
      </c>
      <c r="D443" s="22" t="s">
        <v>2953</v>
      </c>
      <c r="E443" s="2" t="s">
        <v>2954</v>
      </c>
      <c r="F443" s="2" t="s">
        <v>2954</v>
      </c>
      <c r="G443" s="13">
        <v>7200.2</v>
      </c>
      <c r="H443">
        <v>0</v>
      </c>
      <c r="I443">
        <v>7200.2</v>
      </c>
      <c r="J443">
        <v>0</v>
      </c>
    </row>
    <row r="444" spans="1:10" x14ac:dyDescent="0.25">
      <c r="A444" s="1" t="s">
        <v>2955</v>
      </c>
      <c r="B444" t="s">
        <v>2956</v>
      </c>
      <c r="C444" s="1" t="s">
        <v>17</v>
      </c>
      <c r="D444" s="22" t="s">
        <v>2958</v>
      </c>
      <c r="E444" s="2" t="s">
        <v>2959</v>
      </c>
      <c r="F444" s="2" t="s">
        <v>2959</v>
      </c>
      <c r="G444" s="13">
        <v>38235.82</v>
      </c>
      <c r="H444">
        <v>0</v>
      </c>
      <c r="I444">
        <v>38235.82</v>
      </c>
      <c r="J444">
        <v>0</v>
      </c>
    </row>
    <row r="445" spans="1:10" x14ac:dyDescent="0.25">
      <c r="A445" s="1" t="s">
        <v>2960</v>
      </c>
      <c r="B445" t="s">
        <v>2961</v>
      </c>
      <c r="C445" s="1" t="s">
        <v>17</v>
      </c>
      <c r="D445" s="22" t="s">
        <v>2963</v>
      </c>
      <c r="E445" s="2" t="s">
        <v>2964</v>
      </c>
      <c r="F445" s="2" t="s">
        <v>2964</v>
      </c>
      <c r="G445" s="13">
        <v>39213.81</v>
      </c>
      <c r="H445">
        <v>0</v>
      </c>
      <c r="I445">
        <v>39213.81</v>
      </c>
      <c r="J445">
        <v>0</v>
      </c>
    </row>
    <row r="446" spans="1:10" x14ac:dyDescent="0.25">
      <c r="A446" s="1" t="s">
        <v>2970</v>
      </c>
      <c r="B446" t="s">
        <v>2971</v>
      </c>
      <c r="C446" s="1" t="s">
        <v>17</v>
      </c>
      <c r="D446" s="22" t="s">
        <v>2973</v>
      </c>
      <c r="E446" s="2" t="s">
        <v>2974</v>
      </c>
      <c r="F446" s="2" t="s">
        <v>2974</v>
      </c>
      <c r="G446" s="13">
        <v>48860.46</v>
      </c>
      <c r="H446">
        <v>0</v>
      </c>
      <c r="I446">
        <v>48860.46</v>
      </c>
      <c r="J446">
        <v>0</v>
      </c>
    </row>
    <row r="447" spans="1:10" x14ac:dyDescent="0.25">
      <c r="A447" s="1" t="s">
        <v>2175</v>
      </c>
      <c r="B447" t="s">
        <v>2176</v>
      </c>
      <c r="C447" s="1" t="s">
        <v>17</v>
      </c>
      <c r="D447" s="22" t="s">
        <v>2981</v>
      </c>
      <c r="E447" s="2" t="s">
        <v>2982</v>
      </c>
      <c r="F447" s="2" t="s">
        <v>2983</v>
      </c>
      <c r="G447" s="13">
        <v>14628</v>
      </c>
      <c r="H447">
        <v>0</v>
      </c>
      <c r="I447">
        <v>14628</v>
      </c>
      <c r="J447">
        <v>0</v>
      </c>
    </row>
    <row r="448" spans="1:10" x14ac:dyDescent="0.25">
      <c r="A448" s="1" t="s">
        <v>2178</v>
      </c>
      <c r="B448" t="s">
        <v>2179</v>
      </c>
      <c r="C448" s="1" t="s">
        <v>17</v>
      </c>
      <c r="D448" s="22" t="s">
        <v>2985</v>
      </c>
      <c r="E448" s="2" t="s">
        <v>2986</v>
      </c>
      <c r="F448" s="2" t="s">
        <v>2986</v>
      </c>
      <c r="G448" s="13">
        <v>24274.65</v>
      </c>
      <c r="H448">
        <v>0</v>
      </c>
      <c r="I448">
        <v>24274.65</v>
      </c>
      <c r="J448">
        <v>0</v>
      </c>
    </row>
    <row r="449" spans="1:10" x14ac:dyDescent="0.25">
      <c r="A449" s="1" t="s">
        <v>2987</v>
      </c>
      <c r="B449" t="s">
        <v>2988</v>
      </c>
      <c r="C449" s="1" t="s">
        <v>17</v>
      </c>
      <c r="D449" s="22" t="s">
        <v>2990</v>
      </c>
      <c r="E449" s="2" t="s">
        <v>2991</v>
      </c>
      <c r="F449" s="2" t="s">
        <v>2991</v>
      </c>
      <c r="G449" s="13">
        <v>26205.72</v>
      </c>
      <c r="H449">
        <v>0</v>
      </c>
      <c r="I449">
        <v>26205.72</v>
      </c>
      <c r="J449">
        <v>0</v>
      </c>
    </row>
    <row r="450" spans="1:10" x14ac:dyDescent="0.25">
      <c r="A450" s="1" t="s">
        <v>2998</v>
      </c>
      <c r="B450" t="s">
        <v>2999</v>
      </c>
      <c r="C450" s="1" t="s">
        <v>17</v>
      </c>
      <c r="D450" s="22" t="s">
        <v>3002</v>
      </c>
      <c r="E450" s="2" t="s">
        <v>3003</v>
      </c>
      <c r="F450" s="2" t="s">
        <v>3004</v>
      </c>
      <c r="G450" s="13">
        <v>43598.080000000002</v>
      </c>
      <c r="H450">
        <v>0</v>
      </c>
      <c r="I450">
        <v>43598.080000000002</v>
      </c>
      <c r="J450">
        <v>0</v>
      </c>
    </row>
    <row r="451" spans="1:10" x14ac:dyDescent="0.25">
      <c r="A451" s="1" t="s">
        <v>3005</v>
      </c>
      <c r="B451" t="s">
        <v>3006</v>
      </c>
      <c r="C451" s="1" t="s">
        <v>17</v>
      </c>
      <c r="D451" s="22" t="s">
        <v>3011</v>
      </c>
      <c r="E451" s="2" t="s">
        <v>3012</v>
      </c>
      <c r="F451" s="2" t="s">
        <v>3012</v>
      </c>
      <c r="G451" s="13">
        <v>54660.73</v>
      </c>
      <c r="H451">
        <v>0</v>
      </c>
      <c r="I451">
        <v>54660.73</v>
      </c>
      <c r="J451">
        <v>0</v>
      </c>
    </row>
    <row r="452" spans="1:10" x14ac:dyDescent="0.25">
      <c r="A452" s="1" t="s">
        <v>2188</v>
      </c>
      <c r="B452" t="s">
        <v>2189</v>
      </c>
      <c r="C452" s="1" t="s">
        <v>17</v>
      </c>
      <c r="D452" s="22" t="s">
        <v>3022</v>
      </c>
      <c r="E452" s="2" t="s">
        <v>3023</v>
      </c>
      <c r="F452" s="2" t="s">
        <v>3023</v>
      </c>
      <c r="G452" s="13">
        <v>45041</v>
      </c>
      <c r="H452">
        <v>0</v>
      </c>
      <c r="I452">
        <v>45041</v>
      </c>
      <c r="J452">
        <v>0</v>
      </c>
    </row>
    <row r="453" spans="1:10" x14ac:dyDescent="0.25">
      <c r="A453" s="1" t="s">
        <v>2194</v>
      </c>
      <c r="B453" t="s">
        <v>2195</v>
      </c>
      <c r="C453" s="1" t="s">
        <v>17</v>
      </c>
      <c r="D453" s="22" t="s">
        <v>3025</v>
      </c>
      <c r="E453" s="2" t="s">
        <v>3026</v>
      </c>
      <c r="F453" s="2" t="s">
        <v>3026</v>
      </c>
      <c r="G453" s="13">
        <v>15723.45</v>
      </c>
      <c r="H453">
        <v>0</v>
      </c>
      <c r="I453">
        <v>15723.45</v>
      </c>
      <c r="J453">
        <v>0</v>
      </c>
    </row>
    <row r="454" spans="1:10" x14ac:dyDescent="0.25">
      <c r="A454" s="1" t="s">
        <v>3027</v>
      </c>
      <c r="B454" t="s">
        <v>3028</v>
      </c>
      <c r="C454" s="1" t="s">
        <v>17</v>
      </c>
      <c r="D454" s="22" t="s">
        <v>3030</v>
      </c>
      <c r="E454" s="2" t="s">
        <v>3031</v>
      </c>
      <c r="F454" s="2" t="s">
        <v>3031</v>
      </c>
      <c r="G454" s="13">
        <v>21284.37</v>
      </c>
      <c r="H454">
        <v>0</v>
      </c>
      <c r="I454">
        <v>21284.37</v>
      </c>
      <c r="J454">
        <v>0</v>
      </c>
    </row>
    <row r="455" spans="1:10" x14ac:dyDescent="0.25">
      <c r="A455" s="1" t="s">
        <v>2210</v>
      </c>
      <c r="B455" t="s">
        <v>2211</v>
      </c>
      <c r="C455" s="1" t="s">
        <v>17</v>
      </c>
      <c r="D455" s="22" t="s">
        <v>3033</v>
      </c>
      <c r="E455" s="2" t="s">
        <v>3034</v>
      </c>
      <c r="F455" s="2" t="s">
        <v>3034</v>
      </c>
      <c r="G455" s="13">
        <v>30279.91</v>
      </c>
      <c r="H455">
        <v>0</v>
      </c>
      <c r="I455">
        <v>30279.91</v>
      </c>
      <c r="J455">
        <v>0</v>
      </c>
    </row>
    <row r="456" spans="1:10" x14ac:dyDescent="0.25">
      <c r="A456" s="1" t="s">
        <v>3035</v>
      </c>
      <c r="B456" t="s">
        <v>3036</v>
      </c>
      <c r="C456" s="1" t="s">
        <v>17</v>
      </c>
      <c r="D456" s="22" t="s">
        <v>3038</v>
      </c>
      <c r="E456" s="2" t="s">
        <v>3039</v>
      </c>
      <c r="F456" s="2" t="s">
        <v>3040</v>
      </c>
      <c r="G456" s="13">
        <v>22027.42</v>
      </c>
      <c r="H456">
        <v>0</v>
      </c>
      <c r="I456">
        <v>22027.42</v>
      </c>
      <c r="J456">
        <v>0</v>
      </c>
    </row>
    <row r="457" spans="1:10" x14ac:dyDescent="0.25">
      <c r="A457" s="1" t="s">
        <v>2215</v>
      </c>
      <c r="B457" t="s">
        <v>2216</v>
      </c>
      <c r="C457" s="1" t="s">
        <v>17</v>
      </c>
      <c r="D457" s="22" t="s">
        <v>3042</v>
      </c>
      <c r="E457" s="2" t="s">
        <v>3043</v>
      </c>
      <c r="F457" s="2" t="s">
        <v>3044</v>
      </c>
      <c r="G457" s="13">
        <v>21193.45</v>
      </c>
      <c r="H457">
        <v>0</v>
      </c>
      <c r="I457">
        <v>21193.45</v>
      </c>
      <c r="J457">
        <v>0</v>
      </c>
    </row>
    <row r="458" spans="1:10" x14ac:dyDescent="0.25">
      <c r="A458" s="1" t="s">
        <v>3045</v>
      </c>
      <c r="B458" t="s">
        <v>3046</v>
      </c>
      <c r="C458" s="1" t="s">
        <v>17</v>
      </c>
      <c r="D458" s="22" t="s">
        <v>3048</v>
      </c>
      <c r="E458" s="2" t="s">
        <v>3049</v>
      </c>
      <c r="F458" s="2" t="s">
        <v>3049</v>
      </c>
      <c r="G458" s="13">
        <v>22499.35</v>
      </c>
      <c r="H458">
        <v>0</v>
      </c>
      <c r="I458">
        <v>22499.35</v>
      </c>
      <c r="J458">
        <v>0</v>
      </c>
    </row>
    <row r="459" spans="1:10" x14ac:dyDescent="0.25">
      <c r="A459" s="1" t="s">
        <v>3050</v>
      </c>
      <c r="B459" t="s">
        <v>3051</v>
      </c>
      <c r="C459" s="1" t="s">
        <v>17</v>
      </c>
      <c r="D459" s="22" t="s">
        <v>3053</v>
      </c>
      <c r="E459" s="2" t="s">
        <v>3054</v>
      </c>
      <c r="F459" s="2" t="s">
        <v>3054</v>
      </c>
      <c r="G459" s="13">
        <v>34126.639999999999</v>
      </c>
      <c r="H459">
        <v>0</v>
      </c>
      <c r="I459">
        <v>34126.639999999999</v>
      </c>
      <c r="J459">
        <v>0</v>
      </c>
    </row>
    <row r="460" spans="1:10" x14ac:dyDescent="0.25">
      <c r="A460" s="1" t="s">
        <v>3055</v>
      </c>
      <c r="B460" t="s">
        <v>3056</v>
      </c>
      <c r="C460" s="1" t="s">
        <v>17</v>
      </c>
      <c r="D460" s="22" t="s">
        <v>3061</v>
      </c>
      <c r="E460" s="2" t="s">
        <v>3062</v>
      </c>
      <c r="F460" s="2" t="s">
        <v>3062</v>
      </c>
      <c r="G460" s="13">
        <v>10230.58</v>
      </c>
      <c r="H460">
        <v>0</v>
      </c>
      <c r="I460">
        <v>10230.58</v>
      </c>
      <c r="J460">
        <v>0</v>
      </c>
    </row>
    <row r="461" spans="1:10" x14ac:dyDescent="0.25">
      <c r="A461" s="1" t="s">
        <v>1694</v>
      </c>
      <c r="B461" t="s">
        <v>1695</v>
      </c>
      <c r="C461" s="1" t="s">
        <v>17</v>
      </c>
      <c r="D461" s="22" t="s">
        <v>3064</v>
      </c>
      <c r="E461" s="2" t="s">
        <v>3065</v>
      </c>
      <c r="F461" s="2" t="s">
        <v>3065</v>
      </c>
      <c r="G461" s="13">
        <v>36340.44</v>
      </c>
      <c r="H461">
        <v>0</v>
      </c>
      <c r="I461">
        <v>36340.44</v>
      </c>
      <c r="J461">
        <v>0</v>
      </c>
    </row>
    <row r="462" spans="1:10" x14ac:dyDescent="0.25">
      <c r="A462" s="1" t="s">
        <v>3066</v>
      </c>
      <c r="B462" t="s">
        <v>3067</v>
      </c>
      <c r="C462" s="1" t="s">
        <v>17</v>
      </c>
      <c r="D462" s="22" t="s">
        <v>1203</v>
      </c>
      <c r="E462" s="2" t="s">
        <v>3069</v>
      </c>
      <c r="F462" s="2" t="s">
        <v>3070</v>
      </c>
      <c r="G462" s="13">
        <v>10206.52</v>
      </c>
      <c r="H462">
        <v>0</v>
      </c>
      <c r="I462">
        <v>10206.52</v>
      </c>
      <c r="J462">
        <v>0</v>
      </c>
    </row>
    <row r="463" spans="1:10" x14ac:dyDescent="0.25">
      <c r="A463" s="1" t="s">
        <v>3071</v>
      </c>
      <c r="B463" t="s">
        <v>3072</v>
      </c>
      <c r="C463" s="1" t="s">
        <v>17</v>
      </c>
      <c r="D463" s="22" t="s">
        <v>3075</v>
      </c>
      <c r="E463" s="2" t="s">
        <v>3076</v>
      </c>
      <c r="F463" s="2" t="s">
        <v>3077</v>
      </c>
      <c r="G463" s="13">
        <v>20456.28</v>
      </c>
      <c r="H463">
        <v>0</v>
      </c>
      <c r="I463">
        <v>20456.28</v>
      </c>
      <c r="J463">
        <v>0</v>
      </c>
    </row>
    <row r="464" spans="1:10" x14ac:dyDescent="0.25">
      <c r="A464" s="1" t="s">
        <v>3078</v>
      </c>
      <c r="B464" t="s">
        <v>3079</v>
      </c>
      <c r="C464" s="1" t="s">
        <v>17</v>
      </c>
      <c r="D464" s="22" t="s">
        <v>3081</v>
      </c>
      <c r="E464" s="2" t="s">
        <v>3082</v>
      </c>
      <c r="F464" s="2" t="s">
        <v>3082</v>
      </c>
      <c r="G464" s="13">
        <v>39554.03</v>
      </c>
      <c r="H464">
        <v>0</v>
      </c>
      <c r="I464">
        <v>39554.03</v>
      </c>
      <c r="J464">
        <v>0</v>
      </c>
    </row>
    <row r="465" spans="1:10" x14ac:dyDescent="0.25">
      <c r="A465" s="1" t="s">
        <v>3083</v>
      </c>
      <c r="B465" t="s">
        <v>3084</v>
      </c>
      <c r="C465" s="1" t="s">
        <v>17</v>
      </c>
      <c r="D465" s="22" t="s">
        <v>3086</v>
      </c>
      <c r="E465" s="2" t="s">
        <v>3087</v>
      </c>
      <c r="F465" s="2" t="s">
        <v>3087</v>
      </c>
      <c r="G465" s="13">
        <v>20685.39</v>
      </c>
      <c r="H465">
        <v>0</v>
      </c>
      <c r="I465">
        <v>20685.39</v>
      </c>
      <c r="J465">
        <v>0</v>
      </c>
    </row>
    <row r="466" spans="1:10" x14ac:dyDescent="0.25">
      <c r="A466" s="1" t="s">
        <v>3088</v>
      </c>
      <c r="B466" t="s">
        <v>3089</v>
      </c>
      <c r="C466" s="1" t="s">
        <v>17</v>
      </c>
      <c r="D466" s="22" t="s">
        <v>3094</v>
      </c>
      <c r="E466" s="2" t="s">
        <v>3095</v>
      </c>
      <c r="F466" s="2" t="s">
        <v>3095</v>
      </c>
      <c r="G466" s="13">
        <v>8630.93</v>
      </c>
      <c r="H466">
        <v>0</v>
      </c>
      <c r="I466">
        <v>8630.93</v>
      </c>
      <c r="J466">
        <v>0</v>
      </c>
    </row>
    <row r="467" spans="1:10" x14ac:dyDescent="0.25">
      <c r="A467" s="1" t="s">
        <v>3096</v>
      </c>
      <c r="B467" t="s">
        <v>3097</v>
      </c>
      <c r="C467" s="1" t="s">
        <v>17</v>
      </c>
      <c r="D467" s="22" t="s">
        <v>3099</v>
      </c>
      <c r="E467" s="2" t="s">
        <v>3100</v>
      </c>
      <c r="F467" s="2" t="s">
        <v>3100</v>
      </c>
      <c r="G467" s="13">
        <v>33393.949999999997</v>
      </c>
      <c r="H467">
        <v>0</v>
      </c>
      <c r="I467">
        <v>33393.949999999997</v>
      </c>
      <c r="J467">
        <v>0</v>
      </c>
    </row>
    <row r="468" spans="1:10" x14ac:dyDescent="0.25">
      <c r="A468" s="1" t="s">
        <v>3104</v>
      </c>
      <c r="B468" t="s">
        <v>3105</v>
      </c>
      <c r="C468" s="1" t="s">
        <v>17</v>
      </c>
      <c r="D468" s="22" t="s">
        <v>3107</v>
      </c>
      <c r="E468" s="2" t="s">
        <v>3108</v>
      </c>
      <c r="F468" s="2" t="s">
        <v>3108</v>
      </c>
      <c r="G468" s="13">
        <v>23015.17</v>
      </c>
      <c r="H468">
        <v>0</v>
      </c>
      <c r="I468">
        <v>23015.17</v>
      </c>
      <c r="J468">
        <v>0</v>
      </c>
    </row>
    <row r="469" spans="1:10" x14ac:dyDescent="0.25">
      <c r="A469" s="1" t="s">
        <v>3109</v>
      </c>
      <c r="B469" t="s">
        <v>3110</v>
      </c>
      <c r="C469" s="1" t="s">
        <v>17</v>
      </c>
      <c r="D469" s="22" t="s">
        <v>3113</v>
      </c>
      <c r="E469" s="2" t="s">
        <v>3114</v>
      </c>
      <c r="F469" s="2" t="s">
        <v>3115</v>
      </c>
      <c r="G469" s="13">
        <v>2182.2600000000002</v>
      </c>
      <c r="H469">
        <v>0</v>
      </c>
      <c r="I469">
        <v>2182.2600000000002</v>
      </c>
      <c r="J469">
        <v>0</v>
      </c>
    </row>
    <row r="470" spans="1:10" x14ac:dyDescent="0.25">
      <c r="A470" s="1" t="s">
        <v>3116</v>
      </c>
      <c r="B470" t="s">
        <v>3117</v>
      </c>
      <c r="C470" s="1" t="s">
        <v>17</v>
      </c>
      <c r="D470" s="22" t="s">
        <v>3122</v>
      </c>
      <c r="E470" s="2" t="s">
        <v>3123</v>
      </c>
      <c r="F470" s="2" t="s">
        <v>3123</v>
      </c>
      <c r="G470" s="13">
        <v>22859.15</v>
      </c>
      <c r="H470">
        <v>0</v>
      </c>
      <c r="I470">
        <v>22859.15</v>
      </c>
      <c r="J470">
        <v>0</v>
      </c>
    </row>
    <row r="471" spans="1:10" x14ac:dyDescent="0.25">
      <c r="A471" s="1" t="s">
        <v>3124</v>
      </c>
      <c r="B471" t="s">
        <v>3125</v>
      </c>
      <c r="C471" s="1" t="s">
        <v>17</v>
      </c>
      <c r="D471" s="22" t="s">
        <v>3128</v>
      </c>
      <c r="E471" s="2" t="s">
        <v>3129</v>
      </c>
      <c r="F471" s="2" t="s">
        <v>3129</v>
      </c>
      <c r="G471" s="13">
        <v>17227.3</v>
      </c>
      <c r="H471">
        <v>0</v>
      </c>
      <c r="I471">
        <v>17227.3</v>
      </c>
      <c r="J471">
        <v>0</v>
      </c>
    </row>
    <row r="472" spans="1:10" x14ac:dyDescent="0.25">
      <c r="A472" s="1" t="s">
        <v>1723</v>
      </c>
      <c r="B472" t="s">
        <v>1724</v>
      </c>
      <c r="C472" s="1" t="s">
        <v>17</v>
      </c>
      <c r="D472" s="22" t="s">
        <v>3131</v>
      </c>
      <c r="E472" s="2" t="s">
        <v>3132</v>
      </c>
      <c r="F472" s="2" t="s">
        <v>3132</v>
      </c>
      <c r="G472" s="13">
        <v>48637.64</v>
      </c>
      <c r="H472">
        <v>0</v>
      </c>
      <c r="I472">
        <v>48637.64</v>
      </c>
      <c r="J472">
        <v>0</v>
      </c>
    </row>
    <row r="473" spans="1:10" x14ac:dyDescent="0.25">
      <c r="A473" s="1" t="s">
        <v>3133</v>
      </c>
      <c r="B473" t="s">
        <v>3134</v>
      </c>
      <c r="C473" s="1" t="s">
        <v>17</v>
      </c>
      <c r="D473" s="22" t="s">
        <v>3136</v>
      </c>
      <c r="E473" s="2" t="s">
        <v>3137</v>
      </c>
      <c r="F473" s="2" t="s">
        <v>3137</v>
      </c>
      <c r="G473" s="13">
        <v>3817.5</v>
      </c>
      <c r="H473">
        <v>0</v>
      </c>
      <c r="I473">
        <v>3817.5</v>
      </c>
      <c r="J473">
        <v>0</v>
      </c>
    </row>
    <row r="474" spans="1:10" x14ac:dyDescent="0.25">
      <c r="A474" s="1" t="s">
        <v>3138</v>
      </c>
      <c r="B474" t="s">
        <v>3139</v>
      </c>
      <c r="C474" s="1" t="s">
        <v>17</v>
      </c>
      <c r="D474" s="22" t="s">
        <v>3142</v>
      </c>
      <c r="E474" s="2" t="s">
        <v>3143</v>
      </c>
      <c r="F474" s="2" t="s">
        <v>3144</v>
      </c>
      <c r="G474" s="13">
        <v>4685.3</v>
      </c>
      <c r="H474">
        <v>0</v>
      </c>
      <c r="I474">
        <v>4685.3</v>
      </c>
      <c r="J474">
        <v>0</v>
      </c>
    </row>
    <row r="475" spans="1:10" x14ac:dyDescent="0.25">
      <c r="A475" s="1" t="s">
        <v>3145</v>
      </c>
      <c r="B475" t="s">
        <v>3146</v>
      </c>
      <c r="C475" s="1" t="s">
        <v>17</v>
      </c>
      <c r="D475" s="22" t="s">
        <v>3148</v>
      </c>
      <c r="E475" s="2" t="s">
        <v>3149</v>
      </c>
      <c r="F475" s="2" t="s">
        <v>3150</v>
      </c>
      <c r="G475" s="13">
        <v>14868.47</v>
      </c>
      <c r="H475">
        <v>0</v>
      </c>
      <c r="I475">
        <v>14868.47</v>
      </c>
      <c r="J475">
        <v>0</v>
      </c>
    </row>
    <row r="476" spans="1:10" x14ac:dyDescent="0.25">
      <c r="A476" s="1" t="s">
        <v>3156</v>
      </c>
      <c r="B476" t="s">
        <v>3157</v>
      </c>
      <c r="C476" s="1" t="s">
        <v>17</v>
      </c>
      <c r="D476" s="22" t="s">
        <v>1951</v>
      </c>
      <c r="E476" s="2" t="s">
        <v>3159</v>
      </c>
      <c r="F476" s="2" t="s">
        <v>3160</v>
      </c>
      <c r="G476" s="13">
        <v>13560.67</v>
      </c>
      <c r="H476">
        <v>0</v>
      </c>
      <c r="I476">
        <v>13560.67</v>
      </c>
      <c r="J476">
        <v>0</v>
      </c>
    </row>
    <row r="477" spans="1:10" x14ac:dyDescent="0.25">
      <c r="A477" s="1" t="s">
        <v>3161</v>
      </c>
      <c r="B477" t="s">
        <v>3162</v>
      </c>
      <c r="C477" s="1" t="s">
        <v>17</v>
      </c>
      <c r="D477" s="22" t="s">
        <v>3164</v>
      </c>
      <c r="E477" s="2" t="s">
        <v>3165</v>
      </c>
      <c r="F477" s="2" t="s">
        <v>3165</v>
      </c>
      <c r="G477" s="13">
        <v>25843.05</v>
      </c>
      <c r="H477">
        <v>0</v>
      </c>
      <c r="I477">
        <v>25843.05</v>
      </c>
      <c r="J477">
        <v>0</v>
      </c>
    </row>
    <row r="478" spans="1:10" x14ac:dyDescent="0.25">
      <c r="A478" s="1" t="s">
        <v>3166</v>
      </c>
      <c r="B478" t="s">
        <v>3167</v>
      </c>
      <c r="C478" s="1" t="s">
        <v>17</v>
      </c>
      <c r="D478" s="22" t="s">
        <v>3169</v>
      </c>
      <c r="E478" s="2" t="s">
        <v>3170</v>
      </c>
      <c r="F478" s="2" t="s">
        <v>3170</v>
      </c>
      <c r="G478" s="13">
        <v>20559.71</v>
      </c>
      <c r="H478">
        <v>0</v>
      </c>
      <c r="I478">
        <v>20559.71</v>
      </c>
      <c r="J478">
        <v>0</v>
      </c>
    </row>
    <row r="479" spans="1:10" x14ac:dyDescent="0.25">
      <c r="A479" s="1" t="s">
        <v>3171</v>
      </c>
      <c r="B479" t="s">
        <v>3172</v>
      </c>
      <c r="C479" s="1" t="s">
        <v>17</v>
      </c>
      <c r="D479" s="22" t="s">
        <v>3174</v>
      </c>
      <c r="E479" s="2" t="s">
        <v>3175</v>
      </c>
      <c r="F479" s="2" t="s">
        <v>3175</v>
      </c>
      <c r="G479" s="13">
        <v>14938.46</v>
      </c>
      <c r="H479">
        <v>0</v>
      </c>
      <c r="I479">
        <v>14938.46</v>
      </c>
      <c r="J479">
        <v>0</v>
      </c>
    </row>
    <row r="480" spans="1:10" x14ac:dyDescent="0.25">
      <c r="A480" s="1" t="s">
        <v>3176</v>
      </c>
      <c r="B480" t="s">
        <v>3177</v>
      </c>
      <c r="C480" s="1" t="s">
        <v>17</v>
      </c>
      <c r="D480" s="22" t="s">
        <v>3179</v>
      </c>
      <c r="E480" s="2" t="s">
        <v>3180</v>
      </c>
      <c r="F480" s="2" t="s">
        <v>3180</v>
      </c>
      <c r="G480" s="13">
        <v>3942.99</v>
      </c>
      <c r="H480">
        <v>0</v>
      </c>
      <c r="I480">
        <v>3942.99</v>
      </c>
      <c r="J480">
        <v>0</v>
      </c>
    </row>
    <row r="481" spans="1:10" x14ac:dyDescent="0.25">
      <c r="A481" s="1" t="s">
        <v>1770</v>
      </c>
      <c r="B481" t="s">
        <v>1771</v>
      </c>
      <c r="C481" s="1" t="s">
        <v>17</v>
      </c>
      <c r="D481" s="22" t="s">
        <v>3182</v>
      </c>
      <c r="E481" s="2" t="s">
        <v>3183</v>
      </c>
      <c r="F481" s="2" t="s">
        <v>3183</v>
      </c>
      <c r="G481" s="13">
        <v>15492.32</v>
      </c>
      <c r="H481">
        <v>0</v>
      </c>
      <c r="I481">
        <v>15492.32</v>
      </c>
      <c r="J481">
        <v>0</v>
      </c>
    </row>
    <row r="482" spans="1:10" x14ac:dyDescent="0.25">
      <c r="A482" s="1" t="s">
        <v>3184</v>
      </c>
      <c r="B482" t="s">
        <v>3185</v>
      </c>
      <c r="C482" s="1" t="s">
        <v>17</v>
      </c>
      <c r="D482" s="22" t="s">
        <v>3048</v>
      </c>
      <c r="E482" s="2" t="s">
        <v>3190</v>
      </c>
      <c r="F482" s="2" t="s">
        <v>3190</v>
      </c>
      <c r="G482" s="13">
        <v>17681.009999999998</v>
      </c>
      <c r="H482">
        <v>0</v>
      </c>
      <c r="I482">
        <v>17681.009999999998</v>
      </c>
      <c r="J482">
        <v>0</v>
      </c>
    </row>
    <row r="483" spans="1:10" x14ac:dyDescent="0.25">
      <c r="A483" s="1" t="s">
        <v>1775</v>
      </c>
      <c r="B483" t="s">
        <v>1776</v>
      </c>
      <c r="C483" s="1" t="s">
        <v>17</v>
      </c>
      <c r="D483" s="22" t="s">
        <v>3192</v>
      </c>
      <c r="E483" s="2" t="s">
        <v>3193</v>
      </c>
      <c r="F483" s="2" t="s">
        <v>3193</v>
      </c>
      <c r="G483" s="13">
        <v>6379.03</v>
      </c>
      <c r="H483">
        <v>0</v>
      </c>
      <c r="I483">
        <v>6379.03</v>
      </c>
      <c r="J483">
        <v>0</v>
      </c>
    </row>
    <row r="484" spans="1:10" x14ac:dyDescent="0.25">
      <c r="A484" s="1" t="s">
        <v>3194</v>
      </c>
      <c r="B484" t="s">
        <v>3195</v>
      </c>
      <c r="C484" s="1" t="s">
        <v>17</v>
      </c>
      <c r="D484" s="22" t="s">
        <v>3197</v>
      </c>
      <c r="E484" s="2" t="s">
        <v>3198</v>
      </c>
      <c r="F484" s="2" t="s">
        <v>3199</v>
      </c>
      <c r="G484" s="13">
        <v>9298.73</v>
      </c>
      <c r="H484">
        <v>0</v>
      </c>
      <c r="I484">
        <v>9298.73</v>
      </c>
      <c r="J484">
        <v>0</v>
      </c>
    </row>
    <row r="485" spans="1:10" x14ac:dyDescent="0.25">
      <c r="A485" s="1" t="s">
        <v>3200</v>
      </c>
      <c r="B485" t="s">
        <v>3201</v>
      </c>
      <c r="C485" s="1" t="s">
        <v>17</v>
      </c>
      <c r="D485" s="22" t="s">
        <v>3203</v>
      </c>
      <c r="E485" s="2" t="s">
        <v>3204</v>
      </c>
      <c r="F485" s="2" t="s">
        <v>3204</v>
      </c>
      <c r="G485" s="13">
        <v>17917.7</v>
      </c>
      <c r="H485">
        <v>0</v>
      </c>
      <c r="I485">
        <v>17917.7</v>
      </c>
      <c r="J485">
        <v>0</v>
      </c>
    </row>
    <row r="486" spans="1:10" x14ac:dyDescent="0.25">
      <c r="A486" s="1" t="s">
        <v>1788</v>
      </c>
      <c r="B486" t="s">
        <v>1789</v>
      </c>
      <c r="C486" s="1" t="s">
        <v>17</v>
      </c>
      <c r="D486" s="22" t="s">
        <v>3206</v>
      </c>
      <c r="E486" s="2" t="s">
        <v>3207</v>
      </c>
      <c r="F486" s="2" t="s">
        <v>3208</v>
      </c>
      <c r="G486" s="13">
        <v>12547.38</v>
      </c>
      <c r="H486">
        <v>0</v>
      </c>
      <c r="I486">
        <v>12547.38</v>
      </c>
      <c r="J486">
        <v>0</v>
      </c>
    </row>
    <row r="487" spans="1:10" x14ac:dyDescent="0.25">
      <c r="A487" s="1" t="s">
        <v>1793</v>
      </c>
      <c r="B487" t="s">
        <v>1794</v>
      </c>
      <c r="C487" s="1" t="s">
        <v>17</v>
      </c>
      <c r="D487" s="22" t="s">
        <v>3210</v>
      </c>
      <c r="E487" s="2" t="s">
        <v>3211</v>
      </c>
      <c r="F487" s="2" t="s">
        <v>3211</v>
      </c>
      <c r="G487" s="13">
        <v>31874.3</v>
      </c>
      <c r="H487">
        <v>0</v>
      </c>
      <c r="I487">
        <v>31874.3</v>
      </c>
      <c r="J487">
        <v>0</v>
      </c>
    </row>
    <row r="488" spans="1:10" x14ac:dyDescent="0.25">
      <c r="A488" s="1" t="s">
        <v>3217</v>
      </c>
      <c r="B488" t="s">
        <v>3218</v>
      </c>
      <c r="C488" s="1" t="s">
        <v>17</v>
      </c>
      <c r="D488" s="22" t="s">
        <v>3222</v>
      </c>
      <c r="E488" s="2" t="s">
        <v>3223</v>
      </c>
      <c r="F488" s="2" t="s">
        <v>3223</v>
      </c>
      <c r="G488" s="13">
        <v>22700.04</v>
      </c>
      <c r="H488">
        <v>0</v>
      </c>
      <c r="I488">
        <v>22700.04</v>
      </c>
      <c r="J488">
        <v>0</v>
      </c>
    </row>
    <row r="489" spans="1:10" x14ac:dyDescent="0.25">
      <c r="A489" s="1" t="s">
        <v>3224</v>
      </c>
      <c r="B489" t="s">
        <v>3225</v>
      </c>
      <c r="C489" s="1" t="s">
        <v>17</v>
      </c>
      <c r="D489" s="22" t="s">
        <v>3227</v>
      </c>
      <c r="E489" s="2" t="s">
        <v>3228</v>
      </c>
      <c r="F489" s="2" t="s">
        <v>3228</v>
      </c>
      <c r="G489" s="13">
        <v>21066.38</v>
      </c>
      <c r="H489">
        <v>0</v>
      </c>
      <c r="I489">
        <v>21066.38</v>
      </c>
      <c r="J489">
        <v>0</v>
      </c>
    </row>
    <row r="490" spans="1:10" x14ac:dyDescent="0.25">
      <c r="A490" s="1" t="s">
        <v>3229</v>
      </c>
      <c r="B490" t="s">
        <v>3230</v>
      </c>
      <c r="C490" s="1" t="s">
        <v>17</v>
      </c>
      <c r="D490" s="22" t="s">
        <v>3232</v>
      </c>
      <c r="E490" s="2" t="s">
        <v>3233</v>
      </c>
      <c r="F490" s="2" t="s">
        <v>3234</v>
      </c>
      <c r="G490" s="13">
        <v>27487.27</v>
      </c>
      <c r="H490">
        <v>0</v>
      </c>
      <c r="I490">
        <v>27487.27</v>
      </c>
      <c r="J490">
        <v>0</v>
      </c>
    </row>
    <row r="491" spans="1:10" x14ac:dyDescent="0.25">
      <c r="A491" s="1" t="s">
        <v>3238</v>
      </c>
      <c r="B491" t="s">
        <v>3239</v>
      </c>
      <c r="C491" s="1" t="s">
        <v>17</v>
      </c>
      <c r="D491" s="22" t="s">
        <v>3243</v>
      </c>
      <c r="E491" s="2" t="s">
        <v>3244</v>
      </c>
      <c r="F491" s="2" t="s">
        <v>3245</v>
      </c>
      <c r="G491" s="13">
        <v>21057.96</v>
      </c>
      <c r="H491">
        <v>0</v>
      </c>
      <c r="I491">
        <v>21057.96</v>
      </c>
      <c r="J491">
        <v>0</v>
      </c>
    </row>
    <row r="492" spans="1:10" x14ac:dyDescent="0.25">
      <c r="A492" s="1" t="s">
        <v>3246</v>
      </c>
      <c r="B492" t="s">
        <v>3247</v>
      </c>
      <c r="C492" s="1" t="s">
        <v>17</v>
      </c>
      <c r="D492" s="22" t="s">
        <v>3250</v>
      </c>
      <c r="E492" s="2" t="s">
        <v>3251</v>
      </c>
      <c r="F492" s="2" t="s">
        <v>3251</v>
      </c>
      <c r="G492" s="13">
        <v>25516.25</v>
      </c>
      <c r="H492">
        <v>0</v>
      </c>
      <c r="I492">
        <v>25516.25</v>
      </c>
      <c r="J492">
        <v>0</v>
      </c>
    </row>
    <row r="493" spans="1:10" x14ac:dyDescent="0.25">
      <c r="A493" s="1" t="s">
        <v>3258</v>
      </c>
      <c r="B493" t="s">
        <v>3259</v>
      </c>
      <c r="C493" s="1" t="s">
        <v>17</v>
      </c>
      <c r="D493" s="22" t="s">
        <v>3261</v>
      </c>
      <c r="E493" s="2" t="s">
        <v>3262</v>
      </c>
      <c r="F493" s="2" t="s">
        <v>3262</v>
      </c>
      <c r="G493" s="13">
        <v>6219.18</v>
      </c>
      <c r="H493">
        <v>0</v>
      </c>
      <c r="I493">
        <v>6219.18</v>
      </c>
      <c r="J493">
        <v>0</v>
      </c>
    </row>
    <row r="494" spans="1:10" x14ac:dyDescent="0.25">
      <c r="A494" s="1" t="s">
        <v>1809</v>
      </c>
      <c r="B494" t="s">
        <v>1810</v>
      </c>
      <c r="C494" s="1" t="s">
        <v>17</v>
      </c>
      <c r="D494" s="22" t="s">
        <v>3264</v>
      </c>
      <c r="E494" s="2" t="s">
        <v>3265</v>
      </c>
      <c r="F494" s="2" t="s">
        <v>3265</v>
      </c>
      <c r="G494" s="13">
        <v>22789.21</v>
      </c>
      <c r="H494">
        <v>0</v>
      </c>
      <c r="I494">
        <v>22789.21</v>
      </c>
      <c r="J494">
        <v>0</v>
      </c>
    </row>
    <row r="495" spans="1:10" x14ac:dyDescent="0.25">
      <c r="A495" s="1" t="s">
        <v>3269</v>
      </c>
      <c r="B495" t="s">
        <v>3270</v>
      </c>
      <c r="C495" s="1" t="s">
        <v>17</v>
      </c>
      <c r="D495" s="22" t="s">
        <v>3272</v>
      </c>
      <c r="E495" s="2" t="s">
        <v>3273</v>
      </c>
      <c r="F495" s="2" t="s">
        <v>3273</v>
      </c>
      <c r="G495" s="13">
        <v>13631.19</v>
      </c>
      <c r="H495">
        <v>0</v>
      </c>
      <c r="I495">
        <v>13631.19</v>
      </c>
      <c r="J495">
        <v>0</v>
      </c>
    </row>
    <row r="496" spans="1:10" x14ac:dyDescent="0.25">
      <c r="A496" s="1" t="s">
        <v>1815</v>
      </c>
      <c r="B496" t="s">
        <v>1816</v>
      </c>
      <c r="C496" s="1" t="s">
        <v>17</v>
      </c>
      <c r="D496" s="22" t="s">
        <v>3275</v>
      </c>
      <c r="E496" s="2" t="s">
        <v>3276</v>
      </c>
      <c r="F496" s="2" t="s">
        <v>3277</v>
      </c>
      <c r="G496" s="13">
        <v>33169.64</v>
      </c>
      <c r="H496">
        <v>0</v>
      </c>
      <c r="I496">
        <v>33169.64</v>
      </c>
      <c r="J496">
        <v>0</v>
      </c>
    </row>
    <row r="497" spans="1:10" x14ac:dyDescent="0.25">
      <c r="A497" s="1" t="s">
        <v>3283</v>
      </c>
      <c r="B497" t="s">
        <v>3284</v>
      </c>
      <c r="C497" s="1" t="s">
        <v>17</v>
      </c>
      <c r="D497" s="22" t="s">
        <v>3289</v>
      </c>
      <c r="E497" s="2" t="s">
        <v>3290</v>
      </c>
      <c r="F497" s="2" t="s">
        <v>3290</v>
      </c>
      <c r="G497" s="13">
        <v>2279.29</v>
      </c>
      <c r="H497">
        <v>0</v>
      </c>
      <c r="I497">
        <v>2279.29</v>
      </c>
      <c r="J497">
        <v>0</v>
      </c>
    </row>
    <row r="498" spans="1:10" x14ac:dyDescent="0.25">
      <c r="A498" s="1" t="s">
        <v>3291</v>
      </c>
      <c r="B498" t="s">
        <v>3292</v>
      </c>
      <c r="C498" s="1" t="s">
        <v>17</v>
      </c>
      <c r="D498" s="22" t="s">
        <v>3297</v>
      </c>
      <c r="E498" s="2" t="s">
        <v>3298</v>
      </c>
      <c r="F498" s="2" t="s">
        <v>3298</v>
      </c>
      <c r="G498" s="13">
        <v>17459.12</v>
      </c>
      <c r="H498">
        <v>0</v>
      </c>
      <c r="I498">
        <v>17459.12</v>
      </c>
      <c r="J498">
        <v>0</v>
      </c>
    </row>
    <row r="499" spans="1:10" x14ac:dyDescent="0.25">
      <c r="A499" s="1" t="s">
        <v>1825</v>
      </c>
      <c r="B499" t="s">
        <v>1826</v>
      </c>
      <c r="C499" s="1" t="s">
        <v>17</v>
      </c>
      <c r="D499" s="22" t="s">
        <v>3300</v>
      </c>
      <c r="E499" s="2" t="s">
        <v>3301</v>
      </c>
      <c r="F499" s="2" t="s">
        <v>3301</v>
      </c>
      <c r="G499" s="13">
        <v>17721.68</v>
      </c>
      <c r="H499">
        <v>0</v>
      </c>
      <c r="I499">
        <v>17721.68</v>
      </c>
      <c r="J499">
        <v>0</v>
      </c>
    </row>
    <row r="500" spans="1:10" x14ac:dyDescent="0.25">
      <c r="A500" s="1" t="s">
        <v>3305</v>
      </c>
      <c r="B500" t="s">
        <v>3306</v>
      </c>
      <c r="C500" s="1" t="s">
        <v>17</v>
      </c>
      <c r="D500" s="22" t="s">
        <v>3311</v>
      </c>
      <c r="E500" s="2" t="s">
        <v>3312</v>
      </c>
      <c r="F500" s="2" t="s">
        <v>3312</v>
      </c>
      <c r="G500" s="13">
        <v>11212.71</v>
      </c>
      <c r="H500">
        <v>0</v>
      </c>
      <c r="I500">
        <v>11212.71</v>
      </c>
      <c r="J500">
        <v>0</v>
      </c>
    </row>
    <row r="501" spans="1:10" x14ac:dyDescent="0.25">
      <c r="A501" s="1" t="s">
        <v>3313</v>
      </c>
      <c r="B501" t="s">
        <v>3314</v>
      </c>
      <c r="C501" s="1" t="s">
        <v>17</v>
      </c>
      <c r="D501" s="22" t="s">
        <v>3316</v>
      </c>
      <c r="E501" s="2" t="s">
        <v>3317</v>
      </c>
      <c r="F501" s="2" t="s">
        <v>3317</v>
      </c>
      <c r="G501" s="13">
        <v>17688.43</v>
      </c>
      <c r="H501">
        <v>0</v>
      </c>
      <c r="I501">
        <v>17688.43</v>
      </c>
      <c r="J501">
        <v>0</v>
      </c>
    </row>
    <row r="502" spans="1:10" x14ac:dyDescent="0.25">
      <c r="A502" s="1" t="s">
        <v>3321</v>
      </c>
      <c r="B502" t="s">
        <v>3322</v>
      </c>
      <c r="C502" s="1" t="s">
        <v>17</v>
      </c>
      <c r="D502" s="22" t="s">
        <v>3326</v>
      </c>
      <c r="E502" s="2" t="s">
        <v>3327</v>
      </c>
      <c r="F502" s="2" t="s">
        <v>3327</v>
      </c>
      <c r="G502" s="13">
        <v>23899.69</v>
      </c>
      <c r="H502">
        <v>0</v>
      </c>
      <c r="I502">
        <v>23899.69</v>
      </c>
      <c r="J502">
        <v>0</v>
      </c>
    </row>
    <row r="503" spans="1:10" x14ac:dyDescent="0.25">
      <c r="A503" s="1" t="s">
        <v>3328</v>
      </c>
      <c r="B503" t="s">
        <v>3329</v>
      </c>
      <c r="C503" s="1" t="s">
        <v>17</v>
      </c>
      <c r="D503" s="22" t="s">
        <v>3332</v>
      </c>
      <c r="E503" s="2" t="s">
        <v>3333</v>
      </c>
      <c r="F503" s="2" t="s">
        <v>3334</v>
      </c>
      <c r="G503" s="13">
        <v>22851.040000000001</v>
      </c>
      <c r="H503">
        <v>0</v>
      </c>
      <c r="I503">
        <v>22851.040000000001</v>
      </c>
      <c r="J503">
        <v>0</v>
      </c>
    </row>
    <row r="504" spans="1:10" x14ac:dyDescent="0.25">
      <c r="A504" s="1" t="s">
        <v>3335</v>
      </c>
      <c r="B504" t="s">
        <v>3336</v>
      </c>
      <c r="C504" s="1" t="s">
        <v>17</v>
      </c>
      <c r="D504" s="22" t="s">
        <v>3339</v>
      </c>
      <c r="E504" s="2" t="s">
        <v>3340</v>
      </c>
      <c r="F504" s="2" t="s">
        <v>3340</v>
      </c>
      <c r="G504" s="13">
        <v>23589.32</v>
      </c>
      <c r="H504">
        <v>0</v>
      </c>
      <c r="I504">
        <v>23589.32</v>
      </c>
      <c r="J504">
        <v>0</v>
      </c>
    </row>
    <row r="505" spans="1:10" x14ac:dyDescent="0.25">
      <c r="A505" s="1" t="s">
        <v>1848</v>
      </c>
      <c r="B505" t="s">
        <v>1849</v>
      </c>
      <c r="C505" s="1" t="s">
        <v>17</v>
      </c>
      <c r="D505" s="22" t="s">
        <v>3342</v>
      </c>
      <c r="E505" s="2" t="s">
        <v>3343</v>
      </c>
      <c r="F505" s="2" t="s">
        <v>3344</v>
      </c>
      <c r="G505" s="13">
        <v>3810.93</v>
      </c>
      <c r="H505">
        <v>0</v>
      </c>
      <c r="I505">
        <v>3810.93</v>
      </c>
      <c r="J505">
        <v>0</v>
      </c>
    </row>
    <row r="506" spans="1:10" x14ac:dyDescent="0.25">
      <c r="A506" s="1" t="s">
        <v>3345</v>
      </c>
      <c r="B506" t="s">
        <v>3346</v>
      </c>
      <c r="C506" s="1" t="s">
        <v>17</v>
      </c>
      <c r="D506" s="22" t="s">
        <v>2953</v>
      </c>
      <c r="E506" s="2" t="s">
        <v>3349</v>
      </c>
      <c r="F506" s="2" t="s">
        <v>3349</v>
      </c>
      <c r="G506" s="13">
        <v>23087.68</v>
      </c>
      <c r="H506">
        <v>0</v>
      </c>
      <c r="I506">
        <v>23087.68</v>
      </c>
      <c r="J506">
        <v>0</v>
      </c>
    </row>
    <row r="507" spans="1:10" x14ac:dyDescent="0.25">
      <c r="A507" s="1" t="s">
        <v>3350</v>
      </c>
      <c r="B507" t="s">
        <v>3351</v>
      </c>
      <c r="C507" s="1" t="s">
        <v>17</v>
      </c>
      <c r="D507" s="22" t="s">
        <v>3353</v>
      </c>
      <c r="E507" s="2" t="s">
        <v>3354</v>
      </c>
      <c r="F507" s="2" t="s">
        <v>3354</v>
      </c>
      <c r="G507" s="13">
        <v>21852.05</v>
      </c>
      <c r="H507">
        <v>0</v>
      </c>
      <c r="I507">
        <v>21852.05</v>
      </c>
      <c r="J507">
        <v>0</v>
      </c>
    </row>
    <row r="508" spans="1:10" x14ac:dyDescent="0.25">
      <c r="A508" s="1" t="s">
        <v>1857</v>
      </c>
      <c r="B508" t="s">
        <v>1858</v>
      </c>
      <c r="C508" s="1" t="s">
        <v>17</v>
      </c>
      <c r="D508" s="22" t="s">
        <v>3367</v>
      </c>
      <c r="E508" s="2" t="s">
        <v>3368</v>
      </c>
      <c r="F508" s="2" t="s">
        <v>3368</v>
      </c>
      <c r="G508" s="13">
        <v>14834.14</v>
      </c>
      <c r="H508">
        <v>0</v>
      </c>
      <c r="I508">
        <v>14834.14</v>
      </c>
      <c r="J508">
        <v>0</v>
      </c>
    </row>
    <row r="509" spans="1:10" x14ac:dyDescent="0.25">
      <c r="A509" s="1" t="s">
        <v>3369</v>
      </c>
      <c r="B509" t="s">
        <v>3370</v>
      </c>
      <c r="C509" s="1" t="s">
        <v>17</v>
      </c>
      <c r="D509" s="22" t="s">
        <v>3373</v>
      </c>
      <c r="E509" s="2" t="s">
        <v>3374</v>
      </c>
      <c r="F509" s="2" t="s">
        <v>3375</v>
      </c>
      <c r="G509" s="13">
        <v>11613.13</v>
      </c>
      <c r="H509">
        <v>0</v>
      </c>
      <c r="I509">
        <v>11613.13</v>
      </c>
      <c r="J509">
        <v>0</v>
      </c>
    </row>
    <row r="510" spans="1:10" x14ac:dyDescent="0.25">
      <c r="A510" s="1" t="s">
        <v>1887</v>
      </c>
      <c r="B510" t="s">
        <v>1888</v>
      </c>
      <c r="C510" s="1" t="s">
        <v>17</v>
      </c>
      <c r="D510" s="22" t="s">
        <v>3377</v>
      </c>
      <c r="E510" s="2" t="s">
        <v>3378</v>
      </c>
      <c r="F510" s="2" t="s">
        <v>3378</v>
      </c>
      <c r="G510" s="13">
        <v>16761.490000000002</v>
      </c>
      <c r="H510">
        <v>0</v>
      </c>
      <c r="I510">
        <v>16761.490000000002</v>
      </c>
      <c r="J510">
        <v>0</v>
      </c>
    </row>
    <row r="511" spans="1:10" x14ac:dyDescent="0.25">
      <c r="A511" s="1" t="s">
        <v>3379</v>
      </c>
      <c r="B511" t="s">
        <v>3380</v>
      </c>
      <c r="C511" s="1" t="s">
        <v>17</v>
      </c>
      <c r="D511" s="22" t="s">
        <v>190</v>
      </c>
      <c r="E511" s="2" t="s">
        <v>3385</v>
      </c>
      <c r="F511" s="2" t="s">
        <v>3386</v>
      </c>
      <c r="G511" s="13">
        <v>3046.98</v>
      </c>
      <c r="H511">
        <v>0</v>
      </c>
      <c r="I511">
        <v>3046.98</v>
      </c>
      <c r="J511">
        <v>0</v>
      </c>
    </row>
    <row r="512" spans="1:10" x14ac:dyDescent="0.25">
      <c r="A512" s="1" t="s">
        <v>3387</v>
      </c>
      <c r="B512" t="s">
        <v>3388</v>
      </c>
      <c r="C512" s="1" t="s">
        <v>17</v>
      </c>
      <c r="D512" s="22" t="s">
        <v>3391</v>
      </c>
      <c r="E512" s="2" t="s">
        <v>3392</v>
      </c>
      <c r="F512" s="2" t="s">
        <v>3392</v>
      </c>
      <c r="G512" s="13">
        <v>12828.64</v>
      </c>
      <c r="H512">
        <v>0</v>
      </c>
      <c r="I512">
        <v>12828.64</v>
      </c>
      <c r="J512">
        <v>0</v>
      </c>
    </row>
    <row r="513" spans="1:10" x14ac:dyDescent="0.25">
      <c r="A513" s="1" t="s">
        <v>3393</v>
      </c>
      <c r="B513" t="s">
        <v>3394</v>
      </c>
      <c r="C513" s="1" t="s">
        <v>17</v>
      </c>
      <c r="D513" s="22" t="s">
        <v>3399</v>
      </c>
      <c r="E513" s="2" t="s">
        <v>3400</v>
      </c>
      <c r="F513" s="2" t="s">
        <v>3400</v>
      </c>
      <c r="G513" s="13">
        <v>15985.04</v>
      </c>
      <c r="H513">
        <v>0</v>
      </c>
      <c r="I513">
        <v>15985.04</v>
      </c>
      <c r="J513">
        <v>0</v>
      </c>
    </row>
    <row r="514" spans="1:10" x14ac:dyDescent="0.25">
      <c r="A514" s="1" t="s">
        <v>3406</v>
      </c>
      <c r="B514" t="s">
        <v>3407</v>
      </c>
      <c r="C514" s="1" t="s">
        <v>17</v>
      </c>
      <c r="D514" s="22" t="s">
        <v>3410</v>
      </c>
      <c r="E514" s="2" t="s">
        <v>3411</v>
      </c>
      <c r="F514" s="2" t="s">
        <v>3411</v>
      </c>
      <c r="G514" s="13">
        <v>16873.95</v>
      </c>
      <c r="H514">
        <v>0</v>
      </c>
      <c r="I514">
        <v>16873.95</v>
      </c>
      <c r="J514">
        <v>0</v>
      </c>
    </row>
    <row r="515" spans="1:10" x14ac:dyDescent="0.25">
      <c r="A515" s="1" t="s">
        <v>3412</v>
      </c>
      <c r="B515" t="s">
        <v>3413</v>
      </c>
      <c r="C515" s="1" t="s">
        <v>17</v>
      </c>
      <c r="D515" s="22" t="s">
        <v>3415</v>
      </c>
      <c r="E515" s="2" t="s">
        <v>3416</v>
      </c>
      <c r="F515" s="2" t="s">
        <v>3416</v>
      </c>
      <c r="G515" s="13">
        <v>19331.560000000001</v>
      </c>
      <c r="H515">
        <v>0</v>
      </c>
      <c r="I515">
        <v>19331.560000000001</v>
      </c>
      <c r="J515">
        <v>0</v>
      </c>
    </row>
    <row r="516" spans="1:10" x14ac:dyDescent="0.25">
      <c r="A516" s="1" t="s">
        <v>1408</v>
      </c>
      <c r="B516" t="s">
        <v>1409</v>
      </c>
      <c r="C516" s="1" t="s">
        <v>17</v>
      </c>
      <c r="D516" s="22" t="s">
        <v>3418</v>
      </c>
      <c r="E516" s="2" t="s">
        <v>3419</v>
      </c>
      <c r="F516" s="2" t="s">
        <v>3420</v>
      </c>
      <c r="G516" s="13">
        <v>6411.05</v>
      </c>
      <c r="H516">
        <v>0</v>
      </c>
      <c r="I516">
        <v>6411.05</v>
      </c>
      <c r="J516">
        <v>0</v>
      </c>
    </row>
    <row r="517" spans="1:10" x14ac:dyDescent="0.25">
      <c r="A517" s="1" t="s">
        <v>3421</v>
      </c>
      <c r="B517" t="s">
        <v>3422</v>
      </c>
      <c r="C517" s="1" t="s">
        <v>17</v>
      </c>
      <c r="D517" s="22" t="s">
        <v>3339</v>
      </c>
      <c r="E517" s="2" t="s">
        <v>3425</v>
      </c>
      <c r="F517" s="2" t="s">
        <v>3425</v>
      </c>
      <c r="G517" s="13">
        <v>19897.240000000002</v>
      </c>
      <c r="H517">
        <v>0</v>
      </c>
      <c r="I517">
        <v>19897.240000000002</v>
      </c>
      <c r="J517">
        <v>0</v>
      </c>
    </row>
    <row r="518" spans="1:10" x14ac:dyDescent="0.25">
      <c r="A518" s="1" t="s">
        <v>3426</v>
      </c>
      <c r="B518" t="s">
        <v>3427</v>
      </c>
      <c r="C518" s="1" t="s">
        <v>17</v>
      </c>
      <c r="D518" s="22" t="s">
        <v>2006</v>
      </c>
      <c r="E518" s="2" t="s">
        <v>3430</v>
      </c>
      <c r="F518" s="2" t="s">
        <v>3431</v>
      </c>
      <c r="G518" s="13">
        <v>12231.62</v>
      </c>
      <c r="H518">
        <v>0</v>
      </c>
      <c r="I518">
        <v>12231.62</v>
      </c>
      <c r="J518">
        <v>0</v>
      </c>
    </row>
    <row r="519" spans="1:10" x14ac:dyDescent="0.25">
      <c r="A519" s="1" t="s">
        <v>3432</v>
      </c>
      <c r="B519" t="s">
        <v>3433</v>
      </c>
      <c r="C519" s="1" t="s">
        <v>17</v>
      </c>
      <c r="D519" s="22" t="s">
        <v>3436</v>
      </c>
      <c r="E519" s="2" t="s">
        <v>3437</v>
      </c>
      <c r="F519" s="2" t="s">
        <v>3438</v>
      </c>
      <c r="G519" s="13">
        <v>7698.23</v>
      </c>
      <c r="H519">
        <v>0</v>
      </c>
      <c r="I519">
        <v>7698.23</v>
      </c>
      <c r="J519">
        <v>0</v>
      </c>
    </row>
    <row r="520" spans="1:10" x14ac:dyDescent="0.25">
      <c r="A520" s="1" t="s">
        <v>3444</v>
      </c>
      <c r="B520" t="s">
        <v>3445</v>
      </c>
      <c r="C520" s="1" t="s">
        <v>17</v>
      </c>
      <c r="D520" s="22" t="s">
        <v>3450</v>
      </c>
      <c r="E520" s="2" t="s">
        <v>3451</v>
      </c>
      <c r="F520" s="2" t="s">
        <v>3451</v>
      </c>
      <c r="G520" s="13">
        <v>3896.86</v>
      </c>
      <c r="H520">
        <v>0</v>
      </c>
      <c r="I520">
        <v>3896.86</v>
      </c>
      <c r="J520">
        <v>0</v>
      </c>
    </row>
    <row r="521" spans="1:10" x14ac:dyDescent="0.25">
      <c r="A521" s="1" t="s">
        <v>3452</v>
      </c>
      <c r="B521" t="s">
        <v>3453</v>
      </c>
      <c r="C521" s="1" t="s">
        <v>17</v>
      </c>
      <c r="D521" s="22" t="s">
        <v>3455</v>
      </c>
      <c r="E521" s="2" t="s">
        <v>3456</v>
      </c>
      <c r="F521" s="2" t="s">
        <v>3456</v>
      </c>
      <c r="G521" s="13">
        <v>19104.580000000002</v>
      </c>
      <c r="H521">
        <v>0</v>
      </c>
      <c r="I521">
        <v>19104.580000000002</v>
      </c>
      <c r="J521">
        <v>0</v>
      </c>
    </row>
    <row r="522" spans="1:10" x14ac:dyDescent="0.25">
      <c r="A522" s="1" t="s">
        <v>3457</v>
      </c>
      <c r="B522" t="s">
        <v>3458</v>
      </c>
      <c r="C522" s="1" t="s">
        <v>17</v>
      </c>
      <c r="D522" s="22" t="s">
        <v>530</v>
      </c>
      <c r="E522" s="2" t="s">
        <v>3461</v>
      </c>
      <c r="F522" s="2" t="s">
        <v>3462</v>
      </c>
      <c r="G522" s="13">
        <v>7601.47</v>
      </c>
      <c r="H522">
        <v>0</v>
      </c>
      <c r="I522">
        <v>7601.47</v>
      </c>
      <c r="J522">
        <v>0</v>
      </c>
    </row>
    <row r="523" spans="1:10" x14ac:dyDescent="0.25">
      <c r="A523" s="1" t="s">
        <v>3468</v>
      </c>
      <c r="B523" t="s">
        <v>3469</v>
      </c>
      <c r="C523" s="1" t="s">
        <v>17</v>
      </c>
      <c r="D523" s="22" t="s">
        <v>3472</v>
      </c>
      <c r="E523" s="2" t="s">
        <v>3473</v>
      </c>
      <c r="F523" s="2" t="s">
        <v>3473</v>
      </c>
      <c r="G523" s="13">
        <v>22880.25</v>
      </c>
      <c r="H523">
        <v>0</v>
      </c>
      <c r="I523">
        <v>22880.25</v>
      </c>
      <c r="J523">
        <v>0</v>
      </c>
    </row>
    <row r="524" spans="1:10" x14ac:dyDescent="0.25">
      <c r="A524" s="1" t="s">
        <v>3478</v>
      </c>
      <c r="B524" t="s">
        <v>3479</v>
      </c>
      <c r="C524" s="1" t="s">
        <v>17</v>
      </c>
      <c r="D524" s="22" t="s">
        <v>95</v>
      </c>
      <c r="E524" s="2" t="s">
        <v>3484</v>
      </c>
      <c r="F524" s="2" t="s">
        <v>3485</v>
      </c>
      <c r="G524" s="13">
        <v>3629.93</v>
      </c>
      <c r="H524">
        <v>0</v>
      </c>
      <c r="I524">
        <v>3629.93</v>
      </c>
      <c r="J524">
        <v>0</v>
      </c>
    </row>
    <row r="525" spans="1:10" x14ac:dyDescent="0.25">
      <c r="A525" s="1" t="s">
        <v>3486</v>
      </c>
      <c r="B525" t="s">
        <v>3487</v>
      </c>
      <c r="C525" s="1" t="s">
        <v>17</v>
      </c>
      <c r="D525" s="22" t="s">
        <v>3002</v>
      </c>
      <c r="E525" s="2" t="s">
        <v>3490</v>
      </c>
      <c r="F525" s="2" t="s">
        <v>3491</v>
      </c>
      <c r="G525" s="13">
        <v>16244.8</v>
      </c>
      <c r="H525">
        <v>0</v>
      </c>
      <c r="I525">
        <v>16244.8</v>
      </c>
      <c r="J525">
        <v>0</v>
      </c>
    </row>
    <row r="526" spans="1:10" x14ac:dyDescent="0.25">
      <c r="A526" s="1" t="s">
        <v>3492</v>
      </c>
      <c r="B526" t="s">
        <v>3493</v>
      </c>
      <c r="C526" s="1" t="s">
        <v>17</v>
      </c>
      <c r="D526" s="22" t="s">
        <v>3495</v>
      </c>
      <c r="E526" s="2" t="s">
        <v>3496</v>
      </c>
      <c r="F526" s="2" t="s">
        <v>3497</v>
      </c>
      <c r="G526" s="13">
        <v>4170.0600000000004</v>
      </c>
      <c r="H526">
        <v>0</v>
      </c>
      <c r="I526">
        <v>4170.0600000000004</v>
      </c>
      <c r="J526">
        <v>0</v>
      </c>
    </row>
    <row r="527" spans="1:10" x14ac:dyDescent="0.25">
      <c r="A527" s="1" t="s">
        <v>3498</v>
      </c>
      <c r="B527" t="s">
        <v>3499</v>
      </c>
      <c r="C527" s="1" t="s">
        <v>17</v>
      </c>
      <c r="D527" s="22" t="s">
        <v>3502</v>
      </c>
      <c r="E527" s="2" t="s">
        <v>3503</v>
      </c>
      <c r="F527" s="2" t="s">
        <v>3503</v>
      </c>
      <c r="G527" s="13">
        <v>15033.22</v>
      </c>
      <c r="H527">
        <v>0</v>
      </c>
      <c r="I527">
        <v>15033.22</v>
      </c>
      <c r="J527">
        <v>0</v>
      </c>
    </row>
    <row r="528" spans="1:10" x14ac:dyDescent="0.25">
      <c r="A528" s="1" t="s">
        <v>3504</v>
      </c>
      <c r="B528" t="s">
        <v>3505</v>
      </c>
      <c r="C528" s="1" t="s">
        <v>17</v>
      </c>
      <c r="D528" s="22" t="s">
        <v>3509</v>
      </c>
      <c r="E528" s="2" t="s">
        <v>3510</v>
      </c>
      <c r="F528" s="2" t="s">
        <v>3510</v>
      </c>
      <c r="G528" s="13">
        <v>4816.74</v>
      </c>
      <c r="H528">
        <v>0</v>
      </c>
      <c r="I528">
        <v>4816.74</v>
      </c>
      <c r="J528">
        <v>0</v>
      </c>
    </row>
    <row r="529" spans="1:10" x14ac:dyDescent="0.25">
      <c r="A529" s="1" t="s">
        <v>3511</v>
      </c>
      <c r="B529" t="s">
        <v>3512</v>
      </c>
      <c r="C529" s="1" t="s">
        <v>17</v>
      </c>
      <c r="D529" s="22" t="s">
        <v>3517</v>
      </c>
      <c r="E529" s="2" t="s">
        <v>3518</v>
      </c>
      <c r="F529" s="2" t="s">
        <v>3519</v>
      </c>
      <c r="G529" s="13">
        <v>12486.06</v>
      </c>
      <c r="H529">
        <v>0</v>
      </c>
      <c r="I529">
        <v>12486.06</v>
      </c>
      <c r="J529">
        <v>0</v>
      </c>
    </row>
    <row r="530" spans="1:10" x14ac:dyDescent="0.25">
      <c r="A530" s="1" t="s">
        <v>3520</v>
      </c>
      <c r="B530" t="s">
        <v>3521</v>
      </c>
      <c r="C530" s="1" t="s">
        <v>17</v>
      </c>
      <c r="D530" s="22" t="s">
        <v>3524</v>
      </c>
      <c r="E530" s="2" t="s">
        <v>3525</v>
      </c>
      <c r="F530" s="2" t="s">
        <v>3526</v>
      </c>
      <c r="G530" s="2">
        <v>551.04999999999995</v>
      </c>
      <c r="H530">
        <v>0</v>
      </c>
      <c r="I530">
        <v>551.04999999999995</v>
      </c>
      <c r="J530">
        <v>0</v>
      </c>
    </row>
    <row r="531" spans="1:10" x14ac:dyDescent="0.25">
      <c r="A531" s="1" t="s">
        <v>3527</v>
      </c>
      <c r="B531" t="s">
        <v>3528</v>
      </c>
      <c r="C531" s="1" t="s">
        <v>17</v>
      </c>
      <c r="D531" s="22" t="s">
        <v>3530</v>
      </c>
      <c r="E531" s="2" t="s">
        <v>3531</v>
      </c>
      <c r="F531" s="2" t="s">
        <v>1377</v>
      </c>
      <c r="G531" s="13">
        <v>19252.95</v>
      </c>
      <c r="H531">
        <v>0</v>
      </c>
      <c r="I531">
        <v>19252.95</v>
      </c>
      <c r="J531">
        <v>0</v>
      </c>
    </row>
    <row r="532" spans="1:10" x14ac:dyDescent="0.25">
      <c r="A532" s="1" t="s">
        <v>3532</v>
      </c>
      <c r="B532" t="s">
        <v>3533</v>
      </c>
      <c r="C532" s="1" t="s">
        <v>17</v>
      </c>
      <c r="D532" s="22" t="s">
        <v>3472</v>
      </c>
      <c r="E532" s="2" t="s">
        <v>3535</v>
      </c>
      <c r="F532" s="2" t="s">
        <v>3535</v>
      </c>
      <c r="G532" s="13">
        <v>19960.900000000001</v>
      </c>
      <c r="H532">
        <v>0</v>
      </c>
      <c r="I532">
        <v>19960.900000000001</v>
      </c>
      <c r="J532">
        <v>0</v>
      </c>
    </row>
    <row r="533" spans="1:10" x14ac:dyDescent="0.25">
      <c r="A533" s="1" t="s">
        <v>3536</v>
      </c>
      <c r="B533" t="s">
        <v>3537</v>
      </c>
      <c r="C533" s="1" t="s">
        <v>17</v>
      </c>
      <c r="D533" s="22" t="s">
        <v>3539</v>
      </c>
      <c r="E533" s="2" t="s">
        <v>3540</v>
      </c>
      <c r="F533" s="2" t="s">
        <v>3540</v>
      </c>
      <c r="G533" s="13">
        <v>20544.419999999998</v>
      </c>
      <c r="H533">
        <v>0</v>
      </c>
      <c r="I533">
        <v>20544.419999999998</v>
      </c>
      <c r="J533">
        <v>0</v>
      </c>
    </row>
    <row r="534" spans="1:10" x14ac:dyDescent="0.25">
      <c r="A534" s="1" t="s">
        <v>3544</v>
      </c>
      <c r="B534" t="s">
        <v>3545</v>
      </c>
      <c r="C534" s="1" t="s">
        <v>17</v>
      </c>
      <c r="D534" s="22" t="s">
        <v>1225</v>
      </c>
      <c r="E534" s="2" t="s">
        <v>3548</v>
      </c>
      <c r="F534" s="2" t="s">
        <v>3549</v>
      </c>
      <c r="G534" s="13">
        <v>14715.64</v>
      </c>
      <c r="H534">
        <v>0</v>
      </c>
      <c r="I534">
        <v>14715.64</v>
      </c>
      <c r="J534">
        <v>0</v>
      </c>
    </row>
    <row r="535" spans="1:10" x14ac:dyDescent="0.25">
      <c r="A535" s="1" t="s">
        <v>3550</v>
      </c>
      <c r="B535" t="s">
        <v>3551</v>
      </c>
      <c r="C535" s="1" t="s">
        <v>17</v>
      </c>
      <c r="D535" s="22" t="s">
        <v>1289</v>
      </c>
      <c r="E535" s="2" t="s">
        <v>3554</v>
      </c>
      <c r="F535" s="2" t="s">
        <v>3555</v>
      </c>
      <c r="G535" s="13">
        <v>19049.79</v>
      </c>
      <c r="H535">
        <v>0</v>
      </c>
      <c r="I535">
        <v>19049.79</v>
      </c>
      <c r="J535">
        <v>0</v>
      </c>
    </row>
    <row r="536" spans="1:10" x14ac:dyDescent="0.25">
      <c r="A536" s="1" t="s">
        <v>3564</v>
      </c>
      <c r="B536" t="s">
        <v>3565</v>
      </c>
      <c r="C536" s="1" t="s">
        <v>17</v>
      </c>
      <c r="D536" s="22" t="s">
        <v>3568</v>
      </c>
      <c r="E536" s="2" t="s">
        <v>3569</v>
      </c>
      <c r="F536" s="2" t="s">
        <v>3569</v>
      </c>
      <c r="G536" s="13">
        <v>2146.29</v>
      </c>
      <c r="H536">
        <v>0</v>
      </c>
      <c r="I536">
        <v>2146.29</v>
      </c>
      <c r="J536">
        <v>0</v>
      </c>
    </row>
    <row r="537" spans="1:10" x14ac:dyDescent="0.25">
      <c r="A537" s="1" t="s">
        <v>3570</v>
      </c>
      <c r="B537" t="s">
        <v>3571</v>
      </c>
      <c r="C537" s="1" t="s">
        <v>17</v>
      </c>
      <c r="D537" s="22" t="s">
        <v>3530</v>
      </c>
      <c r="E537" s="2" t="s">
        <v>3576</v>
      </c>
      <c r="F537" s="2" t="s">
        <v>3577</v>
      </c>
      <c r="G537" s="13">
        <v>12656.07</v>
      </c>
      <c r="H537">
        <v>0</v>
      </c>
      <c r="I537">
        <v>12656.07</v>
      </c>
      <c r="J537">
        <v>0</v>
      </c>
    </row>
    <row r="538" spans="1:10" x14ac:dyDescent="0.25">
      <c r="A538" s="1" t="s">
        <v>3578</v>
      </c>
      <c r="B538" t="s">
        <v>3579</v>
      </c>
      <c r="C538" s="1" t="s">
        <v>17</v>
      </c>
      <c r="D538" s="22" t="s">
        <v>3311</v>
      </c>
      <c r="E538" s="2" t="s">
        <v>3582</v>
      </c>
      <c r="F538" s="2" t="s">
        <v>3582</v>
      </c>
      <c r="G538" s="13">
        <v>12129.32</v>
      </c>
      <c r="H538">
        <v>0</v>
      </c>
      <c r="I538">
        <v>12129.32</v>
      </c>
      <c r="J538">
        <v>0</v>
      </c>
    </row>
    <row r="539" spans="1:10" x14ac:dyDescent="0.25">
      <c r="A539" s="1" t="s">
        <v>3586</v>
      </c>
      <c r="B539" t="s">
        <v>3587</v>
      </c>
      <c r="C539" s="1" t="s">
        <v>17</v>
      </c>
      <c r="D539" s="22" t="s">
        <v>3590</v>
      </c>
      <c r="E539" s="2" t="s">
        <v>3591</v>
      </c>
      <c r="F539" s="2" t="s">
        <v>3592</v>
      </c>
      <c r="G539" s="13">
        <v>11873.71</v>
      </c>
      <c r="H539">
        <v>0</v>
      </c>
      <c r="I539">
        <v>11873.71</v>
      </c>
      <c r="J539">
        <v>0</v>
      </c>
    </row>
    <row r="540" spans="1:10" x14ac:dyDescent="0.25">
      <c r="A540" s="1" t="s">
        <v>3599</v>
      </c>
      <c r="B540" t="s">
        <v>3600</v>
      </c>
      <c r="C540" s="1" t="s">
        <v>17</v>
      </c>
      <c r="D540" s="22" t="s">
        <v>3605</v>
      </c>
      <c r="E540" s="2" t="s">
        <v>3606</v>
      </c>
      <c r="F540" s="2" t="s">
        <v>3607</v>
      </c>
      <c r="G540" s="13">
        <v>3458.44</v>
      </c>
      <c r="H540">
        <v>0</v>
      </c>
      <c r="I540">
        <v>3458.44</v>
      </c>
      <c r="J540">
        <v>0</v>
      </c>
    </row>
    <row r="541" spans="1:10" x14ac:dyDescent="0.25">
      <c r="A541" s="1" t="s">
        <v>3611</v>
      </c>
      <c r="B541" t="s">
        <v>3612</v>
      </c>
      <c r="C541" s="1" t="s">
        <v>17</v>
      </c>
      <c r="D541" s="22" t="s">
        <v>2433</v>
      </c>
      <c r="E541" s="2" t="s">
        <v>3614</v>
      </c>
      <c r="F541" s="2" t="s">
        <v>3614</v>
      </c>
      <c r="G541" s="13">
        <v>18888.349999999999</v>
      </c>
      <c r="H541">
        <v>0</v>
      </c>
      <c r="I541">
        <v>18888.349999999999</v>
      </c>
      <c r="J541">
        <v>0</v>
      </c>
    </row>
    <row r="542" spans="1:10" x14ac:dyDescent="0.25">
      <c r="A542" s="1" t="s">
        <v>3618</v>
      </c>
      <c r="B542" t="s">
        <v>3619</v>
      </c>
      <c r="C542" s="1" t="s">
        <v>17</v>
      </c>
      <c r="D542" s="22" t="s">
        <v>3622</v>
      </c>
      <c r="E542" s="2" t="s">
        <v>3623</v>
      </c>
      <c r="F542" s="2" t="s">
        <v>3624</v>
      </c>
      <c r="G542" s="13">
        <v>6787.8</v>
      </c>
      <c r="H542">
        <v>0</v>
      </c>
      <c r="I542">
        <v>6787.8</v>
      </c>
      <c r="J542">
        <v>0</v>
      </c>
    </row>
    <row r="543" spans="1:10" x14ac:dyDescent="0.25">
      <c r="A543" s="1" t="s">
        <v>1582</v>
      </c>
      <c r="B543" t="s">
        <v>1583</v>
      </c>
      <c r="C543" s="1" t="s">
        <v>17</v>
      </c>
      <c r="D543" s="22" t="s">
        <v>3042</v>
      </c>
      <c r="E543" s="2" t="s">
        <v>3647</v>
      </c>
      <c r="F543" s="2" t="s">
        <v>3648</v>
      </c>
      <c r="G543" s="13">
        <v>3693.3</v>
      </c>
      <c r="H543">
        <v>0</v>
      </c>
      <c r="I543">
        <v>3693.3</v>
      </c>
      <c r="J543">
        <v>0</v>
      </c>
    </row>
    <row r="544" spans="1:10" x14ac:dyDescent="0.25">
      <c r="A544" s="1" t="s">
        <v>1592</v>
      </c>
      <c r="B544" t="s">
        <v>1593</v>
      </c>
      <c r="C544" s="1" t="s">
        <v>17</v>
      </c>
      <c r="D544" s="22" t="s">
        <v>3650</v>
      </c>
      <c r="E544" s="2" t="s">
        <v>3651</v>
      </c>
      <c r="F544" s="2" t="s">
        <v>3652</v>
      </c>
      <c r="G544" s="13">
        <v>10349.49</v>
      </c>
      <c r="H544">
        <v>0</v>
      </c>
      <c r="I544">
        <v>10349.49</v>
      </c>
      <c r="J544">
        <v>0</v>
      </c>
    </row>
    <row r="545" spans="1:10" x14ac:dyDescent="0.25">
      <c r="A545" s="1" t="s">
        <v>3659</v>
      </c>
      <c r="B545" t="s">
        <v>3660</v>
      </c>
      <c r="C545" s="1" t="s">
        <v>17</v>
      </c>
      <c r="D545" s="22" t="s">
        <v>3662</v>
      </c>
      <c r="E545" s="2" t="s">
        <v>3663</v>
      </c>
      <c r="F545" s="2" t="s">
        <v>3664</v>
      </c>
      <c r="G545" s="13">
        <v>13327.74</v>
      </c>
      <c r="H545">
        <v>0</v>
      </c>
      <c r="I545">
        <v>13327.74</v>
      </c>
      <c r="J545">
        <v>0</v>
      </c>
    </row>
    <row r="546" spans="1:10" x14ac:dyDescent="0.25">
      <c r="A546" s="1" t="s">
        <v>3665</v>
      </c>
      <c r="B546" t="s">
        <v>3666</v>
      </c>
      <c r="C546" s="1" t="s">
        <v>17</v>
      </c>
      <c r="D546" s="22" t="s">
        <v>3671</v>
      </c>
      <c r="E546" s="2" t="s">
        <v>3672</v>
      </c>
      <c r="F546" s="2" t="s">
        <v>3673</v>
      </c>
      <c r="G546" s="2">
        <v>830.58</v>
      </c>
      <c r="H546">
        <v>0</v>
      </c>
      <c r="I546">
        <v>830.58</v>
      </c>
      <c r="J546">
        <v>0</v>
      </c>
    </row>
    <row r="547" spans="1:10" x14ac:dyDescent="0.25">
      <c r="A547" s="1" t="s">
        <v>3674</v>
      </c>
      <c r="B547" t="s">
        <v>3675</v>
      </c>
      <c r="C547" s="1" t="s">
        <v>17</v>
      </c>
      <c r="D547" s="22" t="s">
        <v>3677</v>
      </c>
      <c r="E547" s="2" t="s">
        <v>3678</v>
      </c>
      <c r="F547" s="2" t="s">
        <v>3679</v>
      </c>
      <c r="G547" s="13">
        <v>4418.13</v>
      </c>
      <c r="H547">
        <v>0</v>
      </c>
      <c r="I547">
        <v>4418.13</v>
      </c>
      <c r="J547">
        <v>0</v>
      </c>
    </row>
    <row r="548" spans="1:10" x14ac:dyDescent="0.25">
      <c r="A548" s="1" t="s">
        <v>3688</v>
      </c>
      <c r="B548" t="s">
        <v>3689</v>
      </c>
      <c r="C548" s="1" t="s">
        <v>17</v>
      </c>
      <c r="D548" s="22" t="s">
        <v>340</v>
      </c>
      <c r="E548" s="2" t="s">
        <v>3691</v>
      </c>
      <c r="F548" s="2" t="s">
        <v>3692</v>
      </c>
      <c r="G548" s="13">
        <v>2041.28</v>
      </c>
      <c r="H548">
        <v>0</v>
      </c>
      <c r="I548">
        <v>2041.28</v>
      </c>
      <c r="J548">
        <v>0</v>
      </c>
    </row>
    <row r="549" spans="1:10" x14ac:dyDescent="0.25">
      <c r="A549" s="1" t="s">
        <v>3700</v>
      </c>
      <c r="B549" t="s">
        <v>3701</v>
      </c>
      <c r="C549" s="1" t="s">
        <v>17</v>
      </c>
      <c r="D549" s="22" t="s">
        <v>3704</v>
      </c>
      <c r="E549" s="2" t="s">
        <v>1141</v>
      </c>
      <c r="F549" s="2" t="s">
        <v>1142</v>
      </c>
      <c r="G549" s="13">
        <v>1768.42</v>
      </c>
      <c r="H549">
        <v>0</v>
      </c>
      <c r="I549">
        <v>1768.42</v>
      </c>
      <c r="J549">
        <v>0</v>
      </c>
    </row>
    <row r="550" spans="1:10" x14ac:dyDescent="0.25">
      <c r="A550" s="1" t="s">
        <v>3705</v>
      </c>
      <c r="B550" t="s">
        <v>3706</v>
      </c>
      <c r="C550" s="1" t="s">
        <v>17</v>
      </c>
      <c r="D550" s="22" t="s">
        <v>3708</v>
      </c>
      <c r="E550" s="2" t="s">
        <v>3709</v>
      </c>
      <c r="F550" s="2" t="s">
        <v>3709</v>
      </c>
      <c r="G550" s="13">
        <v>34112.39</v>
      </c>
      <c r="H550">
        <v>0</v>
      </c>
      <c r="I550">
        <v>34112.39</v>
      </c>
      <c r="J550">
        <v>0</v>
      </c>
    </row>
    <row r="551" spans="1:10" x14ac:dyDescent="0.25">
      <c r="A551" s="1" t="s">
        <v>3710</v>
      </c>
      <c r="B551" t="s">
        <v>3711</v>
      </c>
      <c r="C551" s="1" t="s">
        <v>17</v>
      </c>
      <c r="D551" s="22" t="s">
        <v>2431</v>
      </c>
      <c r="E551" s="2" t="s">
        <v>3713</v>
      </c>
      <c r="F551" s="2" t="s">
        <v>3714</v>
      </c>
      <c r="G551" s="13">
        <v>26686.52</v>
      </c>
      <c r="H551">
        <v>0</v>
      </c>
      <c r="I551">
        <v>26686.52</v>
      </c>
      <c r="J551">
        <v>0</v>
      </c>
    </row>
    <row r="552" spans="1:10" x14ac:dyDescent="0.25">
      <c r="A552" s="1" t="s">
        <v>3715</v>
      </c>
      <c r="B552" t="s">
        <v>3716</v>
      </c>
      <c r="C552" s="1" t="s">
        <v>17</v>
      </c>
      <c r="D552" s="22" t="s">
        <v>3721</v>
      </c>
      <c r="E552" s="2" t="s">
        <v>3722</v>
      </c>
      <c r="F552" s="2" t="s">
        <v>3723</v>
      </c>
      <c r="G552" s="13">
        <v>35805.879999999997</v>
      </c>
      <c r="H552">
        <v>0</v>
      </c>
      <c r="I552">
        <v>35805.879999999997</v>
      </c>
      <c r="J552">
        <v>0</v>
      </c>
    </row>
    <row r="553" spans="1:10" x14ac:dyDescent="0.25">
      <c r="A553" s="1" t="s">
        <v>3729</v>
      </c>
      <c r="B553" t="s">
        <v>3730</v>
      </c>
      <c r="C553" s="1" t="s">
        <v>17</v>
      </c>
      <c r="D553" s="22" t="s">
        <v>3737</v>
      </c>
      <c r="E553" s="2" t="s">
        <v>3738</v>
      </c>
      <c r="F553" s="2" t="s">
        <v>3739</v>
      </c>
      <c r="G553" s="13">
        <v>1784.16</v>
      </c>
      <c r="H553">
        <v>0</v>
      </c>
      <c r="I553">
        <v>1784.16</v>
      </c>
      <c r="J553">
        <v>0</v>
      </c>
    </row>
    <row r="554" spans="1:10" x14ac:dyDescent="0.25">
      <c r="A554" s="1" t="s">
        <v>3745</v>
      </c>
      <c r="B554" t="s">
        <v>3746</v>
      </c>
      <c r="C554" s="1" t="s">
        <v>17</v>
      </c>
      <c r="D554" s="22" t="s">
        <v>3749</v>
      </c>
      <c r="E554" s="2" t="s">
        <v>3750</v>
      </c>
      <c r="F554" s="2" t="s">
        <v>3750</v>
      </c>
      <c r="G554" s="13">
        <v>32387.87</v>
      </c>
      <c r="H554">
        <v>0</v>
      </c>
      <c r="I554">
        <v>32387.87</v>
      </c>
      <c r="J554">
        <v>0</v>
      </c>
    </row>
    <row r="555" spans="1:10" x14ac:dyDescent="0.25">
      <c r="A555" s="1" t="s">
        <v>3751</v>
      </c>
      <c r="B555" t="s">
        <v>3752</v>
      </c>
      <c r="C555" s="1" t="s">
        <v>17</v>
      </c>
      <c r="D555" s="22" t="s">
        <v>2010</v>
      </c>
      <c r="E555" s="2" t="s">
        <v>3754</v>
      </c>
      <c r="F555" s="2" t="s">
        <v>3755</v>
      </c>
      <c r="G555" s="13">
        <v>2613.41</v>
      </c>
      <c r="H555">
        <v>0</v>
      </c>
      <c r="I555">
        <v>2613.41</v>
      </c>
      <c r="J555">
        <v>0</v>
      </c>
    </row>
    <row r="556" spans="1:10" x14ac:dyDescent="0.25">
      <c r="A556" s="1" t="s">
        <v>3756</v>
      </c>
      <c r="B556" t="s">
        <v>3757</v>
      </c>
      <c r="C556" s="1" t="s">
        <v>17</v>
      </c>
      <c r="D556" s="22" t="s">
        <v>3761</v>
      </c>
      <c r="E556" s="2" t="s">
        <v>3762</v>
      </c>
      <c r="F556" s="2" t="s">
        <v>3762</v>
      </c>
      <c r="G556" s="13">
        <v>20980.6</v>
      </c>
      <c r="H556">
        <v>0</v>
      </c>
      <c r="I556">
        <v>20980.6</v>
      </c>
      <c r="J556">
        <v>0</v>
      </c>
    </row>
    <row r="557" spans="1:10" x14ac:dyDescent="0.25">
      <c r="A557" s="1" t="s">
        <v>3763</v>
      </c>
      <c r="B557" t="s">
        <v>3764</v>
      </c>
      <c r="C557" s="1" t="s">
        <v>17</v>
      </c>
      <c r="D557" s="22" t="s">
        <v>3766</v>
      </c>
      <c r="E557" s="2" t="s">
        <v>3767</v>
      </c>
      <c r="F557" s="2" t="s">
        <v>3767</v>
      </c>
      <c r="G557" s="13">
        <v>30143.16</v>
      </c>
      <c r="H557">
        <v>0</v>
      </c>
      <c r="I557">
        <v>30143.16</v>
      </c>
      <c r="J557">
        <v>0</v>
      </c>
    </row>
    <row r="558" spans="1:10" x14ac:dyDescent="0.25">
      <c r="A558" s="1" t="s">
        <v>3768</v>
      </c>
      <c r="B558" t="s">
        <v>3769</v>
      </c>
      <c r="C558" s="1" t="s">
        <v>17</v>
      </c>
      <c r="D558" s="22" t="s">
        <v>3568</v>
      </c>
      <c r="E558" s="2" t="s">
        <v>3771</v>
      </c>
      <c r="F558" s="2" t="s">
        <v>3771</v>
      </c>
      <c r="G558" s="13">
        <v>20133.23</v>
      </c>
      <c r="H558">
        <v>0</v>
      </c>
      <c r="I558">
        <v>20133.23</v>
      </c>
      <c r="J558">
        <v>0</v>
      </c>
    </row>
    <row r="559" spans="1:10" x14ac:dyDescent="0.25">
      <c r="A559" s="1" t="s">
        <v>3772</v>
      </c>
      <c r="B559" t="s">
        <v>3773</v>
      </c>
      <c r="C559" s="1" t="s">
        <v>17</v>
      </c>
      <c r="D559" s="22" t="s">
        <v>3776</v>
      </c>
      <c r="E559" s="2" t="s">
        <v>3777</v>
      </c>
      <c r="F559" s="2" t="s">
        <v>3778</v>
      </c>
      <c r="G559" s="13">
        <v>1448.94</v>
      </c>
      <c r="H559">
        <v>0</v>
      </c>
      <c r="I559">
        <v>1448.94</v>
      </c>
      <c r="J559">
        <v>0</v>
      </c>
    </row>
    <row r="560" spans="1:10" x14ac:dyDescent="0.25">
      <c r="A560" s="1" t="s">
        <v>3787</v>
      </c>
      <c r="B560" t="s">
        <v>3788</v>
      </c>
      <c r="C560" s="1" t="s">
        <v>17</v>
      </c>
      <c r="D560" s="22" t="s">
        <v>3792</v>
      </c>
      <c r="E560" s="2" t="s">
        <v>3793</v>
      </c>
      <c r="F560" s="2" t="s">
        <v>3793</v>
      </c>
      <c r="G560" s="13">
        <v>31777.32</v>
      </c>
      <c r="H560">
        <v>0</v>
      </c>
      <c r="I560">
        <v>31777.32</v>
      </c>
      <c r="J560">
        <v>0</v>
      </c>
    </row>
    <row r="561" spans="1:10" x14ac:dyDescent="0.25">
      <c r="A561" s="1" t="s">
        <v>3794</v>
      </c>
      <c r="B561" t="s">
        <v>3795</v>
      </c>
      <c r="C561" s="1" t="s">
        <v>17</v>
      </c>
      <c r="D561" s="22" t="s">
        <v>3797</v>
      </c>
      <c r="E561" s="2" t="s">
        <v>3798</v>
      </c>
      <c r="F561" s="2" t="s">
        <v>3798</v>
      </c>
      <c r="G561" s="13">
        <v>17663</v>
      </c>
      <c r="H561">
        <v>0</v>
      </c>
      <c r="I561">
        <v>17663</v>
      </c>
      <c r="J561">
        <v>0</v>
      </c>
    </row>
    <row r="562" spans="1:10" x14ac:dyDescent="0.25">
      <c r="A562" s="1" t="s">
        <v>3799</v>
      </c>
      <c r="B562" t="s">
        <v>3800</v>
      </c>
      <c r="C562" s="1" t="s">
        <v>17</v>
      </c>
      <c r="D562" s="22" t="s">
        <v>3802</v>
      </c>
      <c r="E562" s="2" t="s">
        <v>3803</v>
      </c>
      <c r="F562" s="2" t="s">
        <v>3803</v>
      </c>
      <c r="G562" s="2">
        <v>441.34</v>
      </c>
      <c r="H562">
        <v>0</v>
      </c>
      <c r="I562">
        <v>441.34</v>
      </c>
      <c r="J562">
        <v>0</v>
      </c>
    </row>
    <row r="563" spans="1:10" x14ac:dyDescent="0.25">
      <c r="A563" s="1" t="s">
        <v>3804</v>
      </c>
      <c r="B563" t="s">
        <v>3805</v>
      </c>
      <c r="C563" s="1" t="s">
        <v>17</v>
      </c>
      <c r="D563" s="22" t="s">
        <v>3807</v>
      </c>
      <c r="E563" s="2" t="s">
        <v>3808</v>
      </c>
      <c r="F563" s="2" t="s">
        <v>3809</v>
      </c>
      <c r="G563" s="13">
        <v>27089.32</v>
      </c>
      <c r="H563">
        <v>0</v>
      </c>
      <c r="I563">
        <v>27089.32</v>
      </c>
      <c r="J563">
        <v>0</v>
      </c>
    </row>
    <row r="564" spans="1:10" x14ac:dyDescent="0.25">
      <c r="A564" s="1" t="s">
        <v>3810</v>
      </c>
      <c r="B564" t="s">
        <v>3811</v>
      </c>
      <c r="C564" s="1" t="s">
        <v>17</v>
      </c>
      <c r="D564" s="22" t="s">
        <v>3814</v>
      </c>
      <c r="E564" s="2" t="s">
        <v>3815</v>
      </c>
      <c r="F564" s="2" t="s">
        <v>3815</v>
      </c>
      <c r="G564" s="13">
        <v>55728.959999999999</v>
      </c>
      <c r="H564">
        <v>0</v>
      </c>
      <c r="I564">
        <v>55728.959999999999</v>
      </c>
      <c r="J564">
        <v>0</v>
      </c>
    </row>
    <row r="565" spans="1:10" x14ac:dyDescent="0.25">
      <c r="A565" s="1" t="s">
        <v>1674</v>
      </c>
      <c r="B565" t="s">
        <v>1675</v>
      </c>
      <c r="C565" s="1" t="s">
        <v>17</v>
      </c>
      <c r="D565" s="22" t="s">
        <v>3817</v>
      </c>
      <c r="E565" s="2" t="s">
        <v>3818</v>
      </c>
      <c r="F565" s="2" t="s">
        <v>3818</v>
      </c>
      <c r="G565" s="13">
        <v>13099.65</v>
      </c>
      <c r="H565">
        <v>0</v>
      </c>
      <c r="I565">
        <v>13099.65</v>
      </c>
      <c r="J565">
        <v>0</v>
      </c>
    </row>
    <row r="566" spans="1:10" x14ac:dyDescent="0.25">
      <c r="A566" s="1" t="s">
        <v>3824</v>
      </c>
      <c r="B566" t="s">
        <v>3825</v>
      </c>
      <c r="C566" s="1" t="s">
        <v>17</v>
      </c>
      <c r="D566" s="22" t="s">
        <v>3828</v>
      </c>
      <c r="E566" s="2" t="s">
        <v>3829</v>
      </c>
      <c r="F566" s="2" t="s">
        <v>3830</v>
      </c>
      <c r="G566" s="13">
        <v>9502.2999999999993</v>
      </c>
      <c r="H566">
        <v>0</v>
      </c>
      <c r="I566">
        <v>9502.2999999999993</v>
      </c>
      <c r="J566">
        <v>0</v>
      </c>
    </row>
    <row r="567" spans="1:10" x14ac:dyDescent="0.25">
      <c r="A567" s="1" t="s">
        <v>3831</v>
      </c>
      <c r="B567" t="s">
        <v>3832</v>
      </c>
      <c r="C567" s="1" t="s">
        <v>17</v>
      </c>
      <c r="D567" s="22" t="s">
        <v>2915</v>
      </c>
      <c r="E567" s="2" t="s">
        <v>3834</v>
      </c>
      <c r="F567" s="2" t="s">
        <v>3834</v>
      </c>
      <c r="G567" s="13">
        <v>28874.36</v>
      </c>
      <c r="H567">
        <v>0</v>
      </c>
      <c r="I567">
        <v>28874.36</v>
      </c>
      <c r="J567">
        <v>0</v>
      </c>
    </row>
    <row r="568" spans="1:10" x14ac:dyDescent="0.25">
      <c r="A568" s="1" t="s">
        <v>3835</v>
      </c>
      <c r="B568" t="s">
        <v>3836</v>
      </c>
      <c r="C568" s="1" t="s">
        <v>17</v>
      </c>
      <c r="D568" s="22" t="s">
        <v>3838</v>
      </c>
      <c r="E568" s="2" t="s">
        <v>3839</v>
      </c>
      <c r="F568" s="2" t="s">
        <v>3840</v>
      </c>
      <c r="G568" s="13">
        <v>6057.51</v>
      </c>
      <c r="H568">
        <v>0</v>
      </c>
      <c r="I568">
        <v>6057.51</v>
      </c>
      <c r="J568">
        <v>0</v>
      </c>
    </row>
    <row r="569" spans="1:10" x14ac:dyDescent="0.25">
      <c r="A569" s="1" t="s">
        <v>3841</v>
      </c>
      <c r="B569" t="s">
        <v>3842</v>
      </c>
      <c r="C569" s="1" t="s">
        <v>17</v>
      </c>
      <c r="D569" s="22" t="s">
        <v>3264</v>
      </c>
      <c r="E569" s="2" t="s">
        <v>3845</v>
      </c>
      <c r="F569" s="2" t="s">
        <v>3845</v>
      </c>
      <c r="G569" s="13">
        <v>21747.71</v>
      </c>
      <c r="H569">
        <v>0</v>
      </c>
      <c r="I569">
        <v>21747.71</v>
      </c>
      <c r="J569">
        <v>0</v>
      </c>
    </row>
    <row r="570" spans="1:10" x14ac:dyDescent="0.25">
      <c r="A570" s="1" t="s">
        <v>3846</v>
      </c>
      <c r="B570" t="s">
        <v>3847</v>
      </c>
      <c r="C570" s="1" t="s">
        <v>17</v>
      </c>
      <c r="D570" s="22" t="s">
        <v>3849</v>
      </c>
      <c r="E570" s="2" t="s">
        <v>3850</v>
      </c>
      <c r="F570" s="2" t="s">
        <v>3850</v>
      </c>
      <c r="G570" s="13">
        <v>48236.25</v>
      </c>
      <c r="H570">
        <v>0</v>
      </c>
      <c r="I570">
        <v>48236.25</v>
      </c>
      <c r="J570">
        <v>0</v>
      </c>
    </row>
    <row r="571" spans="1:10" x14ac:dyDescent="0.25">
      <c r="A571" s="1" t="s">
        <v>1129</v>
      </c>
      <c r="B571" t="s">
        <v>1130</v>
      </c>
      <c r="C571" s="1" t="s">
        <v>17</v>
      </c>
      <c r="D571" s="22" t="s">
        <v>1016</v>
      </c>
      <c r="E571" s="2" t="s">
        <v>3852</v>
      </c>
      <c r="F571" s="2" t="s">
        <v>3853</v>
      </c>
      <c r="G571" s="13">
        <v>14433.95</v>
      </c>
      <c r="H571">
        <v>0</v>
      </c>
      <c r="I571">
        <v>14433.95</v>
      </c>
      <c r="J571">
        <v>0</v>
      </c>
    </row>
    <row r="572" spans="1:10" x14ac:dyDescent="0.25">
      <c r="A572" s="1" t="s">
        <v>3854</v>
      </c>
      <c r="B572" t="s">
        <v>3855</v>
      </c>
      <c r="C572" s="1" t="s">
        <v>17</v>
      </c>
      <c r="D572" s="22" t="s">
        <v>3857</v>
      </c>
      <c r="E572" s="2" t="s">
        <v>3858</v>
      </c>
      <c r="F572" s="2" t="s">
        <v>3858</v>
      </c>
      <c r="G572" s="13">
        <v>22847.69</v>
      </c>
      <c r="H572">
        <v>0</v>
      </c>
      <c r="I572">
        <v>22847.69</v>
      </c>
      <c r="J572">
        <v>0</v>
      </c>
    </row>
    <row r="573" spans="1:10" x14ac:dyDescent="0.25">
      <c r="A573" s="1" t="s">
        <v>3859</v>
      </c>
      <c r="B573" t="s">
        <v>3860</v>
      </c>
      <c r="C573" s="1" t="s">
        <v>17</v>
      </c>
      <c r="D573" s="22" t="s">
        <v>3862</v>
      </c>
      <c r="E573" s="2" t="s">
        <v>3863</v>
      </c>
      <c r="F573" s="2" t="s">
        <v>3863</v>
      </c>
      <c r="G573" s="13">
        <v>16267</v>
      </c>
      <c r="H573">
        <v>0</v>
      </c>
      <c r="I573">
        <v>16267</v>
      </c>
      <c r="J573">
        <v>0</v>
      </c>
    </row>
    <row r="574" spans="1:10" x14ac:dyDescent="0.25">
      <c r="A574" s="1" t="s">
        <v>1137</v>
      </c>
      <c r="B574" t="s">
        <v>1138</v>
      </c>
      <c r="C574" s="1" t="s">
        <v>17</v>
      </c>
      <c r="D574" s="22" t="s">
        <v>2160</v>
      </c>
      <c r="E574" s="2" t="s">
        <v>3865</v>
      </c>
      <c r="F574" s="2" t="s">
        <v>3866</v>
      </c>
      <c r="G574" s="13">
        <v>10498.52</v>
      </c>
      <c r="H574">
        <v>0</v>
      </c>
      <c r="I574">
        <v>10498.52</v>
      </c>
      <c r="J574">
        <v>0</v>
      </c>
    </row>
    <row r="575" spans="1:10" x14ac:dyDescent="0.25">
      <c r="A575" s="1" t="s">
        <v>3867</v>
      </c>
      <c r="B575" t="s">
        <v>3868</v>
      </c>
      <c r="C575" s="1" t="s">
        <v>17</v>
      </c>
      <c r="D575" s="22" t="s">
        <v>3776</v>
      </c>
      <c r="E575" s="2" t="s">
        <v>3870</v>
      </c>
      <c r="F575" s="2" t="s">
        <v>3871</v>
      </c>
      <c r="G575" s="13">
        <v>10760.88</v>
      </c>
      <c r="H575">
        <v>0</v>
      </c>
      <c r="I575">
        <v>10760.88</v>
      </c>
      <c r="J575">
        <v>0</v>
      </c>
    </row>
    <row r="576" spans="1:10" x14ac:dyDescent="0.25">
      <c r="A576" s="1" t="s">
        <v>3877</v>
      </c>
      <c r="B576" t="s">
        <v>3878</v>
      </c>
      <c r="C576" s="1" t="s">
        <v>17</v>
      </c>
      <c r="D576" s="22" t="s">
        <v>3880</v>
      </c>
      <c r="E576" s="2" t="s">
        <v>3881</v>
      </c>
      <c r="F576" s="2" t="s">
        <v>3882</v>
      </c>
      <c r="G576" s="13">
        <v>8197.93</v>
      </c>
      <c r="H576">
        <v>0</v>
      </c>
      <c r="I576">
        <v>8197.93</v>
      </c>
      <c r="J576">
        <v>0</v>
      </c>
    </row>
    <row r="577" spans="1:10" x14ac:dyDescent="0.25">
      <c r="A577" s="1" t="s">
        <v>3887</v>
      </c>
      <c r="B577" t="s">
        <v>3888</v>
      </c>
      <c r="C577" s="1" t="s">
        <v>17</v>
      </c>
      <c r="D577" s="22" t="s">
        <v>3890</v>
      </c>
      <c r="E577" s="2" t="s">
        <v>3891</v>
      </c>
      <c r="F577" s="2" t="s">
        <v>3891</v>
      </c>
      <c r="G577" s="13">
        <v>28317.15</v>
      </c>
      <c r="H577">
        <v>0</v>
      </c>
      <c r="I577">
        <v>28317.15</v>
      </c>
      <c r="J577">
        <v>0</v>
      </c>
    </row>
    <row r="578" spans="1:10" x14ac:dyDescent="0.25">
      <c r="A578" s="1" t="s">
        <v>3892</v>
      </c>
      <c r="B578" t="s">
        <v>3893</v>
      </c>
      <c r="C578" s="1" t="s">
        <v>17</v>
      </c>
      <c r="D578" s="22" t="s">
        <v>3898</v>
      </c>
      <c r="E578" s="2" t="s">
        <v>3899</v>
      </c>
      <c r="F578" s="2" t="s">
        <v>3899</v>
      </c>
      <c r="G578" s="13">
        <v>5300.9</v>
      </c>
      <c r="H578">
        <v>0</v>
      </c>
      <c r="I578">
        <v>5300.9</v>
      </c>
      <c r="J578">
        <v>0</v>
      </c>
    </row>
    <row r="579" spans="1:10" x14ac:dyDescent="0.25">
      <c r="A579" s="1" t="s">
        <v>3900</v>
      </c>
      <c r="B579" t="s">
        <v>3901</v>
      </c>
      <c r="C579" s="1" t="s">
        <v>17</v>
      </c>
      <c r="D579" s="22" t="s">
        <v>3906</v>
      </c>
      <c r="E579" s="2" t="s">
        <v>3907</v>
      </c>
      <c r="F579" s="2" t="s">
        <v>3908</v>
      </c>
      <c r="G579" s="13">
        <v>12073.56</v>
      </c>
      <c r="H579">
        <v>0</v>
      </c>
      <c r="I579">
        <v>12073.56</v>
      </c>
      <c r="J579">
        <v>0</v>
      </c>
    </row>
    <row r="580" spans="1:10" x14ac:dyDescent="0.25">
      <c r="A580" s="1" t="s">
        <v>3909</v>
      </c>
      <c r="B580" t="s">
        <v>3910</v>
      </c>
      <c r="C580" s="1" t="s">
        <v>17</v>
      </c>
      <c r="D580" s="22" t="s">
        <v>3915</v>
      </c>
      <c r="E580" s="2" t="s">
        <v>3916</v>
      </c>
      <c r="F580" s="2" t="s">
        <v>3916</v>
      </c>
      <c r="G580" s="13">
        <v>8199.9</v>
      </c>
      <c r="H580">
        <v>0</v>
      </c>
      <c r="I580">
        <v>8199.9</v>
      </c>
      <c r="J580">
        <v>0</v>
      </c>
    </row>
    <row r="581" spans="1:10" x14ac:dyDescent="0.25">
      <c r="A581" s="1" t="s">
        <v>1181</v>
      </c>
      <c r="B581" t="s">
        <v>1182</v>
      </c>
      <c r="C581" s="1" t="s">
        <v>17</v>
      </c>
      <c r="D581" s="22" t="s">
        <v>3918</v>
      </c>
      <c r="E581" s="2" t="s">
        <v>3919</v>
      </c>
      <c r="F581" s="2" t="s">
        <v>3919</v>
      </c>
      <c r="G581" s="13">
        <v>4774.37</v>
      </c>
      <c r="H581">
        <v>0</v>
      </c>
      <c r="I581">
        <v>4774.37</v>
      </c>
      <c r="J581">
        <v>0</v>
      </c>
    </row>
    <row r="582" spans="1:10" x14ac:dyDescent="0.25">
      <c r="A582" s="1" t="s">
        <v>3920</v>
      </c>
      <c r="B582" t="s">
        <v>3921</v>
      </c>
      <c r="C582" s="1" t="s">
        <v>17</v>
      </c>
      <c r="D582" s="22" t="s">
        <v>682</v>
      </c>
      <c r="E582" s="2" t="s">
        <v>3927</v>
      </c>
      <c r="F582" s="2" t="s">
        <v>3928</v>
      </c>
      <c r="G582" s="13">
        <v>7281.64</v>
      </c>
      <c r="H582">
        <v>0</v>
      </c>
      <c r="I582">
        <v>7281.64</v>
      </c>
      <c r="J582">
        <v>0</v>
      </c>
    </row>
    <row r="583" spans="1:10" x14ac:dyDescent="0.25">
      <c r="A583" s="1" t="s">
        <v>3937</v>
      </c>
      <c r="B583" t="s">
        <v>3938</v>
      </c>
      <c r="C583" s="1" t="s">
        <v>17</v>
      </c>
      <c r="D583" s="22" t="s">
        <v>3785</v>
      </c>
      <c r="E583" s="2" t="s">
        <v>3943</v>
      </c>
      <c r="F583" s="2" t="s">
        <v>3943</v>
      </c>
      <c r="G583" s="2">
        <v>133.51</v>
      </c>
      <c r="H583">
        <v>0</v>
      </c>
      <c r="I583">
        <v>133.51</v>
      </c>
      <c r="J583">
        <v>0</v>
      </c>
    </row>
    <row r="584" spans="1:10" x14ac:dyDescent="0.25">
      <c r="A584" s="1" t="s">
        <v>3944</v>
      </c>
      <c r="B584" t="s">
        <v>3945</v>
      </c>
      <c r="C584" s="1" t="s">
        <v>17</v>
      </c>
      <c r="D584" s="22" t="s">
        <v>3947</v>
      </c>
      <c r="E584" s="2" t="s">
        <v>3948</v>
      </c>
      <c r="F584" s="2" t="s">
        <v>3948</v>
      </c>
      <c r="G584" s="13">
        <v>114550.83</v>
      </c>
      <c r="H584">
        <v>0</v>
      </c>
      <c r="I584">
        <v>114550.83</v>
      </c>
      <c r="J584">
        <v>0</v>
      </c>
    </row>
    <row r="585" spans="1:10" x14ac:dyDescent="0.25">
      <c r="A585" s="1" t="s">
        <v>1193</v>
      </c>
      <c r="B585" t="s">
        <v>1194</v>
      </c>
      <c r="C585" s="1" t="s">
        <v>17</v>
      </c>
      <c r="D585" s="22" t="s">
        <v>3950</v>
      </c>
      <c r="E585" s="2" t="s">
        <v>3951</v>
      </c>
      <c r="F585" s="2" t="s">
        <v>3951</v>
      </c>
      <c r="G585" s="13">
        <v>20358.12</v>
      </c>
      <c r="H585">
        <v>0</v>
      </c>
      <c r="I585">
        <v>20358.12</v>
      </c>
      <c r="J585">
        <v>0</v>
      </c>
    </row>
    <row r="586" spans="1:10" x14ac:dyDescent="0.25">
      <c r="A586" s="1" t="s">
        <v>3952</v>
      </c>
      <c r="B586" t="s">
        <v>3953</v>
      </c>
      <c r="C586" s="1" t="s">
        <v>17</v>
      </c>
      <c r="D586" s="22" t="s">
        <v>3955</v>
      </c>
      <c r="E586" s="2" t="s">
        <v>3956</v>
      </c>
      <c r="F586" s="2" t="s">
        <v>3956</v>
      </c>
      <c r="G586" s="13">
        <v>27913.37</v>
      </c>
      <c r="H586">
        <v>0</v>
      </c>
      <c r="I586">
        <v>27913.37</v>
      </c>
      <c r="J586">
        <v>0</v>
      </c>
    </row>
    <row r="587" spans="1:10" x14ac:dyDescent="0.25">
      <c r="A587" s="1" t="s">
        <v>3957</v>
      </c>
      <c r="B587" t="s">
        <v>3958</v>
      </c>
      <c r="C587" s="1" t="s">
        <v>17</v>
      </c>
      <c r="D587" s="22" t="s">
        <v>3960</v>
      </c>
      <c r="E587" s="2" t="s">
        <v>3961</v>
      </c>
      <c r="F587" s="2" t="s">
        <v>3961</v>
      </c>
      <c r="G587" s="13">
        <v>21460.49</v>
      </c>
      <c r="H587">
        <v>0</v>
      </c>
      <c r="I587">
        <v>21460.49</v>
      </c>
      <c r="J587">
        <v>0</v>
      </c>
    </row>
    <row r="588" spans="1:10" x14ac:dyDescent="0.25">
      <c r="A588" s="1" t="s">
        <v>3971</v>
      </c>
      <c r="B588" t="s">
        <v>3972</v>
      </c>
      <c r="C588" s="1" t="s">
        <v>17</v>
      </c>
      <c r="D588" s="22" t="s">
        <v>3977</v>
      </c>
      <c r="E588" s="2" t="s">
        <v>3978</v>
      </c>
      <c r="F588" s="2" t="s">
        <v>3978</v>
      </c>
      <c r="G588" s="13">
        <v>15235.23</v>
      </c>
      <c r="H588">
        <v>0</v>
      </c>
      <c r="I588">
        <v>15235.23</v>
      </c>
      <c r="J588">
        <v>0</v>
      </c>
    </row>
    <row r="589" spans="1:10" x14ac:dyDescent="0.25">
      <c r="A589" s="1" t="s">
        <v>3979</v>
      </c>
      <c r="B589" t="s">
        <v>3980</v>
      </c>
      <c r="C589" s="1" t="s">
        <v>17</v>
      </c>
      <c r="D589" s="22" t="s">
        <v>3982</v>
      </c>
      <c r="E589" s="2" t="s">
        <v>3983</v>
      </c>
      <c r="F589" s="2" t="s">
        <v>3983</v>
      </c>
      <c r="G589" s="13">
        <v>42406.01</v>
      </c>
      <c r="H589">
        <v>0</v>
      </c>
      <c r="I589">
        <v>42406.01</v>
      </c>
      <c r="J589">
        <v>0</v>
      </c>
    </row>
    <row r="590" spans="1:10" x14ac:dyDescent="0.25">
      <c r="A590" s="1" t="s">
        <v>1206</v>
      </c>
      <c r="B590" t="s">
        <v>1207</v>
      </c>
      <c r="C590" s="1" t="s">
        <v>17</v>
      </c>
      <c r="D590" s="22" t="s">
        <v>3985</v>
      </c>
      <c r="E590" s="2" t="s">
        <v>3986</v>
      </c>
      <c r="F590" s="2" t="s">
        <v>3986</v>
      </c>
      <c r="G590" s="13">
        <v>58633.279999999999</v>
      </c>
      <c r="H590">
        <v>0</v>
      </c>
      <c r="I590">
        <v>58633.279999999999</v>
      </c>
      <c r="J590">
        <v>0</v>
      </c>
    </row>
    <row r="591" spans="1:10" x14ac:dyDescent="0.25">
      <c r="A591" s="1" t="s">
        <v>3987</v>
      </c>
      <c r="B591" t="s">
        <v>3988</v>
      </c>
      <c r="C591" s="1" t="s">
        <v>17</v>
      </c>
      <c r="D591" s="22" t="s">
        <v>3990</v>
      </c>
      <c r="E591" s="2" t="s">
        <v>3991</v>
      </c>
      <c r="F591" s="2" t="s">
        <v>3991</v>
      </c>
      <c r="G591" s="13">
        <v>19516.12</v>
      </c>
      <c r="H591">
        <v>0</v>
      </c>
      <c r="I591">
        <v>19516.12</v>
      </c>
      <c r="J591">
        <v>0</v>
      </c>
    </row>
    <row r="592" spans="1:10" x14ac:dyDescent="0.25">
      <c r="A592" s="1" t="s">
        <v>3992</v>
      </c>
      <c r="B592" t="s">
        <v>3993</v>
      </c>
      <c r="C592" s="1" t="s">
        <v>17</v>
      </c>
      <c r="D592" s="22" t="s">
        <v>871</v>
      </c>
      <c r="E592" s="2" t="s">
        <v>3995</v>
      </c>
      <c r="F592" s="2" t="s">
        <v>3996</v>
      </c>
      <c r="G592" s="13">
        <v>21196.42</v>
      </c>
      <c r="H592">
        <v>0</v>
      </c>
      <c r="I592">
        <v>21196.42</v>
      </c>
      <c r="J592">
        <v>0</v>
      </c>
    </row>
    <row r="593" spans="1:10" x14ac:dyDescent="0.25">
      <c r="A593" s="1" t="s">
        <v>3997</v>
      </c>
      <c r="B593" t="s">
        <v>3998</v>
      </c>
      <c r="C593" s="1" t="s">
        <v>17</v>
      </c>
      <c r="D593" s="22" t="s">
        <v>4000</v>
      </c>
      <c r="E593" s="2" t="s">
        <v>4001</v>
      </c>
      <c r="F593" s="2" t="s">
        <v>4001</v>
      </c>
      <c r="G593" s="13">
        <v>53879.5</v>
      </c>
      <c r="H593">
        <v>0</v>
      </c>
      <c r="I593">
        <v>53879.5</v>
      </c>
      <c r="J593">
        <v>0</v>
      </c>
    </row>
    <row r="594" spans="1:10" x14ac:dyDescent="0.25">
      <c r="A594" s="1" t="s">
        <v>1210</v>
      </c>
      <c r="B594" t="s">
        <v>1211</v>
      </c>
      <c r="C594" s="1" t="s">
        <v>17</v>
      </c>
      <c r="D594" s="22" t="s">
        <v>4003</v>
      </c>
      <c r="E594" s="2" t="s">
        <v>4004</v>
      </c>
      <c r="F594" s="2" t="s">
        <v>4004</v>
      </c>
      <c r="G594" s="13">
        <v>22982.23</v>
      </c>
      <c r="H594">
        <v>0</v>
      </c>
      <c r="I594">
        <v>22982.23</v>
      </c>
      <c r="J594">
        <v>0</v>
      </c>
    </row>
    <row r="595" spans="1:10" x14ac:dyDescent="0.25">
      <c r="A595" s="1" t="s">
        <v>1222</v>
      </c>
      <c r="B595" t="s">
        <v>1223</v>
      </c>
      <c r="C595" s="1" t="s">
        <v>17</v>
      </c>
      <c r="D595" s="22" t="s">
        <v>4006</v>
      </c>
      <c r="E595" s="2" t="s">
        <v>4007</v>
      </c>
      <c r="F595" s="2" t="s">
        <v>4007</v>
      </c>
      <c r="G595" s="13">
        <v>24097.07</v>
      </c>
      <c r="H595">
        <v>0</v>
      </c>
      <c r="I595">
        <v>24097.07</v>
      </c>
      <c r="J595">
        <v>0</v>
      </c>
    </row>
    <row r="596" spans="1:10" x14ac:dyDescent="0.25">
      <c r="A596" s="1" t="s">
        <v>1226</v>
      </c>
      <c r="B596" t="s">
        <v>1227</v>
      </c>
      <c r="C596" s="1" t="s">
        <v>17</v>
      </c>
      <c r="D596" s="22" t="s">
        <v>4009</v>
      </c>
      <c r="E596" s="2" t="s">
        <v>4010</v>
      </c>
      <c r="F596" s="2" t="s">
        <v>4010</v>
      </c>
      <c r="G596" s="13">
        <v>11390.98</v>
      </c>
      <c r="H596">
        <v>0</v>
      </c>
      <c r="I596">
        <v>11390.98</v>
      </c>
      <c r="J596">
        <v>0</v>
      </c>
    </row>
    <row r="597" spans="1:10" x14ac:dyDescent="0.25">
      <c r="A597" s="1" t="s">
        <v>4011</v>
      </c>
      <c r="B597" t="s">
        <v>4012</v>
      </c>
      <c r="C597" s="1" t="s">
        <v>17</v>
      </c>
      <c r="D597" s="22" t="s">
        <v>4014</v>
      </c>
      <c r="E597" s="2" t="s">
        <v>4015</v>
      </c>
      <c r="F597" s="2" t="s">
        <v>4015</v>
      </c>
      <c r="G597" s="13">
        <v>60776.69</v>
      </c>
      <c r="H597">
        <v>0</v>
      </c>
      <c r="I597">
        <v>60776.69</v>
      </c>
      <c r="J597">
        <v>0</v>
      </c>
    </row>
    <row r="598" spans="1:10" x14ac:dyDescent="0.25">
      <c r="A598" s="1" t="s">
        <v>4016</v>
      </c>
      <c r="B598" t="s">
        <v>4017</v>
      </c>
      <c r="C598" s="1" t="s">
        <v>17</v>
      </c>
      <c r="D598" s="22" t="s">
        <v>4020</v>
      </c>
      <c r="E598" s="2" t="s">
        <v>4021</v>
      </c>
      <c r="F598" s="2" t="s">
        <v>4021</v>
      </c>
      <c r="G598" s="13">
        <v>198890.72</v>
      </c>
      <c r="H598">
        <v>0</v>
      </c>
      <c r="I598">
        <v>198890.72</v>
      </c>
      <c r="J598">
        <v>0</v>
      </c>
    </row>
    <row r="599" spans="1:10" x14ac:dyDescent="0.25">
      <c r="A599" s="1" t="s">
        <v>4022</v>
      </c>
      <c r="B599" t="s">
        <v>4023</v>
      </c>
      <c r="C599" s="1" t="s">
        <v>17</v>
      </c>
      <c r="D599" s="22" t="s">
        <v>4025</v>
      </c>
      <c r="E599" s="2" t="s">
        <v>4026</v>
      </c>
      <c r="F599" s="2" t="s">
        <v>4026</v>
      </c>
      <c r="G599" s="13">
        <v>29450.37</v>
      </c>
      <c r="H599">
        <v>0</v>
      </c>
      <c r="I599">
        <v>29450.37</v>
      </c>
      <c r="J599">
        <v>0</v>
      </c>
    </row>
    <row r="600" spans="1:10" x14ac:dyDescent="0.25">
      <c r="A600" s="1" t="s">
        <v>4027</v>
      </c>
      <c r="B600" t="s">
        <v>4028</v>
      </c>
      <c r="C600" s="1" t="s">
        <v>17</v>
      </c>
      <c r="D600" s="22" t="s">
        <v>4030</v>
      </c>
      <c r="E600" s="2" t="s">
        <v>4031</v>
      </c>
      <c r="F600" s="2" t="s">
        <v>4031</v>
      </c>
      <c r="G600" s="13">
        <v>63243.040000000001</v>
      </c>
      <c r="H600">
        <v>0</v>
      </c>
      <c r="I600">
        <v>63243.040000000001</v>
      </c>
      <c r="J600">
        <v>0</v>
      </c>
    </row>
    <row r="601" spans="1:10" x14ac:dyDescent="0.25">
      <c r="A601" s="1" t="s">
        <v>4032</v>
      </c>
      <c r="B601" t="s">
        <v>4033</v>
      </c>
      <c r="C601" s="1" t="s">
        <v>17</v>
      </c>
      <c r="D601" s="22" t="s">
        <v>4035</v>
      </c>
      <c r="E601" s="2" t="s">
        <v>4036</v>
      </c>
      <c r="F601" s="2" t="s">
        <v>4036</v>
      </c>
      <c r="G601" s="13">
        <v>40829.97</v>
      </c>
      <c r="H601">
        <v>0</v>
      </c>
      <c r="I601">
        <v>40829.97</v>
      </c>
      <c r="J601">
        <v>0</v>
      </c>
    </row>
    <row r="602" spans="1:10" x14ac:dyDescent="0.25">
      <c r="A602" s="1" t="s">
        <v>4041</v>
      </c>
      <c r="B602" t="s">
        <v>4042</v>
      </c>
      <c r="C602" s="1" t="s">
        <v>17</v>
      </c>
      <c r="D602" s="22" t="s">
        <v>4044</v>
      </c>
      <c r="E602" s="2" t="s">
        <v>4045</v>
      </c>
      <c r="F602" s="2" t="s">
        <v>4045</v>
      </c>
      <c r="G602" s="13">
        <v>31245.439999999999</v>
      </c>
      <c r="H602">
        <v>0</v>
      </c>
      <c r="I602">
        <v>31245.439999999999</v>
      </c>
      <c r="J602">
        <v>0</v>
      </c>
    </row>
    <row r="603" spans="1:10" x14ac:dyDescent="0.25">
      <c r="A603" s="1" t="s">
        <v>4046</v>
      </c>
      <c r="B603" t="s">
        <v>4047</v>
      </c>
      <c r="C603" s="1" t="s">
        <v>17</v>
      </c>
      <c r="D603" s="22" t="s">
        <v>4049</v>
      </c>
      <c r="E603" s="2" t="s">
        <v>4050</v>
      </c>
      <c r="F603" s="2" t="s">
        <v>4050</v>
      </c>
      <c r="G603" s="13">
        <v>44670.17</v>
      </c>
      <c r="H603">
        <v>0</v>
      </c>
      <c r="I603">
        <v>44670.17</v>
      </c>
      <c r="J603">
        <v>0</v>
      </c>
    </row>
    <row r="604" spans="1:10" x14ac:dyDescent="0.25">
      <c r="A604" s="1" t="s">
        <v>4051</v>
      </c>
      <c r="B604" t="s">
        <v>4052</v>
      </c>
      <c r="C604" s="1" t="s">
        <v>17</v>
      </c>
      <c r="D604" s="22" t="s">
        <v>4054</v>
      </c>
      <c r="E604" s="2" t="s">
        <v>4055</v>
      </c>
      <c r="F604" s="2" t="s">
        <v>4055</v>
      </c>
      <c r="G604" s="13">
        <v>33505.83</v>
      </c>
      <c r="H604">
        <v>0</v>
      </c>
      <c r="I604">
        <v>33505.83</v>
      </c>
      <c r="J604">
        <v>0</v>
      </c>
    </row>
    <row r="605" spans="1:10" x14ac:dyDescent="0.25">
      <c r="A605" s="1" t="s">
        <v>4056</v>
      </c>
      <c r="B605" t="s">
        <v>4057</v>
      </c>
      <c r="C605" s="1" t="s">
        <v>17</v>
      </c>
      <c r="D605" s="22" t="s">
        <v>4059</v>
      </c>
      <c r="E605" s="2" t="s">
        <v>4060</v>
      </c>
      <c r="F605" s="2" t="s">
        <v>4061</v>
      </c>
      <c r="G605" s="13">
        <v>7711.71</v>
      </c>
      <c r="H605">
        <v>0</v>
      </c>
      <c r="I605">
        <v>7711.71</v>
      </c>
      <c r="J605">
        <v>0</v>
      </c>
    </row>
    <row r="606" spans="1:10" x14ac:dyDescent="0.25">
      <c r="A606" s="1" t="s">
        <v>4066</v>
      </c>
      <c r="B606" t="s">
        <v>4067</v>
      </c>
      <c r="C606" s="1" t="s">
        <v>17</v>
      </c>
      <c r="D606" s="22" t="s">
        <v>4069</v>
      </c>
      <c r="E606" s="2" t="s">
        <v>4070</v>
      </c>
      <c r="F606" s="2" t="s">
        <v>4070</v>
      </c>
      <c r="G606" s="13">
        <v>41393</v>
      </c>
      <c r="H606">
        <v>0</v>
      </c>
      <c r="I606">
        <v>41393</v>
      </c>
      <c r="J606">
        <v>0</v>
      </c>
    </row>
    <row r="607" spans="1:10" x14ac:dyDescent="0.25">
      <c r="A607" s="1" t="s">
        <v>1229</v>
      </c>
      <c r="B607" t="s">
        <v>1230</v>
      </c>
      <c r="C607" s="1" t="s">
        <v>17</v>
      </c>
      <c r="D607" s="22" t="s">
        <v>4072</v>
      </c>
      <c r="E607" s="2" t="s">
        <v>4073</v>
      </c>
      <c r="F607" s="2" t="s">
        <v>4073</v>
      </c>
      <c r="G607" s="13">
        <v>81363.990000000005</v>
      </c>
      <c r="H607">
        <v>0</v>
      </c>
      <c r="I607">
        <v>81363.990000000005</v>
      </c>
      <c r="J607">
        <v>0</v>
      </c>
    </row>
    <row r="608" spans="1:10" x14ac:dyDescent="0.25">
      <c r="A608" s="1" t="s">
        <v>4074</v>
      </c>
      <c r="B608" t="s">
        <v>4075</v>
      </c>
      <c r="C608" s="1" t="s">
        <v>17</v>
      </c>
      <c r="D608" s="22" t="s">
        <v>4077</v>
      </c>
      <c r="E608" s="2" t="s">
        <v>4078</v>
      </c>
      <c r="F608" s="2" t="s">
        <v>4078</v>
      </c>
      <c r="G608" s="13">
        <v>31371.83</v>
      </c>
      <c r="H608">
        <v>0</v>
      </c>
      <c r="I608">
        <v>31371.83</v>
      </c>
      <c r="J608">
        <v>0</v>
      </c>
    </row>
    <row r="609" spans="1:10" x14ac:dyDescent="0.25">
      <c r="A609" s="1" t="s">
        <v>1233</v>
      </c>
      <c r="B609" t="s">
        <v>1234</v>
      </c>
      <c r="C609" s="1" t="s">
        <v>17</v>
      </c>
      <c r="D609" s="22" t="s">
        <v>4084</v>
      </c>
      <c r="E609" s="2" t="s">
        <v>4085</v>
      </c>
      <c r="F609" s="2" t="s">
        <v>4085</v>
      </c>
      <c r="G609" s="13">
        <v>106218.25</v>
      </c>
      <c r="H609">
        <v>0</v>
      </c>
      <c r="I609">
        <v>106218.25</v>
      </c>
      <c r="J609">
        <v>0</v>
      </c>
    </row>
    <row r="610" spans="1:10" x14ac:dyDescent="0.25">
      <c r="A610" s="1" t="s">
        <v>4086</v>
      </c>
      <c r="B610" t="s">
        <v>4087</v>
      </c>
      <c r="C610" s="1" t="s">
        <v>17</v>
      </c>
      <c r="D610" s="22" t="s">
        <v>4089</v>
      </c>
      <c r="E610" s="2" t="s">
        <v>4090</v>
      </c>
      <c r="F610" s="2" t="s">
        <v>4090</v>
      </c>
      <c r="G610" s="13">
        <v>38973.43</v>
      </c>
      <c r="H610">
        <v>0</v>
      </c>
      <c r="I610">
        <v>38973.43</v>
      </c>
      <c r="J610">
        <v>0</v>
      </c>
    </row>
    <row r="611" spans="1:10" x14ac:dyDescent="0.25">
      <c r="A611" s="1" t="s">
        <v>1250</v>
      </c>
      <c r="B611" t="s">
        <v>1251</v>
      </c>
      <c r="C611" s="1" t="s">
        <v>17</v>
      </c>
      <c r="D611" s="22" t="s">
        <v>4092</v>
      </c>
      <c r="E611" s="2" t="s">
        <v>4093</v>
      </c>
      <c r="F611" s="2" t="s">
        <v>4093</v>
      </c>
      <c r="G611" s="13">
        <v>136555.70000000001</v>
      </c>
      <c r="H611">
        <v>0</v>
      </c>
      <c r="I611">
        <v>136555.70000000001</v>
      </c>
      <c r="J611">
        <v>0</v>
      </c>
    </row>
    <row r="612" spans="1:10" x14ac:dyDescent="0.25">
      <c r="A612" s="1" t="s">
        <v>4094</v>
      </c>
      <c r="B612" t="s">
        <v>4095</v>
      </c>
      <c r="C612" s="1" t="s">
        <v>17</v>
      </c>
      <c r="D612" s="22" t="s">
        <v>2297</v>
      </c>
      <c r="E612" s="2" t="s">
        <v>4097</v>
      </c>
      <c r="F612" s="2" t="s">
        <v>4097</v>
      </c>
      <c r="G612" s="13">
        <v>57541.2</v>
      </c>
      <c r="H612">
        <v>0</v>
      </c>
      <c r="I612">
        <v>57541.2</v>
      </c>
      <c r="J612">
        <v>0</v>
      </c>
    </row>
    <row r="613" spans="1:10" x14ac:dyDescent="0.25">
      <c r="A613" s="1" t="s">
        <v>4098</v>
      </c>
      <c r="B613" t="s">
        <v>4099</v>
      </c>
      <c r="C613" s="1" t="s">
        <v>17</v>
      </c>
      <c r="D613" s="22" t="s">
        <v>4102</v>
      </c>
      <c r="E613" s="2" t="s">
        <v>4103</v>
      </c>
      <c r="F613" s="2" t="s">
        <v>4103</v>
      </c>
      <c r="G613" s="13">
        <v>24310.46</v>
      </c>
      <c r="H613">
        <v>0</v>
      </c>
      <c r="I613">
        <v>24310.46</v>
      </c>
      <c r="J613">
        <v>0</v>
      </c>
    </row>
    <row r="614" spans="1:10" x14ac:dyDescent="0.25">
      <c r="A614" s="1" t="s">
        <v>4104</v>
      </c>
      <c r="B614" t="s">
        <v>4105</v>
      </c>
      <c r="C614" s="1" t="s">
        <v>17</v>
      </c>
      <c r="D614" s="22" t="s">
        <v>4107</v>
      </c>
      <c r="E614" s="2" t="s">
        <v>4108</v>
      </c>
      <c r="F614" s="2" t="s">
        <v>4108</v>
      </c>
      <c r="G614" s="13">
        <v>36934.410000000003</v>
      </c>
      <c r="H614">
        <v>0</v>
      </c>
      <c r="I614">
        <v>36934.410000000003</v>
      </c>
      <c r="J614">
        <v>0</v>
      </c>
    </row>
    <row r="615" spans="1:10" x14ac:dyDescent="0.25">
      <c r="A615" s="1" t="s">
        <v>4109</v>
      </c>
      <c r="B615" t="s">
        <v>4110</v>
      </c>
      <c r="C615" s="1" t="s">
        <v>17</v>
      </c>
      <c r="D615" s="22" t="s">
        <v>4112</v>
      </c>
      <c r="E615" s="2" t="s">
        <v>4113</v>
      </c>
      <c r="F615" s="2" t="s">
        <v>4113</v>
      </c>
      <c r="G615" s="13">
        <v>33381.15</v>
      </c>
      <c r="H615">
        <v>0</v>
      </c>
      <c r="I615">
        <v>33381.15</v>
      </c>
      <c r="J615">
        <v>0</v>
      </c>
    </row>
    <row r="616" spans="1:10" x14ac:dyDescent="0.25">
      <c r="A616" s="1" t="s">
        <v>4114</v>
      </c>
      <c r="B616" t="s">
        <v>4115</v>
      </c>
      <c r="C616" s="1" t="s">
        <v>17</v>
      </c>
      <c r="D616" s="22" t="s">
        <v>4117</v>
      </c>
      <c r="E616" s="2" t="s">
        <v>4118</v>
      </c>
      <c r="F616" s="2" t="s">
        <v>4118</v>
      </c>
      <c r="G616" s="13">
        <v>96928.49</v>
      </c>
      <c r="H616">
        <v>0</v>
      </c>
      <c r="I616">
        <v>96928.49</v>
      </c>
      <c r="J616">
        <v>0</v>
      </c>
    </row>
    <row r="617" spans="1:10" x14ac:dyDescent="0.25">
      <c r="A617" s="1" t="s">
        <v>4119</v>
      </c>
      <c r="B617" t="s">
        <v>4120</v>
      </c>
      <c r="C617" s="1" t="s">
        <v>17</v>
      </c>
      <c r="D617" s="22" t="s">
        <v>4122</v>
      </c>
      <c r="E617" s="2" t="s">
        <v>4123</v>
      </c>
      <c r="F617" s="2" t="s">
        <v>4123</v>
      </c>
      <c r="G617" s="13">
        <v>75024.98</v>
      </c>
      <c r="H617">
        <v>0</v>
      </c>
      <c r="I617">
        <v>75024.98</v>
      </c>
      <c r="J617">
        <v>0</v>
      </c>
    </row>
    <row r="618" spans="1:10" x14ac:dyDescent="0.25">
      <c r="A618" s="1" t="s">
        <v>4124</v>
      </c>
      <c r="B618" t="s">
        <v>4125</v>
      </c>
      <c r="C618" s="1" t="s">
        <v>17</v>
      </c>
      <c r="D618" s="22" t="s">
        <v>4130</v>
      </c>
      <c r="E618" s="2" t="s">
        <v>4131</v>
      </c>
      <c r="F618" s="2" t="s">
        <v>4131</v>
      </c>
      <c r="G618" s="13">
        <v>44235.78</v>
      </c>
      <c r="H618">
        <v>0</v>
      </c>
      <c r="I618">
        <v>44235.78</v>
      </c>
      <c r="J618">
        <v>0</v>
      </c>
    </row>
    <row r="619" spans="1:10" x14ac:dyDescent="0.25">
      <c r="A619" s="1" t="s">
        <v>4136</v>
      </c>
      <c r="B619" t="s">
        <v>4137</v>
      </c>
      <c r="C619" s="1" t="s">
        <v>17</v>
      </c>
      <c r="D619" s="22" t="s">
        <v>4139</v>
      </c>
      <c r="E619" s="2" t="s">
        <v>4140</v>
      </c>
      <c r="F619" s="2" t="s">
        <v>4140</v>
      </c>
      <c r="G619" s="13">
        <v>60658.54</v>
      </c>
      <c r="H619">
        <v>0</v>
      </c>
      <c r="I619">
        <v>60658.54</v>
      </c>
      <c r="J619">
        <v>0</v>
      </c>
    </row>
    <row r="620" spans="1:10" x14ac:dyDescent="0.25">
      <c r="A620" s="1" t="s">
        <v>4141</v>
      </c>
      <c r="B620" t="s">
        <v>4142</v>
      </c>
      <c r="C620" s="1" t="s">
        <v>17</v>
      </c>
      <c r="D620" s="22" t="s">
        <v>3122</v>
      </c>
      <c r="E620" s="2" t="s">
        <v>4144</v>
      </c>
      <c r="F620" s="2" t="s">
        <v>4144</v>
      </c>
      <c r="G620" s="13">
        <v>3653.48</v>
      </c>
      <c r="H620">
        <v>0</v>
      </c>
      <c r="I620">
        <v>3653.48</v>
      </c>
      <c r="J620">
        <v>0</v>
      </c>
    </row>
    <row r="621" spans="1:10" x14ac:dyDescent="0.25">
      <c r="A621" s="1" t="s">
        <v>4148</v>
      </c>
      <c r="B621" t="s">
        <v>4149</v>
      </c>
      <c r="C621" s="1" t="s">
        <v>17</v>
      </c>
      <c r="D621" s="22" t="s">
        <v>4151</v>
      </c>
      <c r="E621" s="2" t="s">
        <v>4152</v>
      </c>
      <c r="F621" s="2" t="s">
        <v>4152</v>
      </c>
      <c r="G621" s="13">
        <v>77281.399999999994</v>
      </c>
      <c r="H621">
        <v>0</v>
      </c>
      <c r="I621">
        <v>77281.399999999994</v>
      </c>
      <c r="J621">
        <v>0</v>
      </c>
    </row>
    <row r="622" spans="1:10" x14ac:dyDescent="0.25">
      <c r="A622" s="1" t="s">
        <v>4153</v>
      </c>
      <c r="B622" t="s">
        <v>4154</v>
      </c>
      <c r="C622" s="1" t="s">
        <v>17</v>
      </c>
      <c r="D622" s="22" t="s">
        <v>4156</v>
      </c>
      <c r="E622" s="2" t="s">
        <v>4157</v>
      </c>
      <c r="F622" s="2" t="s">
        <v>4157</v>
      </c>
      <c r="G622" s="13">
        <v>34050.25</v>
      </c>
      <c r="H622">
        <v>0</v>
      </c>
      <c r="I622">
        <v>34050.25</v>
      </c>
      <c r="J622">
        <v>0</v>
      </c>
    </row>
    <row r="623" spans="1:10" x14ac:dyDescent="0.25">
      <c r="A623" s="1" t="s">
        <v>4158</v>
      </c>
      <c r="B623" t="s">
        <v>4159</v>
      </c>
      <c r="C623" s="1" t="s">
        <v>17</v>
      </c>
      <c r="D623" s="22" t="s">
        <v>4161</v>
      </c>
      <c r="E623" s="2" t="s">
        <v>4162</v>
      </c>
      <c r="F623" s="2" t="s">
        <v>4162</v>
      </c>
      <c r="G623" s="13">
        <v>14150.24</v>
      </c>
      <c r="H623">
        <v>0</v>
      </c>
      <c r="I623">
        <v>14150.24</v>
      </c>
      <c r="J623">
        <v>0</v>
      </c>
    </row>
    <row r="624" spans="1:10" x14ac:dyDescent="0.25">
      <c r="A624" s="1" t="s">
        <v>4163</v>
      </c>
      <c r="B624" t="s">
        <v>4164</v>
      </c>
      <c r="C624" s="1" t="s">
        <v>17</v>
      </c>
      <c r="D624" s="22" t="s">
        <v>4169</v>
      </c>
      <c r="E624" s="2" t="s">
        <v>4170</v>
      </c>
      <c r="F624" s="2" t="s">
        <v>4170</v>
      </c>
      <c r="G624" s="13">
        <v>41779.58</v>
      </c>
      <c r="H624">
        <v>0</v>
      </c>
      <c r="I624">
        <v>41779.58</v>
      </c>
      <c r="J624">
        <v>0</v>
      </c>
    </row>
    <row r="625" spans="1:10" x14ac:dyDescent="0.25">
      <c r="A625" s="1" t="s">
        <v>4171</v>
      </c>
      <c r="B625" t="s">
        <v>4172</v>
      </c>
      <c r="C625" s="1" t="s">
        <v>17</v>
      </c>
      <c r="D625" s="22" t="s">
        <v>4174</v>
      </c>
      <c r="E625" s="2" t="s">
        <v>4175</v>
      </c>
      <c r="F625" s="2" t="s">
        <v>4175</v>
      </c>
      <c r="G625" s="13">
        <v>17265.84</v>
      </c>
      <c r="H625">
        <v>0</v>
      </c>
      <c r="I625">
        <v>17265.84</v>
      </c>
      <c r="J625">
        <v>0</v>
      </c>
    </row>
    <row r="626" spans="1:10" x14ac:dyDescent="0.25">
      <c r="A626" s="1" t="s">
        <v>1266</v>
      </c>
      <c r="B626" t="s">
        <v>1267</v>
      </c>
      <c r="C626" s="1" t="s">
        <v>17</v>
      </c>
      <c r="D626" s="22" t="s">
        <v>4180</v>
      </c>
      <c r="E626" s="2" t="s">
        <v>4181</v>
      </c>
      <c r="F626" s="2" t="s">
        <v>4181</v>
      </c>
      <c r="G626" s="13">
        <v>23509.37</v>
      </c>
      <c r="H626">
        <v>0</v>
      </c>
      <c r="I626">
        <v>23509.37</v>
      </c>
      <c r="J626">
        <v>0</v>
      </c>
    </row>
    <row r="627" spans="1:10" x14ac:dyDescent="0.25">
      <c r="A627" s="1" t="s">
        <v>4190</v>
      </c>
      <c r="B627" t="s">
        <v>4191</v>
      </c>
      <c r="C627" s="1" t="s">
        <v>17</v>
      </c>
      <c r="D627" s="22" t="s">
        <v>3272</v>
      </c>
      <c r="E627" s="2" t="s">
        <v>4194</v>
      </c>
      <c r="F627" s="2" t="s">
        <v>4194</v>
      </c>
      <c r="G627" s="13">
        <v>36183.19</v>
      </c>
      <c r="H627">
        <v>0</v>
      </c>
      <c r="I627">
        <v>36183.19</v>
      </c>
      <c r="J627">
        <v>0</v>
      </c>
    </row>
    <row r="628" spans="1:10" x14ac:dyDescent="0.25">
      <c r="A628" s="1" t="s">
        <v>1297</v>
      </c>
      <c r="B628" t="s">
        <v>1298</v>
      </c>
      <c r="C628" s="1" t="s">
        <v>17</v>
      </c>
      <c r="D628" s="22" t="s">
        <v>4196</v>
      </c>
      <c r="E628" s="2" t="s">
        <v>4197</v>
      </c>
      <c r="F628" s="2" t="s">
        <v>4197</v>
      </c>
      <c r="G628" s="13">
        <v>31707.22</v>
      </c>
      <c r="H628">
        <v>0</v>
      </c>
      <c r="I628">
        <v>31707.22</v>
      </c>
      <c r="J628">
        <v>0</v>
      </c>
    </row>
    <row r="629" spans="1:10" x14ac:dyDescent="0.25">
      <c r="A629" s="1" t="s">
        <v>4198</v>
      </c>
      <c r="B629" t="s">
        <v>4199</v>
      </c>
      <c r="C629" s="1" t="s">
        <v>17</v>
      </c>
      <c r="D629" s="22" t="s">
        <v>4201</v>
      </c>
      <c r="E629" s="2" t="s">
        <v>4202</v>
      </c>
      <c r="F629" s="2" t="s">
        <v>4202</v>
      </c>
      <c r="G629" s="13">
        <v>28755.29</v>
      </c>
      <c r="H629">
        <v>0</v>
      </c>
      <c r="I629">
        <v>28755.29</v>
      </c>
      <c r="J629">
        <v>0</v>
      </c>
    </row>
    <row r="630" spans="1:10" x14ac:dyDescent="0.25">
      <c r="A630" s="1" t="s">
        <v>4203</v>
      </c>
      <c r="B630" t="s">
        <v>4204</v>
      </c>
      <c r="C630" s="1" t="s">
        <v>17</v>
      </c>
      <c r="D630" s="22" t="s">
        <v>4206</v>
      </c>
      <c r="E630" s="2" t="s">
        <v>4207</v>
      </c>
      <c r="F630" s="2" t="s">
        <v>4207</v>
      </c>
      <c r="G630" s="13">
        <v>19200.23</v>
      </c>
      <c r="H630">
        <v>0</v>
      </c>
      <c r="I630">
        <v>19200.23</v>
      </c>
      <c r="J630">
        <v>0</v>
      </c>
    </row>
    <row r="631" spans="1:10" x14ac:dyDescent="0.25">
      <c r="A631" s="1" t="s">
        <v>4208</v>
      </c>
      <c r="B631" t="s">
        <v>4209</v>
      </c>
      <c r="C631" s="1" t="s">
        <v>17</v>
      </c>
      <c r="D631" s="22" t="s">
        <v>2060</v>
      </c>
      <c r="E631" s="2" t="s">
        <v>4211</v>
      </c>
      <c r="F631" s="2" t="s">
        <v>4212</v>
      </c>
      <c r="G631" s="13">
        <v>10064.870000000001</v>
      </c>
      <c r="H631">
        <v>0</v>
      </c>
      <c r="I631">
        <v>10064.870000000001</v>
      </c>
      <c r="J631">
        <v>0</v>
      </c>
    </row>
    <row r="632" spans="1:10" x14ac:dyDescent="0.25">
      <c r="A632" s="1" t="s">
        <v>4213</v>
      </c>
      <c r="B632" t="s">
        <v>4214</v>
      </c>
      <c r="C632" s="1" t="s">
        <v>17</v>
      </c>
      <c r="D632" s="22" t="s">
        <v>4216</v>
      </c>
      <c r="E632" s="2" t="s">
        <v>4217</v>
      </c>
      <c r="F632" s="2" t="s">
        <v>4218</v>
      </c>
      <c r="G632" s="13">
        <v>14993.75</v>
      </c>
      <c r="H632">
        <v>0</v>
      </c>
      <c r="I632">
        <v>14993.75</v>
      </c>
      <c r="J632">
        <v>0</v>
      </c>
    </row>
    <row r="633" spans="1:10" x14ac:dyDescent="0.25">
      <c r="A633" s="1" t="s">
        <v>4223</v>
      </c>
      <c r="B633" t="s">
        <v>4224</v>
      </c>
      <c r="C633" s="1" t="s">
        <v>17</v>
      </c>
      <c r="D633" s="22" t="s">
        <v>4226</v>
      </c>
      <c r="E633" s="2" t="s">
        <v>4227</v>
      </c>
      <c r="F633" s="2" t="s">
        <v>4227</v>
      </c>
      <c r="G633" s="13">
        <v>55499.47</v>
      </c>
      <c r="H633">
        <v>0</v>
      </c>
      <c r="I633">
        <v>55499.47</v>
      </c>
      <c r="J633">
        <v>0</v>
      </c>
    </row>
    <row r="634" spans="1:10" x14ac:dyDescent="0.25">
      <c r="A634" s="1" t="s">
        <v>4229</v>
      </c>
      <c r="B634" t="s">
        <v>4230</v>
      </c>
      <c r="C634" s="1" t="s">
        <v>17</v>
      </c>
      <c r="D634" s="22" t="s">
        <v>4232</v>
      </c>
      <c r="E634" s="2" t="s">
        <v>4233</v>
      </c>
      <c r="F634" s="2" t="s">
        <v>4233</v>
      </c>
      <c r="G634" s="13">
        <v>63392.94</v>
      </c>
      <c r="H634">
        <v>0</v>
      </c>
      <c r="I634">
        <v>63392.94</v>
      </c>
      <c r="J634">
        <v>0</v>
      </c>
    </row>
    <row r="635" spans="1:10" x14ac:dyDescent="0.25">
      <c r="A635" s="1" t="s">
        <v>4238</v>
      </c>
      <c r="B635" t="s">
        <v>4239</v>
      </c>
      <c r="C635" s="1" t="s">
        <v>17</v>
      </c>
      <c r="D635" s="22" t="s">
        <v>4241</v>
      </c>
      <c r="E635" s="2" t="s">
        <v>4242</v>
      </c>
      <c r="F635" s="2" t="s">
        <v>4242</v>
      </c>
      <c r="G635" s="13">
        <v>43514.79</v>
      </c>
      <c r="H635">
        <v>0</v>
      </c>
      <c r="I635">
        <v>43514.79</v>
      </c>
      <c r="J635">
        <v>0</v>
      </c>
    </row>
    <row r="636" spans="1:10" x14ac:dyDescent="0.25">
      <c r="A636" s="1" t="s">
        <v>4243</v>
      </c>
      <c r="B636" t="s">
        <v>4244</v>
      </c>
      <c r="C636" s="1" t="s">
        <v>17</v>
      </c>
      <c r="D636" s="22" t="s">
        <v>3857</v>
      </c>
      <c r="E636" s="2" t="s">
        <v>4246</v>
      </c>
      <c r="F636" s="2" t="s">
        <v>4246</v>
      </c>
      <c r="G636" s="13">
        <v>32203.07</v>
      </c>
      <c r="H636">
        <v>0</v>
      </c>
      <c r="I636">
        <v>32203.07</v>
      </c>
      <c r="J636">
        <v>0</v>
      </c>
    </row>
    <row r="637" spans="1:10" x14ac:dyDescent="0.25">
      <c r="A637" s="1" t="s">
        <v>4253</v>
      </c>
      <c r="B637" t="s">
        <v>4254</v>
      </c>
      <c r="C637" s="1" t="s">
        <v>17</v>
      </c>
      <c r="D637" s="22" t="s">
        <v>4257</v>
      </c>
      <c r="E637" s="2" t="s">
        <v>4258</v>
      </c>
      <c r="F637" s="2" t="s">
        <v>4258</v>
      </c>
      <c r="G637" s="13">
        <v>113618.6</v>
      </c>
      <c r="H637">
        <v>0</v>
      </c>
      <c r="I637">
        <v>113618.6</v>
      </c>
      <c r="J637">
        <v>0</v>
      </c>
    </row>
    <row r="638" spans="1:10" x14ac:dyDescent="0.25">
      <c r="A638" s="1" t="s">
        <v>4259</v>
      </c>
      <c r="B638" t="s">
        <v>4260</v>
      </c>
      <c r="C638" s="1" t="s">
        <v>17</v>
      </c>
      <c r="D638" s="22" t="s">
        <v>4265</v>
      </c>
      <c r="E638" s="2" t="s">
        <v>4266</v>
      </c>
      <c r="F638" s="2" t="s">
        <v>4266</v>
      </c>
      <c r="G638" s="13">
        <v>36851.279999999999</v>
      </c>
      <c r="H638">
        <v>0</v>
      </c>
      <c r="I638">
        <v>36851.279999999999</v>
      </c>
      <c r="J638">
        <v>0</v>
      </c>
    </row>
    <row r="639" spans="1:10" x14ac:dyDescent="0.25">
      <c r="A639" s="1" t="s">
        <v>4267</v>
      </c>
      <c r="B639" t="s">
        <v>4268</v>
      </c>
      <c r="C639" s="1" t="s">
        <v>17</v>
      </c>
      <c r="D639" s="22" t="s">
        <v>2466</v>
      </c>
      <c r="E639" s="2" t="s">
        <v>4270</v>
      </c>
      <c r="F639" s="2" t="s">
        <v>4270</v>
      </c>
      <c r="G639" s="13">
        <v>40529.730000000003</v>
      </c>
      <c r="H639">
        <v>0</v>
      </c>
      <c r="I639">
        <v>40529.730000000003</v>
      </c>
      <c r="J639">
        <v>0</v>
      </c>
    </row>
    <row r="640" spans="1:10" x14ac:dyDescent="0.25">
      <c r="A640" s="1" t="s">
        <v>4271</v>
      </c>
      <c r="B640" t="s">
        <v>4272</v>
      </c>
      <c r="C640" s="1" t="s">
        <v>17</v>
      </c>
      <c r="D640" s="22" t="s">
        <v>4274</v>
      </c>
      <c r="E640" s="2" t="s">
        <v>4275</v>
      </c>
      <c r="F640" s="2" t="s">
        <v>4275</v>
      </c>
      <c r="G640" s="13">
        <v>26418.53</v>
      </c>
      <c r="H640">
        <v>0</v>
      </c>
      <c r="I640">
        <v>26418.53</v>
      </c>
      <c r="J640">
        <v>0</v>
      </c>
    </row>
    <row r="641" spans="1:10" x14ac:dyDescent="0.25">
      <c r="A641" s="1" t="s">
        <v>4276</v>
      </c>
      <c r="B641" t="s">
        <v>4277</v>
      </c>
      <c r="C641" s="1" t="s">
        <v>17</v>
      </c>
      <c r="D641" s="22" t="s">
        <v>4279</v>
      </c>
      <c r="E641" s="2" t="s">
        <v>4280</v>
      </c>
      <c r="F641" s="2" t="s">
        <v>4280</v>
      </c>
      <c r="G641" s="13">
        <v>156570.03</v>
      </c>
      <c r="H641">
        <v>0</v>
      </c>
      <c r="I641">
        <v>156570.03</v>
      </c>
      <c r="J641">
        <v>0</v>
      </c>
    </row>
    <row r="642" spans="1:10" x14ac:dyDescent="0.25">
      <c r="A642" s="1" t="s">
        <v>4281</v>
      </c>
      <c r="B642" t="s">
        <v>4282</v>
      </c>
      <c r="C642" s="1" t="s">
        <v>17</v>
      </c>
      <c r="D642" s="22" t="s">
        <v>3289</v>
      </c>
      <c r="E642" s="2" t="s">
        <v>4285</v>
      </c>
      <c r="F642" s="2" t="s">
        <v>4285</v>
      </c>
      <c r="G642" s="13">
        <v>14977.86</v>
      </c>
      <c r="H642">
        <v>0</v>
      </c>
      <c r="I642">
        <v>14977.86</v>
      </c>
      <c r="J642">
        <v>0</v>
      </c>
    </row>
    <row r="643" spans="1:10" x14ac:dyDescent="0.25">
      <c r="A643" s="1" t="s">
        <v>1320</v>
      </c>
      <c r="B643" t="s">
        <v>1321</v>
      </c>
      <c r="C643" s="1" t="s">
        <v>17</v>
      </c>
      <c r="D643" s="22" t="s">
        <v>4287</v>
      </c>
      <c r="E643" s="2" t="s">
        <v>4288</v>
      </c>
      <c r="F643" s="2" t="s">
        <v>4288</v>
      </c>
      <c r="G643" s="13">
        <v>108837.62</v>
      </c>
      <c r="H643">
        <v>0</v>
      </c>
      <c r="I643">
        <v>108837.62</v>
      </c>
      <c r="J643">
        <v>0</v>
      </c>
    </row>
    <row r="644" spans="1:10" x14ac:dyDescent="0.25">
      <c r="A644" s="1" t="s">
        <v>4293</v>
      </c>
      <c r="B644" t="s">
        <v>4294</v>
      </c>
      <c r="C644" s="1" t="s">
        <v>17</v>
      </c>
      <c r="D644" s="22" t="s">
        <v>4297</v>
      </c>
      <c r="E644" s="2" t="s">
        <v>4298</v>
      </c>
      <c r="F644" s="2" t="s">
        <v>4298</v>
      </c>
      <c r="G644" s="13">
        <v>21939.25</v>
      </c>
      <c r="H644">
        <v>0</v>
      </c>
      <c r="I644">
        <v>21939.25</v>
      </c>
      <c r="J644">
        <v>0</v>
      </c>
    </row>
    <row r="645" spans="1:10" x14ac:dyDescent="0.25">
      <c r="A645" s="1" t="s">
        <v>4299</v>
      </c>
      <c r="B645" t="s">
        <v>4300</v>
      </c>
      <c r="C645" s="1" t="s">
        <v>17</v>
      </c>
      <c r="D645" s="22" t="s">
        <v>4302</v>
      </c>
      <c r="E645" s="2" t="s">
        <v>4303</v>
      </c>
      <c r="F645" s="2" t="s">
        <v>4303</v>
      </c>
      <c r="G645" s="13">
        <v>61445.440000000002</v>
      </c>
      <c r="H645">
        <v>0</v>
      </c>
      <c r="I645">
        <v>61445.440000000002</v>
      </c>
      <c r="J645">
        <v>0</v>
      </c>
    </row>
    <row r="646" spans="1:10" x14ac:dyDescent="0.25">
      <c r="A646" s="1" t="s">
        <v>4304</v>
      </c>
      <c r="B646" t="s">
        <v>4305</v>
      </c>
      <c r="C646" s="1" t="s">
        <v>17</v>
      </c>
      <c r="D646" s="22" t="s">
        <v>4307</v>
      </c>
      <c r="E646" s="2" t="s">
        <v>4308</v>
      </c>
      <c r="F646" s="2" t="s">
        <v>4308</v>
      </c>
      <c r="G646" s="13">
        <v>33566.99</v>
      </c>
      <c r="H646">
        <v>0</v>
      </c>
      <c r="I646">
        <v>33566.99</v>
      </c>
      <c r="J646">
        <v>0</v>
      </c>
    </row>
    <row r="647" spans="1:10" x14ac:dyDescent="0.25">
      <c r="A647" s="1" t="s">
        <v>4309</v>
      </c>
      <c r="B647" t="s">
        <v>4310</v>
      </c>
      <c r="C647" s="1" t="s">
        <v>17</v>
      </c>
      <c r="D647" s="22" t="s">
        <v>3849</v>
      </c>
      <c r="E647" s="2" t="s">
        <v>4312</v>
      </c>
      <c r="F647" s="2" t="s">
        <v>4312</v>
      </c>
      <c r="G647" s="13">
        <v>25747.48</v>
      </c>
      <c r="H647">
        <v>0</v>
      </c>
      <c r="I647">
        <v>25747.48</v>
      </c>
      <c r="J647">
        <v>0</v>
      </c>
    </row>
    <row r="648" spans="1:10" x14ac:dyDescent="0.25">
      <c r="A648" s="1" t="s">
        <v>4313</v>
      </c>
      <c r="B648" t="s">
        <v>4314</v>
      </c>
      <c r="C648" s="1" t="s">
        <v>17</v>
      </c>
      <c r="D648" s="22" t="s">
        <v>4317</v>
      </c>
      <c r="E648" s="2" t="s">
        <v>4318</v>
      </c>
      <c r="F648" s="2" t="s">
        <v>4318</v>
      </c>
      <c r="G648" s="13">
        <v>47502.26</v>
      </c>
      <c r="H648">
        <v>0</v>
      </c>
      <c r="I648">
        <v>47502.26</v>
      </c>
      <c r="J648">
        <v>0</v>
      </c>
    </row>
    <row r="649" spans="1:10" x14ac:dyDescent="0.25">
      <c r="A649" s="1" t="s">
        <v>4319</v>
      </c>
      <c r="B649" t="s">
        <v>4320</v>
      </c>
      <c r="C649" s="1" t="s">
        <v>17</v>
      </c>
      <c r="D649" s="22" t="s">
        <v>3950</v>
      </c>
      <c r="E649" s="2" t="s">
        <v>4322</v>
      </c>
      <c r="F649" s="2" t="s">
        <v>4322</v>
      </c>
      <c r="G649" s="13">
        <v>44159.74</v>
      </c>
      <c r="H649">
        <v>0</v>
      </c>
      <c r="I649">
        <v>44159.74</v>
      </c>
      <c r="J649">
        <v>0</v>
      </c>
    </row>
    <row r="650" spans="1:10" x14ac:dyDescent="0.25">
      <c r="A650" s="1" t="s">
        <v>4323</v>
      </c>
      <c r="B650" t="s">
        <v>4324</v>
      </c>
      <c r="C650" s="1" t="s">
        <v>17</v>
      </c>
      <c r="D650" s="22" t="s">
        <v>4326</v>
      </c>
      <c r="E650" s="2" t="s">
        <v>4327</v>
      </c>
      <c r="F650" s="2" t="s">
        <v>4327</v>
      </c>
      <c r="G650" s="13">
        <v>14434.72</v>
      </c>
      <c r="H650">
        <v>0</v>
      </c>
      <c r="I650">
        <v>14434.72</v>
      </c>
      <c r="J650">
        <v>0</v>
      </c>
    </row>
    <row r="651" spans="1:10" x14ac:dyDescent="0.25">
      <c r="A651" s="1" t="s">
        <v>4328</v>
      </c>
      <c r="B651" t="s">
        <v>4329</v>
      </c>
      <c r="C651" s="1" t="s">
        <v>17</v>
      </c>
      <c r="D651" s="22" t="s">
        <v>4331</v>
      </c>
      <c r="E651" s="2" t="s">
        <v>4332</v>
      </c>
      <c r="F651" s="2" t="s">
        <v>4332</v>
      </c>
      <c r="G651" s="13">
        <v>47392.53</v>
      </c>
      <c r="H651">
        <v>0</v>
      </c>
      <c r="I651">
        <v>47392.53</v>
      </c>
      <c r="J651">
        <v>0</v>
      </c>
    </row>
    <row r="652" spans="1:10" x14ac:dyDescent="0.25">
      <c r="A652" s="1" t="s">
        <v>4333</v>
      </c>
      <c r="B652" t="s">
        <v>4334</v>
      </c>
      <c r="C652" s="1" t="s">
        <v>17</v>
      </c>
      <c r="D652" s="22" t="s">
        <v>4339</v>
      </c>
      <c r="E652" s="2" t="s">
        <v>4340</v>
      </c>
      <c r="F652" s="2" t="s">
        <v>4340</v>
      </c>
      <c r="G652" s="13">
        <v>42636.45</v>
      </c>
      <c r="H652">
        <v>0</v>
      </c>
      <c r="I652">
        <v>42636.45</v>
      </c>
      <c r="J652">
        <v>0</v>
      </c>
    </row>
    <row r="653" spans="1:10" x14ac:dyDescent="0.25">
      <c r="A653" s="1" t="s">
        <v>4341</v>
      </c>
      <c r="B653" t="s">
        <v>4342</v>
      </c>
      <c r="C653" s="1" t="s">
        <v>17</v>
      </c>
      <c r="D653" s="22" t="s">
        <v>4344</v>
      </c>
      <c r="E653" s="2" t="s">
        <v>4345</v>
      </c>
      <c r="F653" s="2" t="s">
        <v>4345</v>
      </c>
      <c r="G653" s="13">
        <v>17431.849999999999</v>
      </c>
      <c r="H653">
        <v>0</v>
      </c>
      <c r="I653">
        <v>17431.849999999999</v>
      </c>
      <c r="J653">
        <v>0</v>
      </c>
    </row>
    <row r="654" spans="1:10" x14ac:dyDescent="0.25">
      <c r="A654" s="1" t="s">
        <v>4350</v>
      </c>
      <c r="B654" t="s">
        <v>4351</v>
      </c>
      <c r="C654" s="1" t="s">
        <v>17</v>
      </c>
      <c r="D654" s="22" t="s">
        <v>4353</v>
      </c>
      <c r="E654" s="2" t="s">
        <v>4354</v>
      </c>
      <c r="F654" s="2" t="s">
        <v>4354</v>
      </c>
      <c r="G654" s="13">
        <v>22704.32</v>
      </c>
      <c r="H654">
        <v>0</v>
      </c>
      <c r="I654">
        <v>22704.32</v>
      </c>
      <c r="J654">
        <v>0</v>
      </c>
    </row>
    <row r="655" spans="1:10" x14ac:dyDescent="0.25">
      <c r="A655" s="1" t="s">
        <v>4355</v>
      </c>
      <c r="B655" t="s">
        <v>4356</v>
      </c>
      <c r="C655" s="1" t="s">
        <v>17</v>
      </c>
      <c r="D655" s="22" t="s">
        <v>4358</v>
      </c>
      <c r="E655" s="2" t="s">
        <v>4359</v>
      </c>
      <c r="F655" s="2" t="s">
        <v>4359</v>
      </c>
      <c r="G655" s="13">
        <v>8921.67</v>
      </c>
      <c r="H655">
        <v>0</v>
      </c>
      <c r="I655">
        <v>8921.67</v>
      </c>
      <c r="J655">
        <v>0</v>
      </c>
    </row>
    <row r="656" spans="1:10" x14ac:dyDescent="0.25">
      <c r="A656" s="1" t="s">
        <v>4360</v>
      </c>
      <c r="B656" t="s">
        <v>4361</v>
      </c>
      <c r="C656" s="1" t="s">
        <v>17</v>
      </c>
      <c r="D656" s="22" t="s">
        <v>4363</v>
      </c>
      <c r="E656" s="2" t="s">
        <v>4364</v>
      </c>
      <c r="F656" s="2" t="s">
        <v>4364</v>
      </c>
      <c r="G656" s="13">
        <v>57477.43</v>
      </c>
      <c r="H656">
        <v>0</v>
      </c>
      <c r="I656">
        <v>57477.43</v>
      </c>
      <c r="J656">
        <v>0</v>
      </c>
    </row>
    <row r="657" spans="1:10" x14ac:dyDescent="0.25">
      <c r="A657" s="1" t="s">
        <v>4365</v>
      </c>
      <c r="B657" t="s">
        <v>4366</v>
      </c>
      <c r="C657" s="1" t="s">
        <v>17</v>
      </c>
      <c r="D657" s="22" t="s">
        <v>2703</v>
      </c>
      <c r="E657" s="2" t="s">
        <v>4368</v>
      </c>
      <c r="F657" s="2" t="s">
        <v>4368</v>
      </c>
      <c r="G657" s="13">
        <v>40511.75</v>
      </c>
      <c r="H657">
        <v>0</v>
      </c>
      <c r="I657">
        <v>40511.75</v>
      </c>
      <c r="J657">
        <v>0</v>
      </c>
    </row>
    <row r="658" spans="1:10" x14ac:dyDescent="0.25">
      <c r="A658" s="1" t="s">
        <v>4369</v>
      </c>
      <c r="B658" t="s">
        <v>4370</v>
      </c>
      <c r="C658" s="1" t="s">
        <v>17</v>
      </c>
      <c r="D658" s="22" t="s">
        <v>4344</v>
      </c>
      <c r="E658" s="2" t="s">
        <v>4372</v>
      </c>
      <c r="F658" s="2" t="s">
        <v>4372</v>
      </c>
      <c r="G658" s="13">
        <v>83892.479999999996</v>
      </c>
      <c r="H658">
        <v>0</v>
      </c>
      <c r="I658">
        <v>83892.479999999996</v>
      </c>
      <c r="J658">
        <v>0</v>
      </c>
    </row>
    <row r="659" spans="1:10" x14ac:dyDescent="0.25">
      <c r="A659" s="1" t="s">
        <v>4373</v>
      </c>
      <c r="B659" t="s">
        <v>4374</v>
      </c>
      <c r="C659" s="1" t="s">
        <v>17</v>
      </c>
      <c r="D659" s="22" t="s">
        <v>4376</v>
      </c>
      <c r="E659" s="2" t="s">
        <v>4377</v>
      </c>
      <c r="F659" s="2" t="s">
        <v>4377</v>
      </c>
      <c r="G659" s="13">
        <v>27245.919999999998</v>
      </c>
      <c r="H659">
        <v>0</v>
      </c>
      <c r="I659">
        <v>27245.919999999998</v>
      </c>
      <c r="J659">
        <v>0</v>
      </c>
    </row>
    <row r="660" spans="1:10" x14ac:dyDescent="0.25">
      <c r="A660" s="1" t="s">
        <v>4378</v>
      </c>
      <c r="B660" t="s">
        <v>4379</v>
      </c>
      <c r="C660" s="1" t="s">
        <v>17</v>
      </c>
      <c r="D660" s="22" t="s">
        <v>4381</v>
      </c>
      <c r="E660" s="2" t="s">
        <v>4382</v>
      </c>
      <c r="F660" s="2" t="s">
        <v>4382</v>
      </c>
      <c r="G660" s="13">
        <v>41350.660000000003</v>
      </c>
      <c r="H660">
        <v>0</v>
      </c>
      <c r="I660">
        <v>41350.660000000003</v>
      </c>
      <c r="J660">
        <v>0</v>
      </c>
    </row>
    <row r="661" spans="1:10" x14ac:dyDescent="0.25">
      <c r="A661" s="1" t="s">
        <v>1351</v>
      </c>
      <c r="B661" t="s">
        <v>1352</v>
      </c>
      <c r="C661" s="1" t="s">
        <v>17</v>
      </c>
      <c r="D661" s="22" t="s">
        <v>4384</v>
      </c>
      <c r="E661" s="2" t="s">
        <v>4385</v>
      </c>
      <c r="F661" s="2" t="s">
        <v>4385</v>
      </c>
      <c r="G661" s="13">
        <v>49841.2</v>
      </c>
      <c r="H661">
        <v>0</v>
      </c>
      <c r="I661">
        <v>49841.2</v>
      </c>
      <c r="J661">
        <v>0</v>
      </c>
    </row>
    <row r="662" spans="1:10" x14ac:dyDescent="0.25">
      <c r="A662" s="1" t="s">
        <v>4390</v>
      </c>
      <c r="B662" t="s">
        <v>4391</v>
      </c>
      <c r="C662" s="1" t="s">
        <v>17</v>
      </c>
      <c r="D662" s="22" t="s">
        <v>4394</v>
      </c>
      <c r="E662" s="2" t="s">
        <v>4395</v>
      </c>
      <c r="F662" s="2" t="s">
        <v>4395</v>
      </c>
      <c r="G662" s="2">
        <v>173.47</v>
      </c>
      <c r="H662">
        <v>0</v>
      </c>
      <c r="I662">
        <v>173.47</v>
      </c>
      <c r="J662">
        <v>0</v>
      </c>
    </row>
    <row r="663" spans="1:10" x14ac:dyDescent="0.25">
      <c r="A663" s="1" t="s">
        <v>4396</v>
      </c>
      <c r="B663" t="s">
        <v>4397</v>
      </c>
      <c r="C663" s="1" t="s">
        <v>17</v>
      </c>
      <c r="D663" s="22" t="s">
        <v>4353</v>
      </c>
      <c r="E663" s="2" t="s">
        <v>4400</v>
      </c>
      <c r="F663" s="2" t="s">
        <v>4400</v>
      </c>
      <c r="G663" s="13">
        <v>38493.19</v>
      </c>
      <c r="H663">
        <v>0</v>
      </c>
      <c r="I663">
        <v>38493.19</v>
      </c>
      <c r="J663">
        <v>0</v>
      </c>
    </row>
    <row r="664" spans="1:10" x14ac:dyDescent="0.25">
      <c r="A664" s="1" t="s">
        <v>4401</v>
      </c>
      <c r="B664" t="s">
        <v>4402</v>
      </c>
      <c r="C664" s="1" t="s">
        <v>17</v>
      </c>
      <c r="D664" s="22" t="s">
        <v>4404</v>
      </c>
      <c r="E664" s="2" t="s">
        <v>4405</v>
      </c>
      <c r="F664" s="2" t="s">
        <v>4406</v>
      </c>
      <c r="G664" s="13">
        <v>1061.33</v>
      </c>
      <c r="H664">
        <v>0</v>
      </c>
      <c r="I664">
        <v>1061.33</v>
      </c>
      <c r="J664">
        <v>0</v>
      </c>
    </row>
    <row r="665" spans="1:10" x14ac:dyDescent="0.25">
      <c r="A665" s="1" t="s">
        <v>1372</v>
      </c>
      <c r="B665" t="s">
        <v>1373</v>
      </c>
      <c r="C665" s="1" t="s">
        <v>17</v>
      </c>
      <c r="D665" s="22" t="s">
        <v>4408</v>
      </c>
      <c r="E665" s="2" t="s">
        <v>4409</v>
      </c>
      <c r="F665" s="2" t="s">
        <v>4409</v>
      </c>
      <c r="G665" s="2">
        <v>1.54</v>
      </c>
      <c r="H665">
        <v>0</v>
      </c>
      <c r="I665">
        <v>1.54</v>
      </c>
      <c r="J665">
        <v>0</v>
      </c>
    </row>
    <row r="666" spans="1:10" x14ac:dyDescent="0.25">
      <c r="A666" s="1" t="s">
        <v>1372</v>
      </c>
      <c r="B666" t="s">
        <v>1373</v>
      </c>
      <c r="C666" s="1" t="s">
        <v>17</v>
      </c>
      <c r="D666" s="22" t="s">
        <v>4411</v>
      </c>
      <c r="E666" s="2" t="s">
        <v>4412</v>
      </c>
      <c r="F666" s="2" t="s">
        <v>4412</v>
      </c>
      <c r="G666" s="13">
        <v>31535.87</v>
      </c>
      <c r="H666">
        <v>0</v>
      </c>
      <c r="I666">
        <v>31535.87</v>
      </c>
      <c r="J666">
        <v>0</v>
      </c>
    </row>
    <row r="667" spans="1:10" x14ac:dyDescent="0.25">
      <c r="A667" s="1" t="s">
        <v>4417</v>
      </c>
      <c r="B667" t="s">
        <v>4418</v>
      </c>
      <c r="C667" s="1" t="s">
        <v>17</v>
      </c>
      <c r="D667" s="22" t="s">
        <v>4420</v>
      </c>
      <c r="E667" s="2" t="s">
        <v>4421</v>
      </c>
      <c r="F667" s="2" t="s">
        <v>4421</v>
      </c>
      <c r="G667" s="13">
        <v>11438.81</v>
      </c>
      <c r="H667">
        <v>0</v>
      </c>
      <c r="I667">
        <v>11438.81</v>
      </c>
      <c r="J667">
        <v>0</v>
      </c>
    </row>
    <row r="668" spans="1:10" x14ac:dyDescent="0.25">
      <c r="A668" s="1" t="s">
        <v>4422</v>
      </c>
      <c r="B668" t="s">
        <v>4423</v>
      </c>
      <c r="C668" s="1" t="s">
        <v>17</v>
      </c>
      <c r="D668" s="22" t="s">
        <v>4287</v>
      </c>
      <c r="E668" s="2" t="s">
        <v>4425</v>
      </c>
      <c r="F668" s="2" t="s">
        <v>4425</v>
      </c>
      <c r="G668" s="13">
        <v>104755.29</v>
      </c>
      <c r="H668">
        <v>0</v>
      </c>
      <c r="I668">
        <v>104755.29</v>
      </c>
      <c r="J668">
        <v>0</v>
      </c>
    </row>
    <row r="669" spans="1:10" x14ac:dyDescent="0.25">
      <c r="A669" s="1" t="s">
        <v>4430</v>
      </c>
      <c r="B669" t="s">
        <v>4431</v>
      </c>
      <c r="C669" s="1" t="s">
        <v>17</v>
      </c>
      <c r="D669" s="22" t="s">
        <v>4433</v>
      </c>
      <c r="E669" s="2" t="s">
        <v>4434</v>
      </c>
      <c r="F669" s="2" t="s">
        <v>4434</v>
      </c>
      <c r="G669" s="13">
        <v>33710.29</v>
      </c>
      <c r="H669">
        <v>0</v>
      </c>
      <c r="I669">
        <v>33710.29</v>
      </c>
      <c r="J669">
        <v>0</v>
      </c>
    </row>
    <row r="670" spans="1:10" x14ac:dyDescent="0.25">
      <c r="A670" s="1" t="s">
        <v>4435</v>
      </c>
      <c r="B670" t="s">
        <v>4436</v>
      </c>
      <c r="C670" s="1" t="s">
        <v>17</v>
      </c>
      <c r="D670" s="22" t="s">
        <v>4439</v>
      </c>
      <c r="E670" s="2" t="s">
        <v>4440</v>
      </c>
      <c r="F670" s="2" t="s">
        <v>4440</v>
      </c>
      <c r="G670" s="13">
        <v>55403.74</v>
      </c>
      <c r="H670">
        <v>0</v>
      </c>
      <c r="I670">
        <v>55403.74</v>
      </c>
      <c r="J670">
        <v>0</v>
      </c>
    </row>
    <row r="671" spans="1:10" x14ac:dyDescent="0.25">
      <c r="A671" s="1" t="s">
        <v>4441</v>
      </c>
      <c r="B671" t="s">
        <v>4442</v>
      </c>
      <c r="C671" s="1" t="s">
        <v>17</v>
      </c>
      <c r="D671" s="22" t="s">
        <v>4444</v>
      </c>
      <c r="E671" s="2" t="s">
        <v>4445</v>
      </c>
      <c r="F671" s="2" t="s">
        <v>4445</v>
      </c>
      <c r="G671" s="13">
        <v>87128.66</v>
      </c>
      <c r="H671">
        <v>0</v>
      </c>
      <c r="I671">
        <v>87128.66</v>
      </c>
      <c r="J671">
        <v>0</v>
      </c>
    </row>
    <row r="672" spans="1:10" x14ac:dyDescent="0.25">
      <c r="A672" s="1" t="s">
        <v>1383</v>
      </c>
      <c r="B672" t="s">
        <v>1384</v>
      </c>
      <c r="C672" s="1" t="s">
        <v>17</v>
      </c>
      <c r="D672" s="22" t="s">
        <v>4451</v>
      </c>
      <c r="E672" s="2" t="s">
        <v>4452</v>
      </c>
      <c r="F672" s="2" t="s">
        <v>4452</v>
      </c>
      <c r="G672" s="13">
        <v>33940.589999999997</v>
      </c>
      <c r="H672">
        <v>0</v>
      </c>
      <c r="I672">
        <v>33940.589999999997</v>
      </c>
      <c r="J672">
        <v>0</v>
      </c>
    </row>
    <row r="673" spans="1:10" x14ac:dyDescent="0.25">
      <c r="A673" s="1" t="s">
        <v>1388</v>
      </c>
      <c r="B673" t="s">
        <v>1389</v>
      </c>
      <c r="C673" s="1" t="s">
        <v>17</v>
      </c>
      <c r="D673" s="22" t="s">
        <v>4454</v>
      </c>
      <c r="E673" s="2" t="s">
        <v>4455</v>
      </c>
      <c r="F673" s="2" t="s">
        <v>4455</v>
      </c>
      <c r="G673" s="13">
        <v>22152.04</v>
      </c>
      <c r="H673">
        <v>0</v>
      </c>
      <c r="I673">
        <v>22152.04</v>
      </c>
      <c r="J673">
        <v>0</v>
      </c>
    </row>
    <row r="674" spans="1:10" x14ac:dyDescent="0.25">
      <c r="A674" s="1" t="s">
        <v>4456</v>
      </c>
      <c r="B674" t="s">
        <v>4457</v>
      </c>
      <c r="C674" s="1" t="s">
        <v>17</v>
      </c>
      <c r="D674" s="22" t="s">
        <v>4462</v>
      </c>
      <c r="E674" s="2" t="s">
        <v>4463</v>
      </c>
      <c r="F674" s="2" t="s">
        <v>4463</v>
      </c>
      <c r="G674" s="13">
        <v>15959.84</v>
      </c>
      <c r="H674">
        <v>0</v>
      </c>
      <c r="I674">
        <v>15959.84</v>
      </c>
      <c r="J674">
        <v>0</v>
      </c>
    </row>
    <row r="675" spans="1:10" x14ac:dyDescent="0.25">
      <c r="A675" s="1" t="s">
        <v>4464</v>
      </c>
      <c r="B675" t="s">
        <v>4465</v>
      </c>
      <c r="C675" s="1" t="s">
        <v>17</v>
      </c>
      <c r="D675" s="22" t="s">
        <v>4467</v>
      </c>
      <c r="E675" s="2" t="s">
        <v>4468</v>
      </c>
      <c r="F675" s="2" t="s">
        <v>4468</v>
      </c>
      <c r="G675" s="13">
        <v>30031.94</v>
      </c>
      <c r="H675">
        <v>0</v>
      </c>
      <c r="I675">
        <v>30031.94</v>
      </c>
      <c r="J675">
        <v>0</v>
      </c>
    </row>
    <row r="676" spans="1:10" x14ac:dyDescent="0.25">
      <c r="A676" s="1" t="s">
        <v>4469</v>
      </c>
      <c r="B676" t="s">
        <v>4470</v>
      </c>
      <c r="C676" s="1" t="s">
        <v>17</v>
      </c>
      <c r="D676" s="22" t="s">
        <v>4472</v>
      </c>
      <c r="E676" s="2" t="s">
        <v>4473</v>
      </c>
      <c r="F676" s="2" t="s">
        <v>4473</v>
      </c>
      <c r="G676" s="13">
        <v>19281.86</v>
      </c>
      <c r="H676">
        <v>0</v>
      </c>
      <c r="I676">
        <v>19281.86</v>
      </c>
      <c r="J676">
        <v>0</v>
      </c>
    </row>
    <row r="677" spans="1:10" x14ac:dyDescent="0.25">
      <c r="A677" s="1" t="s">
        <v>4479</v>
      </c>
      <c r="B677" t="s">
        <v>4480</v>
      </c>
      <c r="C677" s="1" t="s">
        <v>17</v>
      </c>
      <c r="D677" s="22" t="s">
        <v>4482</v>
      </c>
      <c r="E677" s="2" t="s">
        <v>4483</v>
      </c>
      <c r="F677" s="2" t="s">
        <v>4483</v>
      </c>
      <c r="G677" s="13">
        <v>44043.64</v>
      </c>
      <c r="H677">
        <v>0</v>
      </c>
      <c r="I677">
        <v>44043.64</v>
      </c>
      <c r="J677">
        <v>0</v>
      </c>
    </row>
    <row r="678" spans="1:10" x14ac:dyDescent="0.25">
      <c r="A678" s="1" t="s">
        <v>4484</v>
      </c>
      <c r="B678" t="s">
        <v>4485</v>
      </c>
      <c r="C678" s="1" t="s">
        <v>17</v>
      </c>
      <c r="D678" s="22" t="s">
        <v>4487</v>
      </c>
      <c r="E678" s="2" t="s">
        <v>4488</v>
      </c>
      <c r="F678" s="2" t="s">
        <v>4488</v>
      </c>
      <c r="G678" s="13">
        <v>41916.769999999997</v>
      </c>
      <c r="H678">
        <v>0</v>
      </c>
      <c r="I678">
        <v>41916.769999999997</v>
      </c>
      <c r="J678">
        <v>0</v>
      </c>
    </row>
    <row r="679" spans="1:10" x14ac:dyDescent="0.25">
      <c r="A679" s="1" t="s">
        <v>4498</v>
      </c>
      <c r="B679" t="s">
        <v>4499</v>
      </c>
      <c r="C679" s="1" t="s">
        <v>17</v>
      </c>
      <c r="D679" s="22" t="s">
        <v>852</v>
      </c>
      <c r="E679" s="2" t="s">
        <v>4501</v>
      </c>
      <c r="F679" s="2" t="s">
        <v>4502</v>
      </c>
      <c r="G679" s="2">
        <v>224.84</v>
      </c>
      <c r="H679">
        <v>0</v>
      </c>
      <c r="I679">
        <v>224.84</v>
      </c>
      <c r="J679">
        <v>0</v>
      </c>
    </row>
    <row r="680" spans="1:10" x14ac:dyDescent="0.25">
      <c r="A680" s="1" t="s">
        <v>4509</v>
      </c>
      <c r="B680" t="s">
        <v>4510</v>
      </c>
      <c r="C680" s="1" t="s">
        <v>17</v>
      </c>
      <c r="D680" s="22" t="s">
        <v>4515</v>
      </c>
      <c r="E680" s="2" t="s">
        <v>4516</v>
      </c>
      <c r="F680" s="2" t="s">
        <v>4516</v>
      </c>
      <c r="G680" s="13">
        <v>19313.46</v>
      </c>
      <c r="H680">
        <v>0</v>
      </c>
      <c r="I680">
        <v>19313.46</v>
      </c>
      <c r="J680">
        <v>0</v>
      </c>
    </row>
    <row r="681" spans="1:10" x14ac:dyDescent="0.25">
      <c r="A681" s="1" t="s">
        <v>4517</v>
      </c>
      <c r="B681" t="s">
        <v>4518</v>
      </c>
      <c r="C681" s="1" t="s">
        <v>17</v>
      </c>
      <c r="D681" s="22" t="s">
        <v>334</v>
      </c>
      <c r="E681" s="2" t="s">
        <v>4520</v>
      </c>
      <c r="F681" s="2" t="s">
        <v>4521</v>
      </c>
      <c r="G681" s="13">
        <v>11657.66</v>
      </c>
      <c r="H681">
        <v>0</v>
      </c>
      <c r="I681">
        <v>11657.66</v>
      </c>
      <c r="J681">
        <v>0</v>
      </c>
    </row>
    <row r="682" spans="1:10" x14ac:dyDescent="0.25">
      <c r="A682" s="1" t="s">
        <v>4522</v>
      </c>
      <c r="B682" t="s">
        <v>4523</v>
      </c>
      <c r="C682" s="1" t="s">
        <v>17</v>
      </c>
      <c r="D682" s="22" t="s">
        <v>4525</v>
      </c>
      <c r="E682" s="2" t="s">
        <v>4526</v>
      </c>
      <c r="F682" s="2" t="s">
        <v>4526</v>
      </c>
      <c r="G682" s="13">
        <v>43811.519999999997</v>
      </c>
      <c r="H682">
        <v>0</v>
      </c>
      <c r="I682">
        <v>43811.519999999997</v>
      </c>
      <c r="J682">
        <v>0</v>
      </c>
    </row>
    <row r="683" spans="1:10" x14ac:dyDescent="0.25">
      <c r="A683" s="1" t="s">
        <v>4527</v>
      </c>
      <c r="B683" t="s">
        <v>4528</v>
      </c>
      <c r="C683" s="1" t="s">
        <v>17</v>
      </c>
      <c r="D683" s="22" t="s">
        <v>3807</v>
      </c>
      <c r="E683" s="2" t="s">
        <v>4530</v>
      </c>
      <c r="F683" s="2" t="s">
        <v>4530</v>
      </c>
      <c r="G683" s="13">
        <v>119718.18</v>
      </c>
      <c r="H683">
        <v>0</v>
      </c>
      <c r="I683">
        <v>119718.18</v>
      </c>
      <c r="J683">
        <v>0</v>
      </c>
    </row>
    <row r="684" spans="1:10" x14ac:dyDescent="0.25">
      <c r="A684" s="1" t="s">
        <v>4536</v>
      </c>
      <c r="B684" t="s">
        <v>4537</v>
      </c>
      <c r="C684" s="1" t="s">
        <v>17</v>
      </c>
      <c r="D684" s="22" t="s">
        <v>4539</v>
      </c>
      <c r="E684" s="2" t="s">
        <v>4540</v>
      </c>
      <c r="F684" s="2" t="s">
        <v>4540</v>
      </c>
      <c r="G684" s="13">
        <v>12415.2</v>
      </c>
      <c r="H684">
        <v>0</v>
      </c>
      <c r="I684">
        <v>12415.2</v>
      </c>
      <c r="J684">
        <v>0</v>
      </c>
    </row>
    <row r="685" spans="1:10" x14ac:dyDescent="0.25">
      <c r="A685" s="1" t="s">
        <v>4546</v>
      </c>
      <c r="B685" t="s">
        <v>4547</v>
      </c>
      <c r="C685" s="1" t="s">
        <v>17</v>
      </c>
      <c r="D685" s="22" t="s">
        <v>4549</v>
      </c>
      <c r="E685" s="2" t="s">
        <v>4550</v>
      </c>
      <c r="F685" s="2" t="s">
        <v>4550</v>
      </c>
      <c r="G685" s="13">
        <v>64093.99</v>
      </c>
      <c r="H685">
        <v>0</v>
      </c>
      <c r="I685">
        <v>64093.99</v>
      </c>
      <c r="J685">
        <v>0</v>
      </c>
    </row>
    <row r="686" spans="1:10" x14ac:dyDescent="0.25">
      <c r="A686" s="1" t="s">
        <v>4569</v>
      </c>
      <c r="B686" t="s">
        <v>4570</v>
      </c>
      <c r="C686" s="1" t="s">
        <v>17</v>
      </c>
      <c r="D686" s="22" t="s">
        <v>2257</v>
      </c>
      <c r="E686" s="2" t="s">
        <v>4572</v>
      </c>
      <c r="F686" s="2" t="s">
        <v>4573</v>
      </c>
      <c r="G686" s="13">
        <v>2346.06</v>
      </c>
      <c r="H686">
        <v>0</v>
      </c>
      <c r="I686">
        <v>2346.06</v>
      </c>
      <c r="J686">
        <v>0</v>
      </c>
    </row>
    <row r="687" spans="1:10" x14ac:dyDescent="0.25">
      <c r="A687" s="1" t="s">
        <v>4578</v>
      </c>
      <c r="B687" t="s">
        <v>4579</v>
      </c>
      <c r="C687" s="1" t="s">
        <v>17</v>
      </c>
      <c r="D687" s="22" t="s">
        <v>4582</v>
      </c>
      <c r="E687" s="2" t="s">
        <v>4583</v>
      </c>
      <c r="F687" s="2" t="s">
        <v>4583</v>
      </c>
      <c r="G687" s="13">
        <v>18953.939999999999</v>
      </c>
      <c r="H687">
        <v>0</v>
      </c>
      <c r="I687">
        <v>18953.939999999999</v>
      </c>
      <c r="J687">
        <v>0</v>
      </c>
    </row>
    <row r="688" spans="1:10" x14ac:dyDescent="0.25">
      <c r="A688" s="1" t="s">
        <v>4584</v>
      </c>
      <c r="B688" t="s">
        <v>4585</v>
      </c>
      <c r="C688" s="1" t="s">
        <v>17</v>
      </c>
      <c r="D688" s="22" t="s">
        <v>4588</v>
      </c>
      <c r="E688" s="2" t="s">
        <v>4589</v>
      </c>
      <c r="F688" s="2" t="s">
        <v>4589</v>
      </c>
      <c r="G688" s="13">
        <v>32933.29</v>
      </c>
      <c r="H688">
        <v>0</v>
      </c>
      <c r="I688">
        <v>32933.29</v>
      </c>
      <c r="J688">
        <v>0</v>
      </c>
    </row>
    <row r="689" spans="1:10" x14ac:dyDescent="0.25">
      <c r="A689" s="1" t="s">
        <v>4590</v>
      </c>
      <c r="B689" t="s">
        <v>4591</v>
      </c>
      <c r="C689" s="1" t="s">
        <v>17</v>
      </c>
      <c r="D689" s="22" t="s">
        <v>4593</v>
      </c>
      <c r="E689" s="2" t="s">
        <v>4594</v>
      </c>
      <c r="F689" s="2" t="s">
        <v>4594</v>
      </c>
      <c r="G689" s="13">
        <v>23375.11</v>
      </c>
      <c r="H689">
        <v>0</v>
      </c>
      <c r="I689">
        <v>23375.11</v>
      </c>
      <c r="J689">
        <v>0</v>
      </c>
    </row>
    <row r="690" spans="1:10" x14ac:dyDescent="0.25">
      <c r="A690" s="1" t="s">
        <v>4595</v>
      </c>
      <c r="B690" t="s">
        <v>4596</v>
      </c>
      <c r="C690" s="1" t="s">
        <v>17</v>
      </c>
      <c r="D690" s="22" t="s">
        <v>4599</v>
      </c>
      <c r="E690" s="2" t="s">
        <v>4600</v>
      </c>
      <c r="F690" s="2" t="s">
        <v>4600</v>
      </c>
      <c r="G690" s="13">
        <v>39149.949999999997</v>
      </c>
      <c r="H690">
        <v>0</v>
      </c>
      <c r="I690">
        <v>39149.949999999997</v>
      </c>
      <c r="J690">
        <v>0</v>
      </c>
    </row>
    <row r="691" spans="1:10" x14ac:dyDescent="0.25">
      <c r="A691" s="1" t="s">
        <v>4601</v>
      </c>
      <c r="B691" t="s">
        <v>4602</v>
      </c>
      <c r="C691" s="1" t="s">
        <v>17</v>
      </c>
      <c r="D691" s="22" t="s">
        <v>4604</v>
      </c>
      <c r="E691" s="2" t="s">
        <v>4605</v>
      </c>
      <c r="F691" s="2" t="s">
        <v>4605</v>
      </c>
      <c r="G691" s="13">
        <v>60050.8</v>
      </c>
      <c r="H691">
        <v>0</v>
      </c>
      <c r="I691">
        <v>60050.8</v>
      </c>
      <c r="J691">
        <v>0</v>
      </c>
    </row>
    <row r="692" spans="1:10" x14ac:dyDescent="0.25">
      <c r="A692" s="1" t="s">
        <v>4606</v>
      </c>
      <c r="B692" t="s">
        <v>4607</v>
      </c>
      <c r="C692" s="1" t="s">
        <v>17</v>
      </c>
      <c r="D692" s="22" t="s">
        <v>4610</v>
      </c>
      <c r="E692" s="2" t="s">
        <v>4611</v>
      </c>
      <c r="F692" s="2" t="s">
        <v>4611</v>
      </c>
      <c r="G692" s="13">
        <v>1614.89</v>
      </c>
      <c r="H692">
        <v>0</v>
      </c>
      <c r="I692">
        <v>1614.89</v>
      </c>
      <c r="J692">
        <v>0</v>
      </c>
    </row>
    <row r="693" spans="1:10" x14ac:dyDescent="0.25">
      <c r="A693" s="1" t="s">
        <v>4612</v>
      </c>
      <c r="B693" t="s">
        <v>4613</v>
      </c>
      <c r="C693" s="1" t="s">
        <v>17</v>
      </c>
      <c r="D693" s="22" t="s">
        <v>4616</v>
      </c>
      <c r="E693" s="2" t="s">
        <v>4617</v>
      </c>
      <c r="F693" s="2" t="s">
        <v>4617</v>
      </c>
      <c r="G693" s="13">
        <v>32946.6</v>
      </c>
      <c r="H693">
        <v>0</v>
      </c>
      <c r="I693">
        <v>32946.6</v>
      </c>
      <c r="J693">
        <v>0</v>
      </c>
    </row>
    <row r="694" spans="1:10" x14ac:dyDescent="0.25">
      <c r="A694" s="1" t="s">
        <v>826</v>
      </c>
      <c r="B694" t="s">
        <v>827</v>
      </c>
      <c r="C694" s="1" t="s">
        <v>17</v>
      </c>
      <c r="D694" s="22" t="s">
        <v>4619</v>
      </c>
      <c r="E694" s="2" t="s">
        <v>4620</v>
      </c>
      <c r="F694" s="2" t="s">
        <v>4620</v>
      </c>
      <c r="G694" s="13">
        <v>24730.14</v>
      </c>
      <c r="H694">
        <v>0</v>
      </c>
      <c r="I694">
        <v>24730.14</v>
      </c>
      <c r="J694">
        <v>0</v>
      </c>
    </row>
    <row r="695" spans="1:10" x14ac:dyDescent="0.25">
      <c r="A695" s="1" t="s">
        <v>4621</v>
      </c>
      <c r="B695" t="s">
        <v>4622</v>
      </c>
      <c r="C695" s="1" t="s">
        <v>17</v>
      </c>
      <c r="D695" s="22" t="s">
        <v>1537</v>
      </c>
      <c r="E695" s="2" t="s">
        <v>4626</v>
      </c>
      <c r="F695" s="2" t="s">
        <v>4627</v>
      </c>
      <c r="G695" s="13">
        <v>25465.08</v>
      </c>
      <c r="H695">
        <v>0</v>
      </c>
      <c r="I695">
        <v>25465.08</v>
      </c>
      <c r="J695">
        <v>0</v>
      </c>
    </row>
    <row r="696" spans="1:10" x14ac:dyDescent="0.25">
      <c r="A696" s="1" t="s">
        <v>4628</v>
      </c>
      <c r="B696" t="s">
        <v>4629</v>
      </c>
      <c r="C696" s="1" t="s">
        <v>17</v>
      </c>
      <c r="D696" s="22" t="s">
        <v>4631</v>
      </c>
      <c r="E696" s="2" t="s">
        <v>4632</v>
      </c>
      <c r="F696" s="2" t="s">
        <v>4632</v>
      </c>
      <c r="G696" s="13">
        <v>31105.06</v>
      </c>
      <c r="H696">
        <v>0</v>
      </c>
      <c r="I696">
        <v>31105.06</v>
      </c>
      <c r="J696">
        <v>0</v>
      </c>
    </row>
    <row r="697" spans="1:10" x14ac:dyDescent="0.25">
      <c r="A697" s="1" t="s">
        <v>4633</v>
      </c>
      <c r="B697" t="s">
        <v>4634</v>
      </c>
      <c r="C697" s="1" t="s">
        <v>17</v>
      </c>
      <c r="D697" s="22" t="s">
        <v>4636</v>
      </c>
      <c r="E697" s="2" t="s">
        <v>4637</v>
      </c>
      <c r="F697" s="2" t="s">
        <v>4637</v>
      </c>
      <c r="G697" s="13">
        <v>9450.1200000000008</v>
      </c>
      <c r="H697">
        <v>0</v>
      </c>
      <c r="I697">
        <v>9450.1200000000008</v>
      </c>
      <c r="J697">
        <v>0</v>
      </c>
    </row>
    <row r="698" spans="1:10" x14ac:dyDescent="0.25">
      <c r="A698" s="1" t="s">
        <v>4638</v>
      </c>
      <c r="B698" t="s">
        <v>4639</v>
      </c>
      <c r="C698" s="1" t="s">
        <v>17</v>
      </c>
      <c r="D698" s="22" t="s">
        <v>4641</v>
      </c>
      <c r="E698" s="2" t="s">
        <v>4642</v>
      </c>
      <c r="F698" s="2" t="s">
        <v>4642</v>
      </c>
      <c r="G698" s="13">
        <v>88008.5</v>
      </c>
      <c r="H698">
        <v>0</v>
      </c>
      <c r="I698">
        <v>88008.5</v>
      </c>
      <c r="J698">
        <v>0</v>
      </c>
    </row>
    <row r="699" spans="1:10" x14ac:dyDescent="0.25">
      <c r="A699" s="1" t="s">
        <v>4649</v>
      </c>
      <c r="B699" t="s">
        <v>4650</v>
      </c>
      <c r="C699" s="1" t="s">
        <v>17</v>
      </c>
      <c r="D699" s="22" t="s">
        <v>1054</v>
      </c>
      <c r="E699" s="2" t="s">
        <v>4653</v>
      </c>
      <c r="F699" s="2" t="s">
        <v>4654</v>
      </c>
      <c r="G699" s="13">
        <v>21230.91</v>
      </c>
      <c r="H699">
        <v>0</v>
      </c>
      <c r="I699">
        <v>21230.91</v>
      </c>
      <c r="J699">
        <v>0</v>
      </c>
    </row>
    <row r="700" spans="1:10" x14ac:dyDescent="0.25">
      <c r="A700" s="1" t="s">
        <v>4655</v>
      </c>
      <c r="B700" t="s">
        <v>4656</v>
      </c>
      <c r="C700" s="1" t="s">
        <v>17</v>
      </c>
      <c r="D700" s="22" t="s">
        <v>4658</v>
      </c>
      <c r="E700" s="2" t="s">
        <v>4659</v>
      </c>
      <c r="F700" s="2" t="s">
        <v>4659</v>
      </c>
      <c r="G700" s="13">
        <v>38129.35</v>
      </c>
      <c r="H700">
        <v>0</v>
      </c>
      <c r="I700">
        <v>38129.35</v>
      </c>
      <c r="J700">
        <v>0</v>
      </c>
    </row>
    <row r="701" spans="1:10" x14ac:dyDescent="0.25">
      <c r="A701" s="1" t="s">
        <v>4660</v>
      </c>
      <c r="B701" t="s">
        <v>4661</v>
      </c>
      <c r="C701" s="1" t="s">
        <v>17</v>
      </c>
      <c r="D701" s="22" t="s">
        <v>4663</v>
      </c>
      <c r="E701" s="2" t="s">
        <v>4664</v>
      </c>
      <c r="F701" s="2" t="s">
        <v>4664</v>
      </c>
      <c r="G701" s="13">
        <v>55832.81</v>
      </c>
      <c r="H701">
        <v>0</v>
      </c>
      <c r="I701">
        <v>55832.81</v>
      </c>
      <c r="J701">
        <v>0</v>
      </c>
    </row>
    <row r="702" spans="1:10" x14ac:dyDescent="0.25">
      <c r="A702" s="1" t="s">
        <v>4665</v>
      </c>
      <c r="B702" t="s">
        <v>4666</v>
      </c>
      <c r="C702" s="1" t="s">
        <v>17</v>
      </c>
      <c r="D702" s="22" t="s">
        <v>4668</v>
      </c>
      <c r="E702" s="2" t="s">
        <v>4669</v>
      </c>
      <c r="F702" s="2" t="s">
        <v>4669</v>
      </c>
      <c r="G702" s="13">
        <v>42481.89</v>
      </c>
      <c r="H702">
        <v>0</v>
      </c>
      <c r="I702">
        <v>42481.89</v>
      </c>
      <c r="J702">
        <v>0</v>
      </c>
    </row>
    <row r="703" spans="1:10" x14ac:dyDescent="0.25">
      <c r="A703" s="1" t="s">
        <v>4670</v>
      </c>
      <c r="B703" t="s">
        <v>4671</v>
      </c>
      <c r="C703" s="1" t="s">
        <v>17</v>
      </c>
      <c r="D703" s="22" t="s">
        <v>4673</v>
      </c>
      <c r="E703" s="2" t="s">
        <v>4674</v>
      </c>
      <c r="F703" s="2" t="s">
        <v>4674</v>
      </c>
      <c r="G703" s="13">
        <v>83998.98</v>
      </c>
      <c r="H703">
        <v>0</v>
      </c>
      <c r="I703">
        <v>83998.98</v>
      </c>
      <c r="J703">
        <v>0</v>
      </c>
    </row>
    <row r="704" spans="1:10" x14ac:dyDescent="0.25">
      <c r="A704" s="1" t="s">
        <v>4681</v>
      </c>
      <c r="B704" t="s">
        <v>4682</v>
      </c>
      <c r="C704" s="1" t="s">
        <v>17</v>
      </c>
      <c r="D704" s="22" t="s">
        <v>4685</v>
      </c>
      <c r="E704" s="2" t="s">
        <v>4686</v>
      </c>
      <c r="F704" s="2" t="s">
        <v>4686</v>
      </c>
      <c r="G704" s="13">
        <v>17939.740000000002</v>
      </c>
      <c r="H704">
        <v>0</v>
      </c>
      <c r="I704">
        <v>17939.740000000002</v>
      </c>
      <c r="J704">
        <v>0</v>
      </c>
    </row>
    <row r="705" spans="1:10" x14ac:dyDescent="0.25">
      <c r="A705" s="1" t="s">
        <v>874</v>
      </c>
      <c r="B705" t="s">
        <v>875</v>
      </c>
      <c r="C705" s="1" t="s">
        <v>17</v>
      </c>
      <c r="D705" s="22" t="s">
        <v>4688</v>
      </c>
      <c r="E705" s="2" t="s">
        <v>4689</v>
      </c>
      <c r="F705" s="2" t="s">
        <v>4689</v>
      </c>
      <c r="G705" s="13">
        <v>15428.9</v>
      </c>
      <c r="H705">
        <v>0</v>
      </c>
      <c r="I705">
        <v>15428.9</v>
      </c>
      <c r="J705">
        <v>0</v>
      </c>
    </row>
    <row r="706" spans="1:10" x14ac:dyDescent="0.25">
      <c r="A706" s="1" t="s">
        <v>4690</v>
      </c>
      <c r="B706" t="s">
        <v>4691</v>
      </c>
      <c r="C706" s="1" t="s">
        <v>17</v>
      </c>
      <c r="D706" s="22" t="s">
        <v>4694</v>
      </c>
      <c r="E706" s="2" t="s">
        <v>4695</v>
      </c>
      <c r="F706" s="2" t="s">
        <v>4695</v>
      </c>
      <c r="G706" s="13">
        <v>14349.53</v>
      </c>
      <c r="H706">
        <v>0</v>
      </c>
      <c r="I706">
        <v>14349.53</v>
      </c>
      <c r="J706">
        <v>0</v>
      </c>
    </row>
    <row r="707" spans="1:10" x14ac:dyDescent="0.25">
      <c r="A707" s="1" t="s">
        <v>4700</v>
      </c>
      <c r="B707" t="s">
        <v>4701</v>
      </c>
      <c r="C707" s="1" t="s">
        <v>17</v>
      </c>
      <c r="D707" s="22" t="s">
        <v>4706</v>
      </c>
      <c r="E707" s="2" t="s">
        <v>4707</v>
      </c>
      <c r="F707" s="2" t="s">
        <v>4707</v>
      </c>
      <c r="G707" s="13">
        <v>16122.3</v>
      </c>
      <c r="H707">
        <v>0</v>
      </c>
      <c r="I707">
        <v>16122.3</v>
      </c>
      <c r="J707">
        <v>0</v>
      </c>
    </row>
    <row r="708" spans="1:10" x14ac:dyDescent="0.25">
      <c r="A708" s="1" t="s">
        <v>4708</v>
      </c>
      <c r="B708" t="s">
        <v>4709</v>
      </c>
      <c r="C708" s="1" t="s">
        <v>17</v>
      </c>
      <c r="D708" s="22" t="s">
        <v>4714</v>
      </c>
      <c r="E708" s="2" t="s">
        <v>4715</v>
      </c>
      <c r="F708" s="2" t="s">
        <v>4715</v>
      </c>
      <c r="G708" s="13">
        <v>107986.41</v>
      </c>
      <c r="H708">
        <v>0</v>
      </c>
      <c r="I708">
        <v>107986.41</v>
      </c>
      <c r="J708">
        <v>0</v>
      </c>
    </row>
    <row r="709" spans="1:10" x14ac:dyDescent="0.25">
      <c r="A709" s="1" t="s">
        <v>4727</v>
      </c>
      <c r="B709" t="s">
        <v>4728</v>
      </c>
      <c r="C709" s="1" t="s">
        <v>17</v>
      </c>
      <c r="D709" s="22" t="s">
        <v>3220</v>
      </c>
      <c r="E709" s="2" t="s">
        <v>4730</v>
      </c>
      <c r="F709" s="2" t="s">
        <v>4731</v>
      </c>
      <c r="G709" s="13">
        <v>23336.74</v>
      </c>
      <c r="H709">
        <v>0</v>
      </c>
      <c r="I709">
        <v>23336.74</v>
      </c>
      <c r="J709">
        <v>0</v>
      </c>
    </row>
    <row r="710" spans="1:10" x14ac:dyDescent="0.25">
      <c r="A710" s="1" t="s">
        <v>4736</v>
      </c>
      <c r="B710" t="s">
        <v>4737</v>
      </c>
      <c r="C710" s="1" t="s">
        <v>17</v>
      </c>
      <c r="D710" s="22" t="s">
        <v>4739</v>
      </c>
      <c r="E710" s="2" t="s">
        <v>4740</v>
      </c>
      <c r="F710" s="2" t="s">
        <v>4740</v>
      </c>
      <c r="G710" s="13">
        <v>35619.83</v>
      </c>
      <c r="H710">
        <v>0</v>
      </c>
      <c r="I710">
        <v>35619.83</v>
      </c>
      <c r="J710">
        <v>0</v>
      </c>
    </row>
    <row r="711" spans="1:10" x14ac:dyDescent="0.25">
      <c r="A711" s="1" t="s">
        <v>883</v>
      </c>
      <c r="B711" t="s">
        <v>884</v>
      </c>
      <c r="C711" s="1" t="s">
        <v>17</v>
      </c>
      <c r="D711" s="22" t="s">
        <v>4742</v>
      </c>
      <c r="E711" s="2" t="s">
        <v>4743</v>
      </c>
      <c r="F711" s="2" t="s">
        <v>4743</v>
      </c>
      <c r="G711" s="2">
        <v>896.39</v>
      </c>
      <c r="H711">
        <v>0</v>
      </c>
      <c r="I711">
        <v>896.39</v>
      </c>
      <c r="J711">
        <v>0</v>
      </c>
    </row>
    <row r="712" spans="1:10" x14ac:dyDescent="0.25">
      <c r="A712" s="1" t="s">
        <v>4749</v>
      </c>
      <c r="B712" t="s">
        <v>4750</v>
      </c>
      <c r="C712" s="1" t="s">
        <v>17</v>
      </c>
      <c r="D712" s="22" t="s">
        <v>4753</v>
      </c>
      <c r="E712" s="2" t="s">
        <v>4754</v>
      </c>
      <c r="F712" s="2" t="s">
        <v>4754</v>
      </c>
      <c r="G712" s="13">
        <v>65969.86</v>
      </c>
      <c r="H712">
        <v>0</v>
      </c>
      <c r="I712">
        <v>65969.86</v>
      </c>
      <c r="J712">
        <v>0</v>
      </c>
    </row>
    <row r="713" spans="1:10" x14ac:dyDescent="0.25">
      <c r="A713" s="1" t="s">
        <v>4755</v>
      </c>
      <c r="B713" t="s">
        <v>4756</v>
      </c>
      <c r="C713" s="1" t="s">
        <v>17</v>
      </c>
      <c r="D713" s="22" t="s">
        <v>4758</v>
      </c>
      <c r="E713" s="2" t="s">
        <v>4759</v>
      </c>
      <c r="F713" s="2" t="s">
        <v>4760</v>
      </c>
      <c r="G713" s="13">
        <v>10637.93</v>
      </c>
      <c r="H713">
        <v>0</v>
      </c>
      <c r="I713">
        <v>10637.93</v>
      </c>
      <c r="J713">
        <v>0</v>
      </c>
    </row>
    <row r="714" spans="1:10" x14ac:dyDescent="0.25">
      <c r="A714" s="1" t="s">
        <v>4761</v>
      </c>
      <c r="B714" t="s">
        <v>4762</v>
      </c>
      <c r="C714" s="1" t="s">
        <v>17</v>
      </c>
      <c r="D714" s="22" t="s">
        <v>4767</v>
      </c>
      <c r="E714" s="2" t="s">
        <v>4768</v>
      </c>
      <c r="F714" s="2" t="s">
        <v>4768</v>
      </c>
      <c r="G714" s="13">
        <v>22656.86</v>
      </c>
      <c r="H714">
        <v>0</v>
      </c>
      <c r="I714">
        <v>22656.86</v>
      </c>
      <c r="J714">
        <v>0</v>
      </c>
    </row>
    <row r="715" spans="1:10" x14ac:dyDescent="0.25">
      <c r="A715" s="1" t="s">
        <v>889</v>
      </c>
      <c r="B715" t="s">
        <v>890</v>
      </c>
      <c r="C715" s="1" t="s">
        <v>17</v>
      </c>
      <c r="D715" s="22" t="s">
        <v>4770</v>
      </c>
      <c r="E715" s="2" t="s">
        <v>4771</v>
      </c>
      <c r="F715" s="2" t="s">
        <v>4771</v>
      </c>
      <c r="G715" s="13">
        <v>94685.39</v>
      </c>
      <c r="H715">
        <v>0</v>
      </c>
      <c r="I715">
        <v>94685.39</v>
      </c>
      <c r="J715">
        <v>0</v>
      </c>
    </row>
    <row r="716" spans="1:10" x14ac:dyDescent="0.25">
      <c r="A716" s="1" t="s">
        <v>4772</v>
      </c>
      <c r="B716" t="s">
        <v>4773</v>
      </c>
      <c r="C716" s="1" t="s">
        <v>17</v>
      </c>
      <c r="D716" s="22" t="s">
        <v>4775</v>
      </c>
      <c r="E716" s="2" t="s">
        <v>4776</v>
      </c>
      <c r="F716" s="2" t="s">
        <v>4776</v>
      </c>
      <c r="G716" s="13">
        <v>20088.8</v>
      </c>
      <c r="H716">
        <v>0</v>
      </c>
      <c r="I716">
        <v>20088.8</v>
      </c>
      <c r="J716">
        <v>0</v>
      </c>
    </row>
    <row r="717" spans="1:10" x14ac:dyDescent="0.25">
      <c r="A717" s="1" t="s">
        <v>4781</v>
      </c>
      <c r="B717" t="s">
        <v>4782</v>
      </c>
      <c r="C717" s="1" t="s">
        <v>17</v>
      </c>
      <c r="D717" s="22" t="s">
        <v>4784</v>
      </c>
      <c r="E717" s="2" t="s">
        <v>4785</v>
      </c>
      <c r="F717" s="2" t="s">
        <v>4785</v>
      </c>
      <c r="G717" s="13">
        <v>80425.350000000006</v>
      </c>
      <c r="H717">
        <v>0</v>
      </c>
      <c r="I717">
        <v>80425.350000000006</v>
      </c>
      <c r="J717">
        <v>0</v>
      </c>
    </row>
    <row r="718" spans="1:10" x14ac:dyDescent="0.25">
      <c r="A718" s="1" t="s">
        <v>4786</v>
      </c>
      <c r="B718" t="s">
        <v>4787</v>
      </c>
      <c r="C718" s="1" t="s">
        <v>17</v>
      </c>
      <c r="D718" s="22" t="s">
        <v>4789</v>
      </c>
      <c r="E718" s="2" t="s">
        <v>4790</v>
      </c>
      <c r="F718" s="2" t="s">
        <v>4790</v>
      </c>
      <c r="G718" s="13">
        <v>72940.490000000005</v>
      </c>
      <c r="H718">
        <v>0</v>
      </c>
      <c r="I718">
        <v>72940.490000000005</v>
      </c>
      <c r="J718">
        <v>0</v>
      </c>
    </row>
    <row r="719" spans="1:10" x14ac:dyDescent="0.25">
      <c r="A719" s="1" t="s">
        <v>4794</v>
      </c>
      <c r="B719" t="s">
        <v>4795</v>
      </c>
      <c r="C719" s="1" t="s">
        <v>17</v>
      </c>
      <c r="D719" s="22" t="s">
        <v>4107</v>
      </c>
      <c r="E719" s="2" t="s">
        <v>4800</v>
      </c>
      <c r="F719" s="2" t="s">
        <v>4800</v>
      </c>
      <c r="G719" s="13">
        <v>36083.83</v>
      </c>
      <c r="H719">
        <v>0</v>
      </c>
      <c r="I719">
        <v>36083.83</v>
      </c>
      <c r="J719">
        <v>0</v>
      </c>
    </row>
    <row r="720" spans="1:10" x14ac:dyDescent="0.25">
      <c r="A720" s="1" t="s">
        <v>4801</v>
      </c>
      <c r="B720" t="s">
        <v>4802</v>
      </c>
      <c r="C720" s="1" t="s">
        <v>17</v>
      </c>
      <c r="D720" s="22" t="s">
        <v>3081</v>
      </c>
      <c r="E720" s="2" t="s">
        <v>4804</v>
      </c>
      <c r="F720" s="2" t="s">
        <v>4804</v>
      </c>
      <c r="G720" s="13">
        <v>25794.37</v>
      </c>
      <c r="H720">
        <v>0</v>
      </c>
      <c r="I720">
        <v>25794.37</v>
      </c>
      <c r="J720">
        <v>0</v>
      </c>
    </row>
    <row r="721" spans="1:10" x14ac:dyDescent="0.25">
      <c r="A721" s="1" t="s">
        <v>4805</v>
      </c>
      <c r="B721" t="s">
        <v>4806</v>
      </c>
      <c r="C721" s="1" t="s">
        <v>17</v>
      </c>
      <c r="D721" s="22" t="s">
        <v>4808</v>
      </c>
      <c r="E721" s="2" t="s">
        <v>4809</v>
      </c>
      <c r="F721" s="2" t="s">
        <v>4810</v>
      </c>
      <c r="G721" s="13">
        <v>31666.78</v>
      </c>
      <c r="H721">
        <v>0</v>
      </c>
      <c r="I721">
        <v>31666.78</v>
      </c>
      <c r="J721">
        <v>0</v>
      </c>
    </row>
    <row r="722" spans="1:10" x14ac:dyDescent="0.25">
      <c r="A722" s="1" t="s">
        <v>4811</v>
      </c>
      <c r="B722" t="s">
        <v>4812</v>
      </c>
      <c r="C722" s="1" t="s">
        <v>17</v>
      </c>
      <c r="D722" s="22" t="s">
        <v>4814</v>
      </c>
      <c r="E722" s="2" t="s">
        <v>4815</v>
      </c>
      <c r="F722" s="2" t="s">
        <v>4815</v>
      </c>
      <c r="G722" s="13">
        <v>29255.119999999999</v>
      </c>
      <c r="H722">
        <v>0</v>
      </c>
      <c r="I722">
        <v>29255.119999999999</v>
      </c>
      <c r="J722">
        <v>0</v>
      </c>
    </row>
    <row r="723" spans="1:10" x14ac:dyDescent="0.25">
      <c r="A723" s="1" t="s">
        <v>4816</v>
      </c>
      <c r="B723" t="s">
        <v>4817</v>
      </c>
      <c r="C723" s="1" t="s">
        <v>17</v>
      </c>
      <c r="D723" s="22" t="s">
        <v>4381</v>
      </c>
      <c r="E723" s="2" t="s">
        <v>4819</v>
      </c>
      <c r="F723" s="2" t="s">
        <v>4819</v>
      </c>
      <c r="G723" s="13">
        <v>20808.86</v>
      </c>
      <c r="H723">
        <v>0</v>
      </c>
      <c r="I723">
        <v>20808.86</v>
      </c>
      <c r="J723">
        <v>0</v>
      </c>
    </row>
    <row r="724" spans="1:10" x14ac:dyDescent="0.25">
      <c r="A724" s="1" t="s">
        <v>4820</v>
      </c>
      <c r="B724" t="s">
        <v>4821</v>
      </c>
      <c r="C724" s="1" t="s">
        <v>17</v>
      </c>
      <c r="D724" s="22" t="s">
        <v>4823</v>
      </c>
      <c r="E724" s="2" t="s">
        <v>4824</v>
      </c>
      <c r="F724" s="2" t="s">
        <v>4824</v>
      </c>
      <c r="G724" s="13">
        <v>63516.67</v>
      </c>
      <c r="H724">
        <v>0</v>
      </c>
      <c r="I724">
        <v>63516.67</v>
      </c>
      <c r="J724">
        <v>0</v>
      </c>
    </row>
    <row r="725" spans="1:10" x14ac:dyDescent="0.25">
      <c r="A725" s="1" t="s">
        <v>4834</v>
      </c>
      <c r="B725" t="s">
        <v>4835</v>
      </c>
      <c r="C725" s="1" t="s">
        <v>17</v>
      </c>
      <c r="D725" s="22" t="s">
        <v>4837</v>
      </c>
      <c r="E725" s="2" t="s">
        <v>4838</v>
      </c>
      <c r="F725" s="2" t="s">
        <v>4838</v>
      </c>
      <c r="G725" s="13">
        <v>8893.9599999999991</v>
      </c>
      <c r="H725">
        <v>0</v>
      </c>
      <c r="I725">
        <v>8893.9599999999991</v>
      </c>
      <c r="J725">
        <v>0</v>
      </c>
    </row>
    <row r="726" spans="1:10" x14ac:dyDescent="0.25">
      <c r="A726" s="1" t="s">
        <v>4839</v>
      </c>
      <c r="B726" t="s">
        <v>4840</v>
      </c>
      <c r="C726" s="1" t="s">
        <v>17</v>
      </c>
      <c r="D726" s="22" t="s">
        <v>4842</v>
      </c>
      <c r="E726" s="2" t="s">
        <v>4843</v>
      </c>
      <c r="F726" s="2" t="s">
        <v>4843</v>
      </c>
      <c r="G726" s="13">
        <v>78258.039999999994</v>
      </c>
      <c r="H726">
        <v>0</v>
      </c>
      <c r="I726">
        <v>78258.039999999994</v>
      </c>
      <c r="J726">
        <v>0</v>
      </c>
    </row>
    <row r="727" spans="1:10" x14ac:dyDescent="0.25">
      <c r="A727" s="1" t="s">
        <v>4844</v>
      </c>
      <c r="B727" t="s">
        <v>4845</v>
      </c>
      <c r="C727" s="1" t="s">
        <v>17</v>
      </c>
      <c r="D727" s="22" t="s">
        <v>4849</v>
      </c>
      <c r="E727" s="2" t="s">
        <v>4850</v>
      </c>
      <c r="F727" s="2" t="s">
        <v>4850</v>
      </c>
      <c r="G727" s="13">
        <v>34311.65</v>
      </c>
      <c r="H727">
        <v>0</v>
      </c>
      <c r="I727">
        <v>34311.65</v>
      </c>
      <c r="J727">
        <v>0</v>
      </c>
    </row>
    <row r="728" spans="1:10" x14ac:dyDescent="0.25">
      <c r="A728" s="1" t="s">
        <v>4851</v>
      </c>
      <c r="B728" t="s">
        <v>4852</v>
      </c>
      <c r="C728" s="1" t="s">
        <v>17</v>
      </c>
      <c r="D728" s="22" t="s">
        <v>4857</v>
      </c>
      <c r="E728" s="2" t="s">
        <v>4858</v>
      </c>
      <c r="F728" s="2" t="s">
        <v>4859</v>
      </c>
      <c r="G728" s="13">
        <v>1092.77</v>
      </c>
      <c r="H728">
        <v>0</v>
      </c>
      <c r="I728">
        <v>1092.77</v>
      </c>
      <c r="J728">
        <v>0</v>
      </c>
    </row>
    <row r="729" spans="1:10" x14ac:dyDescent="0.25">
      <c r="A729" s="1" t="s">
        <v>4860</v>
      </c>
      <c r="B729" t="s">
        <v>4861</v>
      </c>
      <c r="C729" s="1" t="s">
        <v>17</v>
      </c>
      <c r="D729" s="22" t="s">
        <v>4863</v>
      </c>
      <c r="E729" s="2" t="s">
        <v>4864</v>
      </c>
      <c r="F729" s="2" t="s">
        <v>4864</v>
      </c>
      <c r="G729" s="13">
        <v>27184.36</v>
      </c>
      <c r="H729">
        <v>0</v>
      </c>
      <c r="I729">
        <v>27184.36</v>
      </c>
      <c r="J729">
        <v>0</v>
      </c>
    </row>
    <row r="730" spans="1:10" x14ac:dyDescent="0.25">
      <c r="A730" s="1" t="s">
        <v>4865</v>
      </c>
      <c r="B730" t="s">
        <v>4866</v>
      </c>
      <c r="C730" s="1" t="s">
        <v>17</v>
      </c>
      <c r="D730" s="22" t="s">
        <v>4868</v>
      </c>
      <c r="E730" s="2" t="s">
        <v>4869</v>
      </c>
      <c r="F730" s="2" t="s">
        <v>4869</v>
      </c>
      <c r="G730" s="13">
        <v>110341.6</v>
      </c>
      <c r="H730">
        <v>0</v>
      </c>
      <c r="I730">
        <v>110341.6</v>
      </c>
      <c r="J730">
        <v>0</v>
      </c>
    </row>
    <row r="731" spans="1:10" x14ac:dyDescent="0.25">
      <c r="A731" s="1" t="s">
        <v>4877</v>
      </c>
      <c r="B731" t="s">
        <v>4878</v>
      </c>
      <c r="C731" s="1" t="s">
        <v>17</v>
      </c>
      <c r="D731" s="22" t="s">
        <v>4880</v>
      </c>
      <c r="E731" s="2" t="s">
        <v>4881</v>
      </c>
      <c r="F731" s="2" t="s">
        <v>4881</v>
      </c>
      <c r="G731" s="13">
        <v>16898.669999999998</v>
      </c>
      <c r="H731">
        <v>0</v>
      </c>
      <c r="I731">
        <v>16898.669999999998</v>
      </c>
      <c r="J731">
        <v>0</v>
      </c>
    </row>
    <row r="732" spans="1:10" x14ac:dyDescent="0.25">
      <c r="A732" s="1" t="s">
        <v>4882</v>
      </c>
      <c r="B732" t="s">
        <v>4883</v>
      </c>
      <c r="C732" s="1" t="s">
        <v>17</v>
      </c>
      <c r="D732" s="22" t="s">
        <v>4885</v>
      </c>
      <c r="E732" s="2" t="s">
        <v>4886</v>
      </c>
      <c r="F732" s="2" t="s">
        <v>4886</v>
      </c>
      <c r="G732" s="13">
        <v>56242.8</v>
      </c>
      <c r="H732">
        <v>0</v>
      </c>
      <c r="I732">
        <v>56242.8</v>
      </c>
      <c r="J732">
        <v>0</v>
      </c>
    </row>
    <row r="733" spans="1:10" x14ac:dyDescent="0.25">
      <c r="A733" s="1" t="s">
        <v>4887</v>
      </c>
      <c r="B733" t="s">
        <v>4888</v>
      </c>
      <c r="C733" s="1" t="s">
        <v>17</v>
      </c>
      <c r="D733" s="22" t="s">
        <v>4893</v>
      </c>
      <c r="E733" s="2" t="s">
        <v>4894</v>
      </c>
      <c r="F733" s="2" t="s">
        <v>4894</v>
      </c>
      <c r="G733" s="13">
        <v>7786.98</v>
      </c>
      <c r="H733">
        <v>0</v>
      </c>
      <c r="I733">
        <v>7786.98</v>
      </c>
      <c r="J733">
        <v>0</v>
      </c>
    </row>
    <row r="734" spans="1:10" x14ac:dyDescent="0.25">
      <c r="A734" s="1" t="s">
        <v>4895</v>
      </c>
      <c r="B734" t="s">
        <v>4896</v>
      </c>
      <c r="C734" s="1" t="s">
        <v>17</v>
      </c>
      <c r="D734" s="22" t="s">
        <v>2868</v>
      </c>
      <c r="E734" s="2" t="s">
        <v>4898</v>
      </c>
      <c r="F734" s="2" t="s">
        <v>4898</v>
      </c>
      <c r="G734" s="13">
        <v>31281.57</v>
      </c>
      <c r="H734">
        <v>0</v>
      </c>
      <c r="I734">
        <v>31281.57</v>
      </c>
      <c r="J734">
        <v>0</v>
      </c>
    </row>
    <row r="735" spans="1:10" x14ac:dyDescent="0.25">
      <c r="A735" s="1" t="s">
        <v>922</v>
      </c>
      <c r="B735" t="s">
        <v>923</v>
      </c>
      <c r="C735" s="1" t="s">
        <v>17</v>
      </c>
      <c r="D735" s="22" t="s">
        <v>4916</v>
      </c>
      <c r="E735" s="2" t="s">
        <v>4917</v>
      </c>
      <c r="F735" s="2" t="s">
        <v>4917</v>
      </c>
      <c r="G735" s="13">
        <v>102968.78</v>
      </c>
      <c r="H735">
        <v>0</v>
      </c>
      <c r="I735">
        <v>102968.78</v>
      </c>
      <c r="J735">
        <v>0</v>
      </c>
    </row>
    <row r="736" spans="1:10" x14ac:dyDescent="0.25">
      <c r="A736" s="1" t="s">
        <v>4918</v>
      </c>
      <c r="B736" t="s">
        <v>4919</v>
      </c>
      <c r="C736" s="1" t="s">
        <v>17</v>
      </c>
      <c r="D736" s="22" t="s">
        <v>4921</v>
      </c>
      <c r="E736" s="2" t="s">
        <v>4922</v>
      </c>
      <c r="F736" s="2" t="s">
        <v>4922</v>
      </c>
      <c r="G736" s="13">
        <v>4417.6899999999996</v>
      </c>
      <c r="H736">
        <v>0</v>
      </c>
      <c r="I736">
        <v>4417.6899999999996</v>
      </c>
      <c r="J736">
        <v>0</v>
      </c>
    </row>
    <row r="737" spans="1:10" x14ac:dyDescent="0.25">
      <c r="A737" s="1" t="s">
        <v>4923</v>
      </c>
      <c r="B737" t="s">
        <v>4924</v>
      </c>
      <c r="C737" s="1" t="s">
        <v>17</v>
      </c>
      <c r="D737" s="22" t="s">
        <v>4297</v>
      </c>
      <c r="E737" s="2" t="s">
        <v>4927</v>
      </c>
      <c r="F737" s="2" t="s">
        <v>4927</v>
      </c>
      <c r="G737" s="13">
        <v>15343.44</v>
      </c>
      <c r="H737">
        <v>0</v>
      </c>
      <c r="I737">
        <v>15343.44</v>
      </c>
      <c r="J737">
        <v>0</v>
      </c>
    </row>
    <row r="738" spans="1:10" x14ac:dyDescent="0.25">
      <c r="A738" s="1" t="s">
        <v>4928</v>
      </c>
      <c r="B738" t="s">
        <v>4929</v>
      </c>
      <c r="C738" s="1" t="s">
        <v>17</v>
      </c>
      <c r="D738" s="22" t="s">
        <v>2850</v>
      </c>
      <c r="E738" s="2" t="s">
        <v>4932</v>
      </c>
      <c r="F738" s="2" t="s">
        <v>4932</v>
      </c>
      <c r="G738" s="13">
        <v>30820.720000000001</v>
      </c>
      <c r="H738">
        <v>0</v>
      </c>
      <c r="I738">
        <v>30820.720000000001</v>
      </c>
      <c r="J738">
        <v>0</v>
      </c>
    </row>
    <row r="739" spans="1:10" x14ac:dyDescent="0.25">
      <c r="A739" s="1" t="s">
        <v>4933</v>
      </c>
      <c r="B739" t="s">
        <v>4934</v>
      </c>
      <c r="C739" s="1" t="s">
        <v>17</v>
      </c>
      <c r="D739" s="22" t="s">
        <v>4936</v>
      </c>
      <c r="E739" s="2" t="s">
        <v>4937</v>
      </c>
      <c r="F739" s="2" t="s">
        <v>4937</v>
      </c>
      <c r="G739" s="13">
        <v>60531.85</v>
      </c>
      <c r="H739">
        <v>0</v>
      </c>
      <c r="I739">
        <v>60531.85</v>
      </c>
      <c r="J739">
        <v>0</v>
      </c>
    </row>
    <row r="740" spans="1:10" x14ac:dyDescent="0.25">
      <c r="A740" s="1" t="s">
        <v>4938</v>
      </c>
      <c r="B740" t="s">
        <v>4939</v>
      </c>
      <c r="C740" s="1" t="s">
        <v>17</v>
      </c>
      <c r="D740" s="22" t="s">
        <v>4942</v>
      </c>
      <c r="E740" s="2" t="s">
        <v>4943</v>
      </c>
      <c r="F740" s="2" t="s">
        <v>4944</v>
      </c>
      <c r="G740" s="13">
        <v>9219.56</v>
      </c>
      <c r="H740">
        <v>0</v>
      </c>
      <c r="I740">
        <v>9219.56</v>
      </c>
      <c r="J740">
        <v>0</v>
      </c>
    </row>
    <row r="741" spans="1:10" x14ac:dyDescent="0.25">
      <c r="A741" s="1" t="s">
        <v>4945</v>
      </c>
      <c r="B741" t="s">
        <v>4946</v>
      </c>
      <c r="C741" s="1" t="s">
        <v>17</v>
      </c>
      <c r="D741" s="22" t="s">
        <v>4949</v>
      </c>
      <c r="E741" s="2" t="s">
        <v>4950</v>
      </c>
      <c r="F741" s="2" t="s">
        <v>4950</v>
      </c>
      <c r="G741" s="13">
        <v>87943.87</v>
      </c>
      <c r="H741">
        <v>0</v>
      </c>
      <c r="I741">
        <v>87943.87</v>
      </c>
      <c r="J741">
        <v>0</v>
      </c>
    </row>
    <row r="742" spans="1:10" x14ac:dyDescent="0.25">
      <c r="A742" s="1" t="s">
        <v>4964</v>
      </c>
      <c r="B742" t="s">
        <v>4965</v>
      </c>
      <c r="C742" s="1" t="s">
        <v>17</v>
      </c>
      <c r="D742" s="22" t="s">
        <v>4967</v>
      </c>
      <c r="E742" s="2" t="s">
        <v>4968</v>
      </c>
      <c r="F742" s="2" t="s">
        <v>4968</v>
      </c>
      <c r="G742" s="13">
        <v>28398.87</v>
      </c>
      <c r="H742">
        <v>0</v>
      </c>
      <c r="I742">
        <v>28398.87</v>
      </c>
      <c r="J742">
        <v>0</v>
      </c>
    </row>
    <row r="743" spans="1:10" x14ac:dyDescent="0.25">
      <c r="A743" s="1" t="s">
        <v>4969</v>
      </c>
      <c r="B743" t="s">
        <v>4970</v>
      </c>
      <c r="C743" s="1" t="s">
        <v>17</v>
      </c>
      <c r="D743" s="22" t="s">
        <v>4972</v>
      </c>
      <c r="E743" s="2" t="s">
        <v>4973</v>
      </c>
      <c r="F743" s="2" t="s">
        <v>4973</v>
      </c>
      <c r="G743" s="13">
        <v>19134.88</v>
      </c>
      <c r="H743">
        <v>0</v>
      </c>
      <c r="I743">
        <v>19134.88</v>
      </c>
      <c r="J743">
        <v>0</v>
      </c>
    </row>
    <row r="744" spans="1:10" x14ac:dyDescent="0.25">
      <c r="A744" s="1" t="s">
        <v>4979</v>
      </c>
      <c r="B744" t="s">
        <v>4980</v>
      </c>
      <c r="C744" s="1" t="s">
        <v>17</v>
      </c>
      <c r="D744" s="22" t="s">
        <v>4982</v>
      </c>
      <c r="E744" s="2" t="s">
        <v>4983</v>
      </c>
      <c r="F744" s="2" t="s">
        <v>4983</v>
      </c>
      <c r="G744" s="13">
        <v>42088.78</v>
      </c>
      <c r="H744">
        <v>0</v>
      </c>
      <c r="I744">
        <v>42088.78</v>
      </c>
      <c r="J744">
        <v>0</v>
      </c>
    </row>
    <row r="745" spans="1:10" x14ac:dyDescent="0.25">
      <c r="A745" s="1" t="s">
        <v>4984</v>
      </c>
      <c r="B745" t="s">
        <v>4985</v>
      </c>
      <c r="C745" s="1" t="s">
        <v>17</v>
      </c>
      <c r="D745" s="22" t="s">
        <v>4987</v>
      </c>
      <c r="E745" s="2" t="s">
        <v>4988</v>
      </c>
      <c r="F745" s="2" t="s">
        <v>4989</v>
      </c>
      <c r="G745" s="2">
        <v>285.93</v>
      </c>
      <c r="H745">
        <v>0</v>
      </c>
      <c r="I745">
        <v>285.93</v>
      </c>
      <c r="J745">
        <v>0</v>
      </c>
    </row>
    <row r="746" spans="1:10" x14ac:dyDescent="0.25">
      <c r="A746" s="1" t="s">
        <v>4990</v>
      </c>
      <c r="B746" t="s">
        <v>4991</v>
      </c>
      <c r="C746" s="1" t="s">
        <v>17</v>
      </c>
      <c r="D746" s="22" t="s">
        <v>4996</v>
      </c>
      <c r="E746" s="2" t="s">
        <v>4997</v>
      </c>
      <c r="F746" s="2" t="s">
        <v>4997</v>
      </c>
      <c r="G746" s="13">
        <v>7183.99</v>
      </c>
      <c r="H746">
        <v>0</v>
      </c>
      <c r="I746">
        <v>7183.99</v>
      </c>
      <c r="J746">
        <v>0</v>
      </c>
    </row>
    <row r="747" spans="1:10" x14ac:dyDescent="0.25">
      <c r="A747" s="1" t="s">
        <v>5002</v>
      </c>
      <c r="B747" t="s">
        <v>5003</v>
      </c>
      <c r="C747" s="1" t="s">
        <v>17</v>
      </c>
      <c r="D747" s="22" t="s">
        <v>5008</v>
      </c>
      <c r="E747" s="2" t="s">
        <v>5009</v>
      </c>
      <c r="F747" s="2" t="s">
        <v>5009</v>
      </c>
      <c r="G747" s="13">
        <v>75722.58</v>
      </c>
      <c r="H747">
        <v>0</v>
      </c>
      <c r="I747">
        <v>75722.58</v>
      </c>
      <c r="J747">
        <v>0</v>
      </c>
    </row>
    <row r="748" spans="1:10" x14ac:dyDescent="0.25">
      <c r="A748" s="1" t="s">
        <v>5010</v>
      </c>
      <c r="B748" t="s">
        <v>5011</v>
      </c>
      <c r="C748" s="1" t="s">
        <v>17</v>
      </c>
      <c r="D748" s="22" t="s">
        <v>5016</v>
      </c>
      <c r="E748" s="2" t="s">
        <v>5017</v>
      </c>
      <c r="F748" s="2" t="s">
        <v>5017</v>
      </c>
      <c r="G748" s="13">
        <v>27016.62</v>
      </c>
      <c r="H748">
        <v>0</v>
      </c>
      <c r="I748">
        <v>27016.62</v>
      </c>
      <c r="J748">
        <v>0</v>
      </c>
    </row>
    <row r="749" spans="1:10" x14ac:dyDescent="0.25">
      <c r="A749" s="1" t="s">
        <v>5018</v>
      </c>
      <c r="B749" t="s">
        <v>5019</v>
      </c>
      <c r="C749" s="1" t="s">
        <v>17</v>
      </c>
      <c r="D749" s="22" t="s">
        <v>5021</v>
      </c>
      <c r="E749" s="2" t="s">
        <v>5022</v>
      </c>
      <c r="F749" s="2" t="s">
        <v>5022</v>
      </c>
      <c r="G749" s="13">
        <v>48171.97</v>
      </c>
      <c r="H749">
        <v>0</v>
      </c>
      <c r="I749">
        <v>48171.97</v>
      </c>
      <c r="J749">
        <v>0</v>
      </c>
    </row>
    <row r="750" spans="1:10" x14ac:dyDescent="0.25">
      <c r="A750" s="1" t="s">
        <v>5023</v>
      </c>
      <c r="B750" t="s">
        <v>5024</v>
      </c>
      <c r="C750" s="1" t="s">
        <v>17</v>
      </c>
      <c r="D750" s="22" t="s">
        <v>5026</v>
      </c>
      <c r="E750" s="2" t="s">
        <v>5027</v>
      </c>
      <c r="F750" s="2" t="s">
        <v>5027</v>
      </c>
      <c r="G750" s="13">
        <v>103414.11</v>
      </c>
      <c r="H750">
        <v>0</v>
      </c>
      <c r="I750">
        <v>103414.11</v>
      </c>
      <c r="J750">
        <v>0</v>
      </c>
    </row>
    <row r="751" spans="1:10" x14ac:dyDescent="0.25">
      <c r="A751" s="1" t="s">
        <v>5028</v>
      </c>
      <c r="B751" t="s">
        <v>5029</v>
      </c>
      <c r="C751" s="1" t="s">
        <v>17</v>
      </c>
      <c r="D751" s="22" t="s">
        <v>3737</v>
      </c>
      <c r="E751" s="2" t="s">
        <v>5032</v>
      </c>
      <c r="F751" s="2" t="s">
        <v>5033</v>
      </c>
      <c r="G751" s="13">
        <v>9540.56</v>
      </c>
      <c r="H751">
        <v>0</v>
      </c>
      <c r="I751">
        <v>9540.56</v>
      </c>
      <c r="J751">
        <v>0</v>
      </c>
    </row>
    <row r="752" spans="1:10" x14ac:dyDescent="0.25">
      <c r="A752" s="1" t="s">
        <v>5034</v>
      </c>
      <c r="B752" t="s">
        <v>5035</v>
      </c>
      <c r="C752" s="1" t="s">
        <v>17</v>
      </c>
      <c r="D752" s="22" t="s">
        <v>5038</v>
      </c>
      <c r="E752" s="2" t="s">
        <v>5039</v>
      </c>
      <c r="F752" s="2" t="s">
        <v>5039</v>
      </c>
      <c r="G752" s="13">
        <v>30291.34</v>
      </c>
      <c r="H752">
        <v>0</v>
      </c>
      <c r="I752">
        <v>30291.34</v>
      </c>
      <c r="J752">
        <v>0</v>
      </c>
    </row>
    <row r="753" spans="1:10" x14ac:dyDescent="0.25">
      <c r="A753" s="1" t="s">
        <v>5040</v>
      </c>
      <c r="B753" t="s">
        <v>5041</v>
      </c>
      <c r="C753" s="1" t="s">
        <v>17</v>
      </c>
      <c r="D753" s="22" t="s">
        <v>5043</v>
      </c>
      <c r="E753" s="2" t="s">
        <v>5044</v>
      </c>
      <c r="F753" s="2" t="s">
        <v>5044</v>
      </c>
      <c r="G753" s="13">
        <v>56015.18</v>
      </c>
      <c r="H753">
        <v>0</v>
      </c>
      <c r="I753">
        <v>56015.18</v>
      </c>
      <c r="J753">
        <v>0</v>
      </c>
    </row>
    <row r="754" spans="1:10" x14ac:dyDescent="0.25">
      <c r="A754" s="1" t="s">
        <v>5045</v>
      </c>
      <c r="B754" t="s">
        <v>5046</v>
      </c>
      <c r="C754" s="1" t="s">
        <v>17</v>
      </c>
      <c r="D754" s="22" t="s">
        <v>5048</v>
      </c>
      <c r="E754" s="2" t="s">
        <v>5049</v>
      </c>
      <c r="F754" s="2" t="s">
        <v>5049</v>
      </c>
      <c r="G754" s="13">
        <v>47482.400000000001</v>
      </c>
      <c r="H754">
        <v>0</v>
      </c>
      <c r="I754">
        <v>47482.400000000001</v>
      </c>
      <c r="J754">
        <v>0</v>
      </c>
    </row>
    <row r="755" spans="1:10" x14ac:dyDescent="0.25">
      <c r="A755" s="1" t="s">
        <v>950</v>
      </c>
      <c r="B755" t="s">
        <v>951</v>
      </c>
      <c r="C755" s="1" t="s">
        <v>17</v>
      </c>
      <c r="D755" s="22" t="s">
        <v>5051</v>
      </c>
      <c r="E755" s="2" t="s">
        <v>5052</v>
      </c>
      <c r="F755" s="2" t="s">
        <v>5052</v>
      </c>
      <c r="G755" s="13">
        <v>8654.33</v>
      </c>
      <c r="H755">
        <v>0</v>
      </c>
      <c r="I755">
        <v>8654.33</v>
      </c>
      <c r="J755">
        <v>0</v>
      </c>
    </row>
    <row r="756" spans="1:10" x14ac:dyDescent="0.25">
      <c r="A756" s="1" t="s">
        <v>5053</v>
      </c>
      <c r="B756" t="s">
        <v>5054</v>
      </c>
      <c r="C756" s="1" t="s">
        <v>17</v>
      </c>
      <c r="D756" s="22" t="s">
        <v>5056</v>
      </c>
      <c r="E756" s="2" t="s">
        <v>5057</v>
      </c>
      <c r="F756" s="2" t="s">
        <v>5058</v>
      </c>
      <c r="G756" s="13">
        <v>12482.96</v>
      </c>
      <c r="H756">
        <v>0</v>
      </c>
      <c r="I756">
        <v>12482.96</v>
      </c>
      <c r="J756">
        <v>0</v>
      </c>
    </row>
    <row r="757" spans="1:10" x14ac:dyDescent="0.25">
      <c r="A757" s="1" t="s">
        <v>5069</v>
      </c>
      <c r="B757" t="s">
        <v>5070</v>
      </c>
      <c r="C757" s="1" t="s">
        <v>17</v>
      </c>
      <c r="D757" s="22" t="s">
        <v>5072</v>
      </c>
      <c r="E757" s="2" t="s">
        <v>5073</v>
      </c>
      <c r="F757" s="2" t="s">
        <v>5073</v>
      </c>
      <c r="G757" s="13">
        <v>17283.47</v>
      </c>
      <c r="H757">
        <v>0</v>
      </c>
      <c r="I757">
        <v>17283.47</v>
      </c>
      <c r="J757">
        <v>0</v>
      </c>
    </row>
    <row r="758" spans="1:10" x14ac:dyDescent="0.25">
      <c r="A758" s="1" t="s">
        <v>5078</v>
      </c>
      <c r="B758" t="s">
        <v>5079</v>
      </c>
      <c r="C758" s="1" t="s">
        <v>17</v>
      </c>
      <c r="D758" s="22" t="s">
        <v>740</v>
      </c>
      <c r="E758" s="2" t="s">
        <v>5081</v>
      </c>
      <c r="F758" s="2" t="s">
        <v>5082</v>
      </c>
      <c r="G758" s="13">
        <v>7981.9</v>
      </c>
      <c r="H758">
        <v>0</v>
      </c>
      <c r="I758">
        <v>7981.9</v>
      </c>
      <c r="J758">
        <v>0</v>
      </c>
    </row>
    <row r="759" spans="1:10" x14ac:dyDescent="0.25">
      <c r="A759" s="1" t="s">
        <v>5083</v>
      </c>
      <c r="B759" t="s">
        <v>5084</v>
      </c>
      <c r="C759" s="1" t="s">
        <v>17</v>
      </c>
      <c r="D759" s="22" t="s">
        <v>5086</v>
      </c>
      <c r="E759" s="2" t="s">
        <v>5087</v>
      </c>
      <c r="F759" s="2" t="s">
        <v>5087</v>
      </c>
      <c r="G759" s="13">
        <v>50502.87</v>
      </c>
      <c r="H759">
        <v>0</v>
      </c>
      <c r="I759">
        <v>50502.87</v>
      </c>
      <c r="J759">
        <v>0</v>
      </c>
    </row>
    <row r="760" spans="1:10" x14ac:dyDescent="0.25">
      <c r="A760" s="1" t="s">
        <v>5088</v>
      </c>
      <c r="B760" t="s">
        <v>5089</v>
      </c>
      <c r="C760" s="1" t="s">
        <v>17</v>
      </c>
      <c r="D760" s="22" t="s">
        <v>5091</v>
      </c>
      <c r="E760" s="2" t="s">
        <v>5092</v>
      </c>
      <c r="F760" s="2" t="s">
        <v>5092</v>
      </c>
      <c r="G760" s="13">
        <v>23167.79</v>
      </c>
      <c r="H760">
        <v>0</v>
      </c>
      <c r="I760">
        <v>23167.79</v>
      </c>
      <c r="J760">
        <v>0</v>
      </c>
    </row>
    <row r="761" spans="1:10" x14ac:dyDescent="0.25">
      <c r="A761" s="1" t="s">
        <v>5093</v>
      </c>
      <c r="B761" t="s">
        <v>5094</v>
      </c>
      <c r="C761" s="1" t="s">
        <v>17</v>
      </c>
      <c r="D761" s="22" t="s">
        <v>5096</v>
      </c>
      <c r="E761" s="2" t="s">
        <v>5097</v>
      </c>
      <c r="F761" s="2" t="s">
        <v>5097</v>
      </c>
      <c r="G761" s="13">
        <v>40411.08</v>
      </c>
      <c r="H761">
        <v>0</v>
      </c>
      <c r="I761">
        <v>40411.08</v>
      </c>
      <c r="J761">
        <v>0</v>
      </c>
    </row>
    <row r="762" spans="1:10" x14ac:dyDescent="0.25">
      <c r="A762" s="1" t="s">
        <v>5098</v>
      </c>
      <c r="B762" t="s">
        <v>5099</v>
      </c>
      <c r="C762" s="1" t="s">
        <v>17</v>
      </c>
      <c r="D762" s="22" t="s">
        <v>5101</v>
      </c>
      <c r="E762" s="2" t="s">
        <v>5102</v>
      </c>
      <c r="F762" s="2" t="s">
        <v>5102</v>
      </c>
      <c r="G762" s="13">
        <v>22836.42</v>
      </c>
      <c r="H762">
        <v>0</v>
      </c>
      <c r="I762">
        <v>22836.42</v>
      </c>
      <c r="J762">
        <v>0</v>
      </c>
    </row>
    <row r="763" spans="1:10" x14ac:dyDescent="0.25">
      <c r="A763" s="1" t="s">
        <v>5103</v>
      </c>
      <c r="B763" t="s">
        <v>5104</v>
      </c>
      <c r="C763" s="1" t="s">
        <v>17</v>
      </c>
      <c r="D763" s="22" t="s">
        <v>5106</v>
      </c>
      <c r="E763" s="2" t="s">
        <v>5107</v>
      </c>
      <c r="F763" s="2" t="s">
        <v>5108</v>
      </c>
      <c r="G763" s="13">
        <v>4497.5200000000004</v>
      </c>
      <c r="H763">
        <v>0</v>
      </c>
      <c r="I763">
        <v>4497.5200000000004</v>
      </c>
      <c r="J763">
        <v>0</v>
      </c>
    </row>
    <row r="764" spans="1:10" x14ac:dyDescent="0.25">
      <c r="A764" s="1" t="s">
        <v>964</v>
      </c>
      <c r="B764" t="s">
        <v>965</v>
      </c>
      <c r="C764" s="1" t="s">
        <v>17</v>
      </c>
      <c r="D764" s="22" t="s">
        <v>5110</v>
      </c>
      <c r="E764" s="2" t="s">
        <v>5111</v>
      </c>
      <c r="F764" s="2" t="s">
        <v>5111</v>
      </c>
      <c r="G764" s="13">
        <v>21342.14</v>
      </c>
      <c r="H764">
        <v>0</v>
      </c>
      <c r="I764">
        <v>21342.14</v>
      </c>
      <c r="J764">
        <v>0</v>
      </c>
    </row>
    <row r="765" spans="1:10" x14ac:dyDescent="0.25">
      <c r="A765" s="1" t="s">
        <v>973</v>
      </c>
      <c r="B765" t="s">
        <v>974</v>
      </c>
      <c r="C765" s="1" t="s">
        <v>17</v>
      </c>
      <c r="D765" s="22" t="s">
        <v>5113</v>
      </c>
      <c r="E765" s="2" t="s">
        <v>5114</v>
      </c>
      <c r="F765" s="2" t="s">
        <v>5114</v>
      </c>
      <c r="G765" s="13">
        <v>50424.11</v>
      </c>
      <c r="H765">
        <v>0</v>
      </c>
      <c r="I765">
        <v>50424.11</v>
      </c>
      <c r="J765">
        <v>0</v>
      </c>
    </row>
    <row r="766" spans="1:10" x14ac:dyDescent="0.25">
      <c r="A766" s="1" t="s">
        <v>977</v>
      </c>
      <c r="B766" t="s">
        <v>978</v>
      </c>
      <c r="C766" s="1" t="s">
        <v>17</v>
      </c>
      <c r="D766" s="22" t="s">
        <v>5121</v>
      </c>
      <c r="E766" s="2" t="s">
        <v>5122</v>
      </c>
      <c r="F766" s="2" t="s">
        <v>5122</v>
      </c>
      <c r="G766" s="13">
        <v>52185.29</v>
      </c>
      <c r="H766">
        <v>0</v>
      </c>
      <c r="I766">
        <v>52185.29</v>
      </c>
      <c r="J766">
        <v>0</v>
      </c>
    </row>
    <row r="767" spans="1:10" x14ac:dyDescent="0.25">
      <c r="A767" s="1" t="s">
        <v>5128</v>
      </c>
      <c r="B767" t="s">
        <v>5129</v>
      </c>
      <c r="C767" s="1" t="s">
        <v>17</v>
      </c>
      <c r="D767" s="22" t="s">
        <v>5131</v>
      </c>
      <c r="E767" s="2" t="s">
        <v>5132</v>
      </c>
      <c r="F767" s="2" t="s">
        <v>5132</v>
      </c>
      <c r="G767" s="13">
        <v>5838.59</v>
      </c>
      <c r="H767">
        <v>0</v>
      </c>
      <c r="I767">
        <v>5838.59</v>
      </c>
      <c r="J767">
        <v>0</v>
      </c>
    </row>
    <row r="768" spans="1:10" x14ac:dyDescent="0.25">
      <c r="A768" s="1" t="s">
        <v>5133</v>
      </c>
      <c r="B768" t="s">
        <v>5134</v>
      </c>
      <c r="C768" s="1" t="s">
        <v>17</v>
      </c>
      <c r="D768" s="22" t="s">
        <v>5136</v>
      </c>
      <c r="E768" s="2" t="s">
        <v>5137</v>
      </c>
      <c r="F768" s="2" t="s">
        <v>5137</v>
      </c>
      <c r="G768" s="13">
        <v>14156.58</v>
      </c>
      <c r="H768">
        <v>0</v>
      </c>
      <c r="I768">
        <v>14156.58</v>
      </c>
      <c r="J768">
        <v>0</v>
      </c>
    </row>
    <row r="769" spans="1:10" x14ac:dyDescent="0.25">
      <c r="A769" s="1" t="s">
        <v>5138</v>
      </c>
      <c r="B769" t="s">
        <v>5139</v>
      </c>
      <c r="C769" s="1" t="s">
        <v>17</v>
      </c>
      <c r="D769" s="22" t="s">
        <v>5142</v>
      </c>
      <c r="E769" s="2" t="s">
        <v>5143</v>
      </c>
      <c r="F769" s="2" t="s">
        <v>5143</v>
      </c>
      <c r="G769" s="13">
        <v>56422.52</v>
      </c>
      <c r="H769">
        <v>0</v>
      </c>
      <c r="I769">
        <v>56422.52</v>
      </c>
      <c r="J769">
        <v>0</v>
      </c>
    </row>
    <row r="770" spans="1:10" x14ac:dyDescent="0.25">
      <c r="A770" s="1" t="s">
        <v>5144</v>
      </c>
      <c r="B770" t="s">
        <v>5145</v>
      </c>
      <c r="C770" s="1" t="s">
        <v>17</v>
      </c>
      <c r="D770" s="22" t="s">
        <v>5150</v>
      </c>
      <c r="E770" s="2" t="s">
        <v>5151</v>
      </c>
      <c r="F770" s="2" t="s">
        <v>5151</v>
      </c>
      <c r="G770" s="13">
        <v>15115.8</v>
      </c>
      <c r="H770">
        <v>0</v>
      </c>
      <c r="I770">
        <v>15115.8</v>
      </c>
      <c r="J770">
        <v>0</v>
      </c>
    </row>
    <row r="771" spans="1:10" x14ac:dyDescent="0.25">
      <c r="A771" s="1" t="s">
        <v>5152</v>
      </c>
      <c r="B771" t="s">
        <v>5153</v>
      </c>
      <c r="C771" s="1" t="s">
        <v>17</v>
      </c>
      <c r="D771" s="22" t="s">
        <v>5156</v>
      </c>
      <c r="E771" s="2" t="s">
        <v>5157</v>
      </c>
      <c r="F771" s="2" t="s">
        <v>5157</v>
      </c>
      <c r="G771" s="13">
        <v>39325.99</v>
      </c>
      <c r="H771">
        <v>0</v>
      </c>
      <c r="I771">
        <v>39325.99</v>
      </c>
      <c r="J771">
        <v>0</v>
      </c>
    </row>
    <row r="772" spans="1:10" x14ac:dyDescent="0.25">
      <c r="A772" s="1" t="s">
        <v>5158</v>
      </c>
      <c r="B772" t="s">
        <v>5159</v>
      </c>
      <c r="C772" s="1" t="s">
        <v>17</v>
      </c>
      <c r="D772" s="22" t="s">
        <v>5162</v>
      </c>
      <c r="E772" s="2" t="s">
        <v>5163</v>
      </c>
      <c r="F772" s="2" t="s">
        <v>5163</v>
      </c>
      <c r="G772" s="13">
        <v>53401.39</v>
      </c>
      <c r="H772">
        <v>0</v>
      </c>
      <c r="I772">
        <v>53401.39</v>
      </c>
      <c r="J772">
        <v>0</v>
      </c>
    </row>
    <row r="773" spans="1:10" x14ac:dyDescent="0.25">
      <c r="A773" s="1" t="s">
        <v>1009</v>
      </c>
      <c r="B773" t="s">
        <v>1010</v>
      </c>
      <c r="C773" s="1" t="s">
        <v>17</v>
      </c>
      <c r="D773" s="22" t="s">
        <v>3539</v>
      </c>
      <c r="E773" s="2" t="s">
        <v>5165</v>
      </c>
      <c r="F773" s="2" t="s">
        <v>5165</v>
      </c>
      <c r="G773" s="13">
        <v>1323.86</v>
      </c>
      <c r="H773">
        <v>0</v>
      </c>
      <c r="I773">
        <v>1323.86</v>
      </c>
      <c r="J773">
        <v>0</v>
      </c>
    </row>
    <row r="774" spans="1:10" x14ac:dyDescent="0.25">
      <c r="A774" s="1" t="s">
        <v>1028</v>
      </c>
      <c r="B774" t="s">
        <v>1029</v>
      </c>
      <c r="C774" s="1" t="s">
        <v>17</v>
      </c>
      <c r="D774" s="22" t="s">
        <v>5172</v>
      </c>
      <c r="E774" s="2" t="s">
        <v>5173</v>
      </c>
      <c r="F774" s="2" t="s">
        <v>5173</v>
      </c>
      <c r="G774" s="13">
        <v>40185.56</v>
      </c>
      <c r="H774">
        <v>0</v>
      </c>
      <c r="I774">
        <v>40185.56</v>
      </c>
      <c r="J774">
        <v>0</v>
      </c>
    </row>
    <row r="775" spans="1:10" x14ac:dyDescent="0.25">
      <c r="A775" s="1" t="s">
        <v>5174</v>
      </c>
      <c r="B775" t="s">
        <v>5175</v>
      </c>
      <c r="C775" s="1" t="s">
        <v>17</v>
      </c>
      <c r="D775" s="22" t="s">
        <v>2433</v>
      </c>
      <c r="E775" s="2" t="s">
        <v>5179</v>
      </c>
      <c r="F775" s="2" t="s">
        <v>5179</v>
      </c>
      <c r="G775" s="13">
        <v>2894.7</v>
      </c>
      <c r="H775">
        <v>0</v>
      </c>
      <c r="I775">
        <v>2894.7</v>
      </c>
      <c r="J775">
        <v>0</v>
      </c>
    </row>
    <row r="776" spans="1:10" x14ac:dyDescent="0.25">
      <c r="A776" s="1" t="s">
        <v>5180</v>
      </c>
      <c r="B776" t="s">
        <v>5181</v>
      </c>
      <c r="C776" s="1" t="s">
        <v>17</v>
      </c>
      <c r="D776" s="22" t="s">
        <v>5183</v>
      </c>
      <c r="E776" s="2" t="s">
        <v>5184</v>
      </c>
      <c r="F776" s="2" t="s">
        <v>5184</v>
      </c>
      <c r="G776" s="13">
        <v>34957.129999999997</v>
      </c>
      <c r="H776">
        <v>0</v>
      </c>
      <c r="I776">
        <v>34957.129999999997</v>
      </c>
      <c r="J776">
        <v>0</v>
      </c>
    </row>
    <row r="777" spans="1:10" x14ac:dyDescent="0.25">
      <c r="A777" s="1" t="s">
        <v>5185</v>
      </c>
      <c r="B777" t="s">
        <v>5186</v>
      </c>
      <c r="C777" s="1" t="s">
        <v>17</v>
      </c>
      <c r="D777" s="22" t="s">
        <v>5188</v>
      </c>
      <c r="E777" s="2" t="s">
        <v>5189</v>
      </c>
      <c r="F777" s="2" t="s">
        <v>5189</v>
      </c>
      <c r="G777" s="13">
        <v>18792.25</v>
      </c>
      <c r="H777">
        <v>0</v>
      </c>
      <c r="I777">
        <v>18792.25</v>
      </c>
      <c r="J777">
        <v>0</v>
      </c>
    </row>
    <row r="778" spans="1:10" x14ac:dyDescent="0.25">
      <c r="A778" s="1" t="s">
        <v>5190</v>
      </c>
      <c r="B778" t="s">
        <v>5191</v>
      </c>
      <c r="C778" s="1" t="s">
        <v>17</v>
      </c>
      <c r="D778" s="22" t="s">
        <v>1712</v>
      </c>
      <c r="E778" s="2" t="s">
        <v>5193</v>
      </c>
      <c r="F778" s="2" t="s">
        <v>5194</v>
      </c>
      <c r="G778" s="2">
        <v>76.55</v>
      </c>
      <c r="H778">
        <v>0</v>
      </c>
      <c r="I778">
        <v>76.55</v>
      </c>
      <c r="J778">
        <v>0</v>
      </c>
    </row>
    <row r="779" spans="1:10" x14ac:dyDescent="0.25">
      <c r="A779" s="1" t="s">
        <v>5195</v>
      </c>
      <c r="B779" t="s">
        <v>5196</v>
      </c>
      <c r="C779" s="1" t="s">
        <v>17</v>
      </c>
      <c r="D779" s="22" t="s">
        <v>5201</v>
      </c>
      <c r="E779" s="2" t="s">
        <v>5202</v>
      </c>
      <c r="F779" s="2" t="s">
        <v>5202</v>
      </c>
      <c r="G779" s="13">
        <v>36388.5</v>
      </c>
      <c r="H779">
        <v>0</v>
      </c>
      <c r="I779">
        <v>36388.5</v>
      </c>
      <c r="J779">
        <v>0</v>
      </c>
    </row>
    <row r="780" spans="1:10" x14ac:dyDescent="0.25">
      <c r="A780" s="1" t="s">
        <v>5203</v>
      </c>
      <c r="B780" t="s">
        <v>5204</v>
      </c>
      <c r="C780" s="1" t="s">
        <v>17</v>
      </c>
      <c r="D780" s="22" t="s">
        <v>5206</v>
      </c>
      <c r="E780" s="2" t="s">
        <v>5207</v>
      </c>
      <c r="F780" s="2" t="s">
        <v>5207</v>
      </c>
      <c r="G780" s="2">
        <v>233.99</v>
      </c>
      <c r="H780">
        <v>0</v>
      </c>
      <c r="I780">
        <v>233.99</v>
      </c>
      <c r="J780">
        <v>0</v>
      </c>
    </row>
    <row r="781" spans="1:10" x14ac:dyDescent="0.25">
      <c r="A781" s="1" t="s">
        <v>5203</v>
      </c>
      <c r="B781" t="s">
        <v>5204</v>
      </c>
      <c r="C781" s="1" t="s">
        <v>17</v>
      </c>
      <c r="D781" s="22" t="s">
        <v>1712</v>
      </c>
      <c r="E781" s="2" t="s">
        <v>5209</v>
      </c>
      <c r="F781" s="2" t="s">
        <v>5210</v>
      </c>
      <c r="G781" s="13">
        <v>8322.32</v>
      </c>
      <c r="H781">
        <v>0</v>
      </c>
      <c r="I781">
        <v>8322.32</v>
      </c>
      <c r="J781">
        <v>0</v>
      </c>
    </row>
    <row r="782" spans="1:10" x14ac:dyDescent="0.25">
      <c r="A782" s="1" t="s">
        <v>5211</v>
      </c>
      <c r="B782" t="s">
        <v>5212</v>
      </c>
      <c r="C782" s="1" t="s">
        <v>17</v>
      </c>
      <c r="D782" s="22" t="s">
        <v>2172</v>
      </c>
      <c r="E782" s="2" t="s">
        <v>5214</v>
      </c>
      <c r="F782" s="2" t="s">
        <v>5215</v>
      </c>
      <c r="G782" s="13">
        <v>22797.19</v>
      </c>
      <c r="H782">
        <v>0</v>
      </c>
      <c r="I782">
        <v>22797.19</v>
      </c>
      <c r="J782">
        <v>0</v>
      </c>
    </row>
    <row r="783" spans="1:10" x14ac:dyDescent="0.25">
      <c r="A783" s="1" t="s">
        <v>5216</v>
      </c>
      <c r="B783" t="s">
        <v>5217</v>
      </c>
      <c r="C783" s="1" t="s">
        <v>17</v>
      </c>
      <c r="D783" s="22" t="s">
        <v>5219</v>
      </c>
      <c r="E783" s="2" t="s">
        <v>5220</v>
      </c>
      <c r="F783" s="2" t="s">
        <v>5220</v>
      </c>
      <c r="G783" s="13">
        <v>33631.629999999997</v>
      </c>
      <c r="H783">
        <v>0</v>
      </c>
      <c r="I783">
        <v>33631.629999999997</v>
      </c>
      <c r="J783">
        <v>0</v>
      </c>
    </row>
    <row r="784" spans="1:10" x14ac:dyDescent="0.25">
      <c r="A784" s="1" t="s">
        <v>1057</v>
      </c>
      <c r="B784" t="s">
        <v>1058</v>
      </c>
      <c r="C784" s="1" t="s">
        <v>17</v>
      </c>
      <c r="D784" s="22" t="s">
        <v>5222</v>
      </c>
      <c r="E784" s="2" t="s">
        <v>5223</v>
      </c>
      <c r="F784" s="2" t="s">
        <v>5223</v>
      </c>
      <c r="G784" s="13">
        <v>37614.230000000003</v>
      </c>
      <c r="H784">
        <v>0</v>
      </c>
      <c r="I784">
        <v>37614.230000000003</v>
      </c>
      <c r="J784">
        <v>0</v>
      </c>
    </row>
    <row r="785" spans="1:10" x14ac:dyDescent="0.25">
      <c r="A785" s="1" t="s">
        <v>5224</v>
      </c>
      <c r="B785" t="s">
        <v>5225</v>
      </c>
      <c r="C785" s="1" t="s">
        <v>17</v>
      </c>
      <c r="D785" s="22" t="s">
        <v>5231</v>
      </c>
      <c r="E785" s="2" t="s">
        <v>5232</v>
      </c>
      <c r="F785" s="2" t="s">
        <v>5232</v>
      </c>
      <c r="G785" s="13">
        <v>22548.19</v>
      </c>
      <c r="H785">
        <v>0</v>
      </c>
      <c r="I785">
        <v>22548.19</v>
      </c>
      <c r="J785">
        <v>0</v>
      </c>
    </row>
    <row r="786" spans="1:10" x14ac:dyDescent="0.25">
      <c r="A786" s="1" t="s">
        <v>5233</v>
      </c>
      <c r="B786" t="s">
        <v>5234</v>
      </c>
      <c r="C786" s="1" t="s">
        <v>17</v>
      </c>
      <c r="D786" s="22" t="s">
        <v>5237</v>
      </c>
      <c r="E786" s="2" t="s">
        <v>5238</v>
      </c>
      <c r="F786" s="2" t="s">
        <v>5238</v>
      </c>
      <c r="G786" s="13">
        <v>21964.79</v>
      </c>
      <c r="H786">
        <v>0</v>
      </c>
      <c r="I786">
        <v>21964.79</v>
      </c>
      <c r="J786">
        <v>0</v>
      </c>
    </row>
    <row r="787" spans="1:10" x14ac:dyDescent="0.25">
      <c r="A787" s="1" t="s">
        <v>5239</v>
      </c>
      <c r="B787" t="s">
        <v>5240</v>
      </c>
      <c r="C787" s="1" t="s">
        <v>17</v>
      </c>
      <c r="D787" s="22" t="s">
        <v>5242</v>
      </c>
      <c r="E787" s="2" t="s">
        <v>5243</v>
      </c>
      <c r="F787" s="2" t="s">
        <v>5243</v>
      </c>
      <c r="G787" s="13">
        <v>31668.959999999999</v>
      </c>
      <c r="H787">
        <v>0</v>
      </c>
      <c r="I787">
        <v>31668.959999999999</v>
      </c>
      <c r="J787">
        <v>0</v>
      </c>
    </row>
    <row r="788" spans="1:10" x14ac:dyDescent="0.25">
      <c r="A788" s="1" t="s">
        <v>1060</v>
      </c>
      <c r="B788" t="s">
        <v>1061</v>
      </c>
      <c r="C788" s="1" t="s">
        <v>17</v>
      </c>
      <c r="D788" s="22" t="s">
        <v>5245</v>
      </c>
      <c r="E788" s="2" t="s">
        <v>5246</v>
      </c>
      <c r="F788" s="2" t="s">
        <v>5246</v>
      </c>
      <c r="G788" s="2">
        <v>3.89</v>
      </c>
      <c r="H788">
        <v>0</v>
      </c>
      <c r="I788">
        <v>3.89</v>
      </c>
      <c r="J788">
        <v>0</v>
      </c>
    </row>
    <row r="789" spans="1:10" x14ac:dyDescent="0.25">
      <c r="A789" s="1" t="s">
        <v>5247</v>
      </c>
      <c r="B789" t="s">
        <v>5248</v>
      </c>
      <c r="C789" s="1" t="s">
        <v>17</v>
      </c>
      <c r="D789" s="22" t="s">
        <v>2900</v>
      </c>
      <c r="E789" s="2" t="s">
        <v>5250</v>
      </c>
      <c r="F789" s="2" t="s">
        <v>5250</v>
      </c>
      <c r="G789" s="13">
        <v>36098.65</v>
      </c>
      <c r="H789">
        <v>0</v>
      </c>
      <c r="I789">
        <v>36098.65</v>
      </c>
      <c r="J789">
        <v>0</v>
      </c>
    </row>
    <row r="790" spans="1:10" x14ac:dyDescent="0.25">
      <c r="A790" s="1" t="s">
        <v>5257</v>
      </c>
      <c r="B790" t="s">
        <v>5258</v>
      </c>
      <c r="C790" s="1" t="s">
        <v>17</v>
      </c>
      <c r="D790" s="22" t="s">
        <v>3792</v>
      </c>
      <c r="E790" s="2" t="s">
        <v>5261</v>
      </c>
      <c r="F790" s="2" t="s">
        <v>5261</v>
      </c>
      <c r="G790" s="13">
        <v>22723.99</v>
      </c>
      <c r="H790">
        <v>0</v>
      </c>
      <c r="I790">
        <v>22723.99</v>
      </c>
      <c r="J790">
        <v>0</v>
      </c>
    </row>
    <row r="791" spans="1:10" x14ac:dyDescent="0.25">
      <c r="A791" s="1" t="s">
        <v>5262</v>
      </c>
      <c r="B791" t="s">
        <v>5263</v>
      </c>
      <c r="C791" s="1" t="s">
        <v>17</v>
      </c>
      <c r="D791" s="22" t="s">
        <v>5265</v>
      </c>
      <c r="E791" s="2" t="s">
        <v>5266</v>
      </c>
      <c r="F791" s="2" t="s">
        <v>5267</v>
      </c>
      <c r="G791" s="13">
        <v>7001.55</v>
      </c>
      <c r="H791">
        <v>0</v>
      </c>
      <c r="I791">
        <v>7001.55</v>
      </c>
      <c r="J791">
        <v>0</v>
      </c>
    </row>
    <row r="792" spans="1:10" x14ac:dyDescent="0.25">
      <c r="A792" s="1" t="s">
        <v>5268</v>
      </c>
      <c r="B792" t="s">
        <v>5269</v>
      </c>
      <c r="C792" s="1" t="s">
        <v>17</v>
      </c>
      <c r="D792" s="22" t="s">
        <v>2809</v>
      </c>
      <c r="E792" s="2" t="s">
        <v>5271</v>
      </c>
      <c r="F792" s="2" t="s">
        <v>5271</v>
      </c>
      <c r="G792" s="13">
        <v>14916.47</v>
      </c>
      <c r="H792">
        <v>0</v>
      </c>
      <c r="I792">
        <v>14916.47</v>
      </c>
      <c r="J792">
        <v>0</v>
      </c>
    </row>
    <row r="793" spans="1:10" x14ac:dyDescent="0.25">
      <c r="A793" s="1" t="s">
        <v>5272</v>
      </c>
      <c r="B793" t="s">
        <v>5273</v>
      </c>
      <c r="C793" s="1" t="s">
        <v>17</v>
      </c>
      <c r="D793" s="22" t="s">
        <v>5275</v>
      </c>
      <c r="E793" s="2" t="s">
        <v>5276</v>
      </c>
      <c r="F793" s="2" t="s">
        <v>5277</v>
      </c>
      <c r="G793" s="13">
        <v>18165.830000000002</v>
      </c>
      <c r="H793">
        <v>0</v>
      </c>
      <c r="I793">
        <v>18165.830000000002</v>
      </c>
      <c r="J793">
        <v>0</v>
      </c>
    </row>
    <row r="794" spans="1:10" x14ac:dyDescent="0.25">
      <c r="A794" s="1" t="s">
        <v>5278</v>
      </c>
      <c r="B794" t="s">
        <v>5279</v>
      </c>
      <c r="C794" s="1" t="s">
        <v>17</v>
      </c>
      <c r="D794" s="22" t="s">
        <v>5281</v>
      </c>
      <c r="E794" s="2" t="s">
        <v>5282</v>
      </c>
      <c r="F794" s="2" t="s">
        <v>5282</v>
      </c>
      <c r="G794" s="13">
        <v>40726.83</v>
      </c>
      <c r="H794">
        <v>0</v>
      </c>
      <c r="I794">
        <v>40726.83</v>
      </c>
      <c r="J794">
        <v>0</v>
      </c>
    </row>
    <row r="795" spans="1:10" x14ac:dyDescent="0.25">
      <c r="A795" s="1" t="s">
        <v>5283</v>
      </c>
      <c r="B795" t="s">
        <v>5284</v>
      </c>
      <c r="C795" s="1" t="s">
        <v>17</v>
      </c>
      <c r="D795" s="22" t="s">
        <v>5286</v>
      </c>
      <c r="E795" s="2" t="s">
        <v>5287</v>
      </c>
      <c r="F795" s="2" t="s">
        <v>5287</v>
      </c>
      <c r="G795" s="13">
        <v>29328.16</v>
      </c>
      <c r="H795">
        <v>0</v>
      </c>
      <c r="I795">
        <v>29328.16</v>
      </c>
      <c r="J795">
        <v>0</v>
      </c>
    </row>
    <row r="796" spans="1:10" x14ac:dyDescent="0.25">
      <c r="A796" s="1" t="s">
        <v>5288</v>
      </c>
      <c r="B796" t="s">
        <v>5289</v>
      </c>
      <c r="C796" s="1" t="s">
        <v>17</v>
      </c>
      <c r="D796" s="22" t="s">
        <v>5291</v>
      </c>
      <c r="E796" s="2" t="s">
        <v>5292</v>
      </c>
      <c r="F796" s="2" t="s">
        <v>5292</v>
      </c>
      <c r="G796" s="13">
        <v>8127.11</v>
      </c>
      <c r="H796">
        <v>0</v>
      </c>
      <c r="I796">
        <v>8127.11</v>
      </c>
      <c r="J796">
        <v>0</v>
      </c>
    </row>
    <row r="797" spans="1:10" x14ac:dyDescent="0.25">
      <c r="A797" s="1" t="s">
        <v>5293</v>
      </c>
      <c r="B797" t="s">
        <v>5294</v>
      </c>
      <c r="C797" s="1" t="s">
        <v>17</v>
      </c>
      <c r="D797" s="22" t="s">
        <v>5296</v>
      </c>
      <c r="E797" s="2" t="s">
        <v>5297</v>
      </c>
      <c r="F797" s="2" t="s">
        <v>5297</v>
      </c>
      <c r="G797" s="13">
        <v>20432.97</v>
      </c>
      <c r="H797">
        <v>0</v>
      </c>
      <c r="I797">
        <v>20432.97</v>
      </c>
      <c r="J797">
        <v>0</v>
      </c>
    </row>
    <row r="798" spans="1:10" x14ac:dyDescent="0.25">
      <c r="A798" s="1" t="s">
        <v>5298</v>
      </c>
      <c r="B798" t="s">
        <v>5299</v>
      </c>
      <c r="C798" s="1" t="s">
        <v>17</v>
      </c>
      <c r="D798" s="22" t="s">
        <v>5304</v>
      </c>
      <c r="E798" s="2" t="s">
        <v>5305</v>
      </c>
      <c r="F798" s="2" t="s">
        <v>5305</v>
      </c>
      <c r="G798" s="13">
        <v>59562.58</v>
      </c>
      <c r="H798">
        <v>0</v>
      </c>
      <c r="I798">
        <v>59562.58</v>
      </c>
      <c r="J798">
        <v>0</v>
      </c>
    </row>
    <row r="799" spans="1:10" x14ac:dyDescent="0.25">
      <c r="A799" s="1" t="s">
        <v>5306</v>
      </c>
      <c r="B799" t="s">
        <v>5307</v>
      </c>
      <c r="C799" s="1" t="s">
        <v>17</v>
      </c>
      <c r="D799" s="22" t="s">
        <v>5309</v>
      </c>
      <c r="E799" s="2" t="s">
        <v>5310</v>
      </c>
      <c r="F799" s="2" t="s">
        <v>5310</v>
      </c>
      <c r="G799" s="13">
        <v>34669.53</v>
      </c>
      <c r="H799">
        <v>0</v>
      </c>
      <c r="I799">
        <v>34669.53</v>
      </c>
      <c r="J799">
        <v>0</v>
      </c>
    </row>
    <row r="800" spans="1:10" x14ac:dyDescent="0.25">
      <c r="A800" s="1" t="s">
        <v>5311</v>
      </c>
      <c r="B800" t="s">
        <v>5312</v>
      </c>
      <c r="C800" s="1" t="s">
        <v>17</v>
      </c>
      <c r="D800" s="22" t="s">
        <v>5314</v>
      </c>
      <c r="E800" s="2" t="s">
        <v>5315</v>
      </c>
      <c r="F800" s="2" t="s">
        <v>5315</v>
      </c>
      <c r="G800" s="13">
        <v>11976.43</v>
      </c>
      <c r="H800">
        <v>0</v>
      </c>
      <c r="I800">
        <v>11976.43</v>
      </c>
      <c r="J800">
        <v>0</v>
      </c>
    </row>
    <row r="801" spans="1:10" x14ac:dyDescent="0.25">
      <c r="A801" s="1" t="s">
        <v>5316</v>
      </c>
      <c r="B801" t="s">
        <v>5317</v>
      </c>
      <c r="C801" s="1" t="s">
        <v>17</v>
      </c>
      <c r="D801" s="22" t="s">
        <v>5322</v>
      </c>
      <c r="E801" s="2" t="s">
        <v>5323</v>
      </c>
      <c r="F801" s="2" t="s">
        <v>5324</v>
      </c>
      <c r="G801" s="13">
        <v>11154.6</v>
      </c>
      <c r="H801">
        <v>0</v>
      </c>
      <c r="I801">
        <v>11154.6</v>
      </c>
      <c r="J801">
        <v>0</v>
      </c>
    </row>
    <row r="802" spans="1:10" x14ac:dyDescent="0.25">
      <c r="A802" s="1" t="s">
        <v>5325</v>
      </c>
      <c r="B802" t="s">
        <v>5326</v>
      </c>
      <c r="C802" s="1" t="s">
        <v>17</v>
      </c>
      <c r="D802" s="22" t="s">
        <v>5328</v>
      </c>
      <c r="E802" s="2" t="s">
        <v>5329</v>
      </c>
      <c r="F802" s="2" t="s">
        <v>5329</v>
      </c>
      <c r="G802" s="13">
        <v>33014.25</v>
      </c>
      <c r="H802">
        <v>0</v>
      </c>
      <c r="I802">
        <v>33014.25</v>
      </c>
      <c r="J802">
        <v>0</v>
      </c>
    </row>
    <row r="803" spans="1:10" x14ac:dyDescent="0.25">
      <c r="A803" s="1" t="s">
        <v>5330</v>
      </c>
      <c r="B803" t="s">
        <v>5331</v>
      </c>
      <c r="C803" s="1" t="s">
        <v>17</v>
      </c>
      <c r="D803" s="22" t="s">
        <v>5333</v>
      </c>
      <c r="E803" s="2" t="s">
        <v>5334</v>
      </c>
      <c r="F803" s="2" t="s">
        <v>5334</v>
      </c>
      <c r="G803" s="13">
        <v>28203.61</v>
      </c>
      <c r="H803">
        <v>0</v>
      </c>
      <c r="I803">
        <v>28203.61</v>
      </c>
      <c r="J803">
        <v>0</v>
      </c>
    </row>
    <row r="804" spans="1:10" x14ac:dyDescent="0.25">
      <c r="A804" s="1" t="s">
        <v>5335</v>
      </c>
      <c r="B804" t="s">
        <v>5336</v>
      </c>
      <c r="C804" s="1" t="s">
        <v>17</v>
      </c>
      <c r="D804" s="22" t="s">
        <v>5341</v>
      </c>
      <c r="E804" s="2" t="s">
        <v>5342</v>
      </c>
      <c r="F804" s="2" t="s">
        <v>5342</v>
      </c>
      <c r="G804" s="13">
        <v>2851.89</v>
      </c>
      <c r="H804">
        <v>0</v>
      </c>
      <c r="I804">
        <v>2851.89</v>
      </c>
      <c r="J804">
        <v>0</v>
      </c>
    </row>
    <row r="805" spans="1:10" x14ac:dyDescent="0.25">
      <c r="A805" s="1" t="s">
        <v>5343</v>
      </c>
      <c r="B805" t="s">
        <v>5344</v>
      </c>
      <c r="C805" s="1" t="s">
        <v>17</v>
      </c>
      <c r="D805" s="22" t="s">
        <v>5346</v>
      </c>
      <c r="E805" s="2" t="s">
        <v>5347</v>
      </c>
      <c r="F805" s="2" t="s">
        <v>5347</v>
      </c>
      <c r="G805" s="13">
        <v>31661.39</v>
      </c>
      <c r="H805">
        <v>0</v>
      </c>
      <c r="I805">
        <v>31661.39</v>
      </c>
      <c r="J805">
        <v>0</v>
      </c>
    </row>
    <row r="806" spans="1:10" x14ac:dyDescent="0.25">
      <c r="A806" s="1" t="s">
        <v>5348</v>
      </c>
      <c r="B806" t="s">
        <v>5349</v>
      </c>
      <c r="C806" s="1" t="s">
        <v>17</v>
      </c>
      <c r="D806" s="22" t="s">
        <v>5351</v>
      </c>
      <c r="E806" s="2" t="s">
        <v>5352</v>
      </c>
      <c r="F806" s="2" t="s">
        <v>5353</v>
      </c>
      <c r="G806" s="13">
        <v>29569.54</v>
      </c>
      <c r="H806">
        <v>0</v>
      </c>
      <c r="I806">
        <v>29569.54</v>
      </c>
      <c r="J806">
        <v>0</v>
      </c>
    </row>
    <row r="807" spans="1:10" x14ac:dyDescent="0.25">
      <c r="A807" s="1" t="s">
        <v>5354</v>
      </c>
      <c r="B807" t="s">
        <v>5355</v>
      </c>
      <c r="C807" s="1" t="s">
        <v>17</v>
      </c>
      <c r="D807" s="22" t="s">
        <v>5357</v>
      </c>
      <c r="E807" s="2" t="s">
        <v>5358</v>
      </c>
      <c r="F807" s="2" t="s">
        <v>5358</v>
      </c>
      <c r="G807" s="13">
        <v>21187.97</v>
      </c>
      <c r="H807">
        <v>0</v>
      </c>
      <c r="I807">
        <v>21187.97</v>
      </c>
      <c r="J807">
        <v>0</v>
      </c>
    </row>
    <row r="808" spans="1:10" x14ac:dyDescent="0.25">
      <c r="A808" s="1" t="s">
        <v>5364</v>
      </c>
      <c r="B808" t="s">
        <v>5365</v>
      </c>
      <c r="C808" s="1" t="s">
        <v>17</v>
      </c>
      <c r="D808" s="22" t="s">
        <v>3721</v>
      </c>
      <c r="E808" s="2" t="s">
        <v>5368</v>
      </c>
      <c r="F808" s="2" t="s">
        <v>5369</v>
      </c>
      <c r="G808" s="13">
        <v>17324.95</v>
      </c>
      <c r="H808">
        <v>0</v>
      </c>
      <c r="I808">
        <v>17324.95</v>
      </c>
      <c r="J808">
        <v>0</v>
      </c>
    </row>
    <row r="809" spans="1:10" x14ac:dyDescent="0.25">
      <c r="A809" s="1" t="s">
        <v>5370</v>
      </c>
      <c r="B809" t="s">
        <v>5371</v>
      </c>
      <c r="C809" s="1" t="s">
        <v>17</v>
      </c>
      <c r="D809" s="22" t="s">
        <v>5373</v>
      </c>
      <c r="E809" s="2" t="s">
        <v>5374</v>
      </c>
      <c r="F809" s="2" t="s">
        <v>5374</v>
      </c>
      <c r="G809" s="13">
        <v>23461.09</v>
      </c>
      <c r="H809">
        <v>0</v>
      </c>
      <c r="I809">
        <v>23461.09</v>
      </c>
      <c r="J809">
        <v>0</v>
      </c>
    </row>
    <row r="810" spans="1:10" x14ac:dyDescent="0.25">
      <c r="A810" s="1" t="s">
        <v>5375</v>
      </c>
      <c r="B810" t="s">
        <v>5376</v>
      </c>
      <c r="C810" s="1" t="s">
        <v>17</v>
      </c>
      <c r="D810" s="22" t="s">
        <v>5237</v>
      </c>
      <c r="E810" s="2" t="s">
        <v>5378</v>
      </c>
      <c r="F810" s="2" t="s">
        <v>5378</v>
      </c>
      <c r="G810" s="13">
        <v>27432.07</v>
      </c>
      <c r="H810">
        <v>0</v>
      </c>
      <c r="I810">
        <v>27432.07</v>
      </c>
      <c r="J810">
        <v>0</v>
      </c>
    </row>
    <row r="811" spans="1:10" x14ac:dyDescent="0.25">
      <c r="A811" s="1" t="s">
        <v>5396</v>
      </c>
      <c r="B811" t="s">
        <v>5397</v>
      </c>
      <c r="C811" s="1" t="s">
        <v>17</v>
      </c>
      <c r="D811" s="22" t="s">
        <v>5399</v>
      </c>
      <c r="E811" s="2" t="s">
        <v>5400</v>
      </c>
      <c r="F811" s="2" t="s">
        <v>5400</v>
      </c>
      <c r="G811" s="13">
        <v>37264.07</v>
      </c>
      <c r="H811">
        <v>0</v>
      </c>
      <c r="I811">
        <v>37264.07</v>
      </c>
      <c r="J811">
        <v>0</v>
      </c>
    </row>
    <row r="812" spans="1:10" x14ac:dyDescent="0.25">
      <c r="A812" s="1" t="s">
        <v>5401</v>
      </c>
      <c r="B812" t="s">
        <v>5402</v>
      </c>
      <c r="C812" s="1" t="s">
        <v>17</v>
      </c>
      <c r="D812" s="22" t="s">
        <v>5404</v>
      </c>
      <c r="E812" s="2" t="s">
        <v>5405</v>
      </c>
      <c r="F812" s="2" t="s">
        <v>5405</v>
      </c>
      <c r="G812" s="13">
        <v>32319.17</v>
      </c>
      <c r="H812">
        <v>0</v>
      </c>
      <c r="I812">
        <v>32319.17</v>
      </c>
      <c r="J812">
        <v>0</v>
      </c>
    </row>
    <row r="813" spans="1:10" x14ac:dyDescent="0.25">
      <c r="A813" s="1" t="s">
        <v>5406</v>
      </c>
      <c r="B813" t="s">
        <v>5407</v>
      </c>
      <c r="C813" s="1" t="s">
        <v>17</v>
      </c>
      <c r="D813" s="22" t="s">
        <v>3862</v>
      </c>
      <c r="E813" s="2" t="s">
        <v>5410</v>
      </c>
      <c r="F813" s="2" t="s">
        <v>5410</v>
      </c>
      <c r="G813" s="13">
        <v>7645.33</v>
      </c>
      <c r="H813">
        <v>0</v>
      </c>
      <c r="I813">
        <v>7645.33</v>
      </c>
      <c r="J813">
        <v>0</v>
      </c>
    </row>
    <row r="814" spans="1:10" x14ac:dyDescent="0.25">
      <c r="A814" s="1" t="s">
        <v>5411</v>
      </c>
      <c r="B814" t="s">
        <v>5412</v>
      </c>
      <c r="C814" s="1" t="s">
        <v>17</v>
      </c>
      <c r="D814" s="22" t="s">
        <v>5414</v>
      </c>
      <c r="E814" s="2" t="s">
        <v>5415</v>
      </c>
      <c r="F814" s="2" t="s">
        <v>5415</v>
      </c>
      <c r="G814" s="13">
        <v>30106.07</v>
      </c>
      <c r="H814">
        <v>0</v>
      </c>
      <c r="I814">
        <v>30106.07</v>
      </c>
      <c r="J814">
        <v>0</v>
      </c>
    </row>
    <row r="815" spans="1:10" x14ac:dyDescent="0.25">
      <c r="A815" s="1" t="s">
        <v>481</v>
      </c>
      <c r="B815" t="s">
        <v>482</v>
      </c>
      <c r="C815" s="1" t="s">
        <v>17</v>
      </c>
      <c r="D815" s="22" t="s">
        <v>5417</v>
      </c>
      <c r="E815" s="2" t="s">
        <v>5418</v>
      </c>
      <c r="F815" s="2" t="s">
        <v>5418</v>
      </c>
      <c r="G815" s="13">
        <v>35565.31</v>
      </c>
      <c r="H815">
        <v>0</v>
      </c>
      <c r="I815">
        <v>35565.31</v>
      </c>
      <c r="J815">
        <v>0</v>
      </c>
    </row>
    <row r="816" spans="1:10" x14ac:dyDescent="0.25">
      <c r="A816" s="1" t="s">
        <v>487</v>
      </c>
      <c r="B816" t="s">
        <v>488</v>
      </c>
      <c r="C816" s="1" t="s">
        <v>17</v>
      </c>
      <c r="D816" s="22" t="s">
        <v>5420</v>
      </c>
      <c r="E816" s="2" t="s">
        <v>5421</v>
      </c>
      <c r="F816" s="2" t="s">
        <v>5421</v>
      </c>
      <c r="G816" s="13">
        <v>31762.73</v>
      </c>
      <c r="H816">
        <v>0</v>
      </c>
      <c r="I816">
        <v>31762.73</v>
      </c>
      <c r="J816">
        <v>0</v>
      </c>
    </row>
    <row r="817" spans="1:10" x14ac:dyDescent="0.25">
      <c r="A817" s="1" t="s">
        <v>5422</v>
      </c>
      <c r="B817" t="s">
        <v>5423</v>
      </c>
      <c r="C817" s="1" t="s">
        <v>17</v>
      </c>
      <c r="D817" s="22" t="s">
        <v>5425</v>
      </c>
      <c r="E817" s="2" t="s">
        <v>5426</v>
      </c>
      <c r="F817" s="2" t="s">
        <v>5426</v>
      </c>
      <c r="G817" s="13">
        <v>15222.97</v>
      </c>
      <c r="H817">
        <v>0</v>
      </c>
      <c r="I817">
        <v>15222.97</v>
      </c>
      <c r="J817">
        <v>0</v>
      </c>
    </row>
    <row r="818" spans="1:10" x14ac:dyDescent="0.25">
      <c r="A818" s="1" t="s">
        <v>5427</v>
      </c>
      <c r="B818" t="s">
        <v>5428</v>
      </c>
      <c r="C818" s="1" t="s">
        <v>17</v>
      </c>
      <c r="D818" s="22" t="s">
        <v>2889</v>
      </c>
      <c r="E818" s="2" t="s">
        <v>5431</v>
      </c>
      <c r="F818" s="2" t="s">
        <v>5431</v>
      </c>
      <c r="G818" s="13">
        <v>30194.240000000002</v>
      </c>
      <c r="H818">
        <v>0</v>
      </c>
      <c r="I818">
        <v>30194.240000000002</v>
      </c>
      <c r="J818">
        <v>0</v>
      </c>
    </row>
    <row r="819" spans="1:10" x14ac:dyDescent="0.25">
      <c r="A819" s="1" t="s">
        <v>5432</v>
      </c>
      <c r="B819" t="s">
        <v>5433</v>
      </c>
      <c r="C819" s="1" t="s">
        <v>17</v>
      </c>
      <c r="D819" s="22" t="s">
        <v>5435</v>
      </c>
      <c r="E819" s="2" t="s">
        <v>5436</v>
      </c>
      <c r="F819" s="2" t="s">
        <v>5436</v>
      </c>
      <c r="G819" s="13">
        <v>11074.67</v>
      </c>
      <c r="H819">
        <v>0</v>
      </c>
      <c r="I819">
        <v>11074.67</v>
      </c>
      <c r="J819">
        <v>0</v>
      </c>
    </row>
    <row r="820" spans="1:10" x14ac:dyDescent="0.25">
      <c r="A820" s="1" t="s">
        <v>5442</v>
      </c>
      <c r="B820" t="s">
        <v>5443</v>
      </c>
      <c r="C820" s="1" t="s">
        <v>17</v>
      </c>
      <c r="D820" s="22" t="s">
        <v>1108</v>
      </c>
      <c r="E820" s="2" t="s">
        <v>5445</v>
      </c>
      <c r="F820" s="2" t="s">
        <v>5446</v>
      </c>
      <c r="G820" s="13">
        <v>19360.009999999998</v>
      </c>
      <c r="H820">
        <v>0</v>
      </c>
      <c r="I820">
        <v>19360.009999999998</v>
      </c>
      <c r="J820">
        <v>0</v>
      </c>
    </row>
    <row r="821" spans="1:10" x14ac:dyDescent="0.25">
      <c r="A821" s="1" t="s">
        <v>503</v>
      </c>
      <c r="B821" t="s">
        <v>504</v>
      </c>
      <c r="C821" s="1" t="s">
        <v>17</v>
      </c>
      <c r="D821" s="22" t="s">
        <v>1489</v>
      </c>
      <c r="E821" s="2" t="s">
        <v>5448</v>
      </c>
      <c r="F821" s="2" t="s">
        <v>5449</v>
      </c>
      <c r="G821" s="13">
        <v>14833.57</v>
      </c>
      <c r="H821">
        <v>0</v>
      </c>
      <c r="I821">
        <v>14833.57</v>
      </c>
      <c r="J821">
        <v>0</v>
      </c>
    </row>
    <row r="822" spans="1:10" x14ac:dyDescent="0.25">
      <c r="A822" s="1" t="s">
        <v>5450</v>
      </c>
      <c r="B822" t="s">
        <v>5451</v>
      </c>
      <c r="C822" s="1" t="s">
        <v>17</v>
      </c>
      <c r="D822" s="22" t="s">
        <v>5454</v>
      </c>
      <c r="E822" s="2" t="s">
        <v>5455</v>
      </c>
      <c r="F822" s="2" t="s">
        <v>5455</v>
      </c>
      <c r="G822" s="13">
        <v>35481.11</v>
      </c>
      <c r="H822">
        <v>0</v>
      </c>
      <c r="I822">
        <v>35481.11</v>
      </c>
      <c r="J822">
        <v>0</v>
      </c>
    </row>
    <row r="823" spans="1:10" x14ac:dyDescent="0.25">
      <c r="A823" s="1" t="s">
        <v>5456</v>
      </c>
      <c r="B823" t="s">
        <v>5457</v>
      </c>
      <c r="C823" s="1" t="s">
        <v>17</v>
      </c>
      <c r="D823" s="22" t="s">
        <v>5172</v>
      </c>
      <c r="E823" s="2" t="s">
        <v>5459</v>
      </c>
      <c r="F823" s="2" t="s">
        <v>5459</v>
      </c>
      <c r="G823" s="13">
        <v>48047.9</v>
      </c>
      <c r="H823">
        <v>0</v>
      </c>
      <c r="I823">
        <v>48047.9</v>
      </c>
      <c r="J823">
        <v>0</v>
      </c>
    </row>
    <row r="824" spans="1:10" x14ac:dyDescent="0.25">
      <c r="A824" s="1" t="s">
        <v>5460</v>
      </c>
      <c r="B824" t="s">
        <v>5461</v>
      </c>
      <c r="C824" s="1" t="s">
        <v>17</v>
      </c>
      <c r="D824" s="22" t="s">
        <v>2257</v>
      </c>
      <c r="E824" s="2" t="s">
        <v>5463</v>
      </c>
      <c r="F824" s="2" t="s">
        <v>5464</v>
      </c>
      <c r="G824" s="13">
        <v>6152.13</v>
      </c>
      <c r="H824">
        <v>0</v>
      </c>
      <c r="I824">
        <v>6152.13</v>
      </c>
      <c r="J824">
        <v>0</v>
      </c>
    </row>
    <row r="825" spans="1:10" x14ac:dyDescent="0.25">
      <c r="A825" s="1" t="s">
        <v>5478</v>
      </c>
      <c r="B825" t="s">
        <v>5479</v>
      </c>
      <c r="C825" s="1" t="s">
        <v>17</v>
      </c>
      <c r="D825" s="22" t="s">
        <v>5484</v>
      </c>
      <c r="E825" s="2" t="s">
        <v>5485</v>
      </c>
      <c r="F825" s="2" t="s">
        <v>5485</v>
      </c>
      <c r="G825" s="13">
        <v>23121.61</v>
      </c>
      <c r="H825">
        <v>0</v>
      </c>
      <c r="I825">
        <v>23121.61</v>
      </c>
      <c r="J825">
        <v>0</v>
      </c>
    </row>
    <row r="826" spans="1:10" x14ac:dyDescent="0.25">
      <c r="A826" s="1" t="s">
        <v>5486</v>
      </c>
      <c r="B826" t="s">
        <v>5487</v>
      </c>
      <c r="C826" s="1" t="s">
        <v>17</v>
      </c>
      <c r="D826" s="22" t="s">
        <v>544</v>
      </c>
      <c r="E826" s="2" t="s">
        <v>5489</v>
      </c>
      <c r="F826" s="2" t="s">
        <v>5490</v>
      </c>
      <c r="G826" s="13">
        <v>17520.560000000001</v>
      </c>
      <c r="H826">
        <v>0</v>
      </c>
      <c r="I826">
        <v>17520.560000000001</v>
      </c>
      <c r="J826">
        <v>0</v>
      </c>
    </row>
    <row r="827" spans="1:10" x14ac:dyDescent="0.25">
      <c r="A827" s="1" t="s">
        <v>527</v>
      </c>
      <c r="B827" t="s">
        <v>528</v>
      </c>
      <c r="C827" s="1" t="s">
        <v>17</v>
      </c>
      <c r="D827" s="22" t="s">
        <v>5492</v>
      </c>
      <c r="E827" s="2" t="s">
        <v>5493</v>
      </c>
      <c r="F827" s="2" t="s">
        <v>5493</v>
      </c>
      <c r="G827" s="13">
        <v>41846.800000000003</v>
      </c>
      <c r="H827">
        <v>0</v>
      </c>
      <c r="I827">
        <v>41846.800000000003</v>
      </c>
      <c r="J827">
        <v>0</v>
      </c>
    </row>
    <row r="828" spans="1:10" x14ac:dyDescent="0.25">
      <c r="A828" s="1" t="s">
        <v>5494</v>
      </c>
      <c r="B828" t="s">
        <v>5495</v>
      </c>
      <c r="C828" s="1" t="s">
        <v>17</v>
      </c>
      <c r="D828" s="22" t="s">
        <v>5497</v>
      </c>
      <c r="E828" s="2" t="s">
        <v>5498</v>
      </c>
      <c r="F828" s="2" t="s">
        <v>5498</v>
      </c>
      <c r="G828" s="13">
        <v>63946.78</v>
      </c>
      <c r="H828">
        <v>0</v>
      </c>
      <c r="I828">
        <v>63946.78</v>
      </c>
      <c r="J828">
        <v>0</v>
      </c>
    </row>
    <row r="829" spans="1:10" x14ac:dyDescent="0.25">
      <c r="A829" s="1" t="s">
        <v>5501</v>
      </c>
      <c r="B829" t="s">
        <v>5502</v>
      </c>
      <c r="C829" s="1" t="s">
        <v>17</v>
      </c>
      <c r="D829" s="22" t="s">
        <v>5504</v>
      </c>
      <c r="E829" s="2" t="s">
        <v>5505</v>
      </c>
      <c r="F829" s="2" t="s">
        <v>5505</v>
      </c>
      <c r="G829" s="13">
        <v>46942.95</v>
      </c>
      <c r="H829">
        <v>0</v>
      </c>
      <c r="I829">
        <v>46942.95</v>
      </c>
      <c r="J829">
        <v>0</v>
      </c>
    </row>
    <row r="830" spans="1:10" x14ac:dyDescent="0.25">
      <c r="A830" s="1" t="s">
        <v>5516</v>
      </c>
      <c r="B830" t="s">
        <v>5517</v>
      </c>
      <c r="C830" s="1" t="s">
        <v>17</v>
      </c>
      <c r="D830" s="22" t="s">
        <v>2550</v>
      </c>
      <c r="E830" s="2" t="s">
        <v>5520</v>
      </c>
      <c r="F830" s="2" t="s">
        <v>5520</v>
      </c>
      <c r="G830" s="13">
        <v>11203.05</v>
      </c>
      <c r="H830">
        <v>0</v>
      </c>
      <c r="I830">
        <v>11203.05</v>
      </c>
      <c r="J830">
        <v>0</v>
      </c>
    </row>
    <row r="831" spans="1:10" x14ac:dyDescent="0.25">
      <c r="A831" s="1" t="s">
        <v>5521</v>
      </c>
      <c r="B831" t="s">
        <v>5522</v>
      </c>
      <c r="C831" s="1" t="s">
        <v>17</v>
      </c>
      <c r="D831" s="22" t="s">
        <v>5524</v>
      </c>
      <c r="E831" s="2" t="s">
        <v>5525</v>
      </c>
      <c r="F831" s="2" t="s">
        <v>5525</v>
      </c>
      <c r="G831" s="13">
        <v>24123.78</v>
      </c>
      <c r="H831">
        <v>0</v>
      </c>
      <c r="I831">
        <v>24123.78</v>
      </c>
      <c r="J831">
        <v>0</v>
      </c>
    </row>
    <row r="832" spans="1:10" x14ac:dyDescent="0.25">
      <c r="A832" s="1" t="s">
        <v>5526</v>
      </c>
      <c r="B832" t="s">
        <v>5527</v>
      </c>
      <c r="C832" s="1" t="s">
        <v>17</v>
      </c>
      <c r="D832" s="22" t="s">
        <v>5529</v>
      </c>
      <c r="E832" s="2" t="s">
        <v>5530</v>
      </c>
      <c r="F832" s="2" t="s">
        <v>5530</v>
      </c>
      <c r="G832" s="13">
        <v>53698.04</v>
      </c>
      <c r="H832">
        <v>0</v>
      </c>
      <c r="I832">
        <v>53698.04</v>
      </c>
      <c r="J832">
        <v>0</v>
      </c>
    </row>
    <row r="833" spans="1:10" x14ac:dyDescent="0.25">
      <c r="A833" s="1" t="s">
        <v>5531</v>
      </c>
      <c r="B833" t="s">
        <v>5532</v>
      </c>
      <c r="C833" s="1" t="s">
        <v>17</v>
      </c>
      <c r="D833" s="22" t="s">
        <v>413</v>
      </c>
      <c r="E833" s="2" t="s">
        <v>5535</v>
      </c>
      <c r="F833" s="2" t="s">
        <v>5536</v>
      </c>
      <c r="G833" s="13">
        <v>16596.09</v>
      </c>
      <c r="H833">
        <v>0</v>
      </c>
      <c r="I833">
        <v>16596.09</v>
      </c>
      <c r="J833">
        <v>0</v>
      </c>
    </row>
    <row r="834" spans="1:10" x14ac:dyDescent="0.25">
      <c r="A834" s="1" t="s">
        <v>5537</v>
      </c>
      <c r="B834" t="s">
        <v>5538</v>
      </c>
      <c r="C834" s="1" t="s">
        <v>17</v>
      </c>
      <c r="D834" s="22" t="s">
        <v>5541</v>
      </c>
      <c r="E834" s="2" t="s">
        <v>5542</v>
      </c>
      <c r="F834" s="2" t="s">
        <v>5543</v>
      </c>
      <c r="G834" s="13">
        <v>35801.39</v>
      </c>
      <c r="H834">
        <v>0</v>
      </c>
      <c r="I834">
        <v>35801.39</v>
      </c>
      <c r="J834">
        <v>0</v>
      </c>
    </row>
    <row r="835" spans="1:10" x14ac:dyDescent="0.25">
      <c r="A835" s="1" t="s">
        <v>5544</v>
      </c>
      <c r="B835" t="s">
        <v>5545</v>
      </c>
      <c r="C835" s="1" t="s">
        <v>17</v>
      </c>
      <c r="D835" s="22" t="s">
        <v>5547</v>
      </c>
      <c r="E835" s="2" t="s">
        <v>5548</v>
      </c>
      <c r="F835" s="2" t="s">
        <v>5549</v>
      </c>
      <c r="G835" s="13">
        <v>9140.2000000000007</v>
      </c>
      <c r="H835">
        <v>0</v>
      </c>
      <c r="I835">
        <v>9140.2000000000007</v>
      </c>
      <c r="J835">
        <v>0</v>
      </c>
    </row>
    <row r="836" spans="1:10" x14ac:dyDescent="0.25">
      <c r="A836" s="1" t="s">
        <v>5550</v>
      </c>
      <c r="B836" t="s">
        <v>5551</v>
      </c>
      <c r="C836" s="1" t="s">
        <v>17</v>
      </c>
      <c r="D836" s="22" t="s">
        <v>5554</v>
      </c>
      <c r="E836" s="2" t="s">
        <v>5555</v>
      </c>
      <c r="F836" s="2" t="s">
        <v>5555</v>
      </c>
      <c r="G836" s="13">
        <v>44499.79</v>
      </c>
      <c r="H836">
        <v>0</v>
      </c>
      <c r="I836">
        <v>44499.79</v>
      </c>
      <c r="J836">
        <v>0</v>
      </c>
    </row>
    <row r="837" spans="1:10" x14ac:dyDescent="0.25">
      <c r="A837" s="1" t="s">
        <v>5560</v>
      </c>
      <c r="B837" t="s">
        <v>5561</v>
      </c>
      <c r="C837" s="1" t="s">
        <v>17</v>
      </c>
      <c r="D837" s="22" t="s">
        <v>5563</v>
      </c>
      <c r="E837" s="2" t="s">
        <v>5564</v>
      </c>
      <c r="F837" s="2" t="s">
        <v>5565</v>
      </c>
      <c r="G837" s="13">
        <v>8254.08</v>
      </c>
      <c r="H837">
        <v>0</v>
      </c>
      <c r="I837">
        <v>8254.08</v>
      </c>
      <c r="J837">
        <v>0</v>
      </c>
    </row>
    <row r="838" spans="1:10" x14ac:dyDescent="0.25">
      <c r="A838" s="1" t="s">
        <v>5572</v>
      </c>
      <c r="B838" t="s">
        <v>5573</v>
      </c>
      <c r="C838" s="1" t="s">
        <v>17</v>
      </c>
      <c r="D838" s="22" t="s">
        <v>5575</v>
      </c>
      <c r="E838" s="2" t="s">
        <v>5576</v>
      </c>
      <c r="F838" s="2" t="s">
        <v>982</v>
      </c>
      <c r="G838" s="13">
        <v>21659.63</v>
      </c>
      <c r="H838">
        <v>0</v>
      </c>
      <c r="I838">
        <v>21659.63</v>
      </c>
      <c r="J838">
        <v>0</v>
      </c>
    </row>
    <row r="839" spans="1:10" x14ac:dyDescent="0.25">
      <c r="A839" s="1" t="s">
        <v>5577</v>
      </c>
      <c r="B839" t="s">
        <v>5578</v>
      </c>
      <c r="C839" s="1" t="s">
        <v>17</v>
      </c>
      <c r="D839" s="22" t="s">
        <v>5580</v>
      </c>
      <c r="E839" s="2" t="s">
        <v>5581</v>
      </c>
      <c r="F839" s="2" t="s">
        <v>5581</v>
      </c>
      <c r="G839" s="13">
        <v>35557.410000000003</v>
      </c>
      <c r="H839">
        <v>0</v>
      </c>
      <c r="I839">
        <v>35557.410000000003</v>
      </c>
      <c r="J839">
        <v>0</v>
      </c>
    </row>
    <row r="840" spans="1:10" x14ac:dyDescent="0.25">
      <c r="A840" s="1" t="s">
        <v>5582</v>
      </c>
      <c r="B840" t="s">
        <v>5583</v>
      </c>
      <c r="C840" s="1" t="s">
        <v>17</v>
      </c>
      <c r="D840" s="22" t="s">
        <v>5588</v>
      </c>
      <c r="E840" s="2" t="s">
        <v>5589</v>
      </c>
      <c r="F840" s="2" t="s">
        <v>5590</v>
      </c>
      <c r="G840" s="13">
        <v>9879.24</v>
      </c>
      <c r="H840">
        <v>0</v>
      </c>
      <c r="I840">
        <v>9879.24</v>
      </c>
      <c r="J840">
        <v>0</v>
      </c>
    </row>
    <row r="841" spans="1:10" x14ac:dyDescent="0.25">
      <c r="A841" s="1" t="s">
        <v>5591</v>
      </c>
      <c r="B841" t="s">
        <v>5592</v>
      </c>
      <c r="C841" s="1" t="s">
        <v>17</v>
      </c>
      <c r="D841" s="22" t="s">
        <v>5594</v>
      </c>
      <c r="E841" s="2" t="s">
        <v>5595</v>
      </c>
      <c r="F841" s="2" t="s">
        <v>5595</v>
      </c>
      <c r="G841" s="13">
        <v>22275.05</v>
      </c>
      <c r="H841">
        <v>0</v>
      </c>
      <c r="I841">
        <v>22275.05</v>
      </c>
      <c r="J841">
        <v>0</v>
      </c>
    </row>
    <row r="842" spans="1:10" x14ac:dyDescent="0.25">
      <c r="A842" s="1" t="s">
        <v>5596</v>
      </c>
      <c r="B842" t="s">
        <v>5597</v>
      </c>
      <c r="C842" s="1" t="s">
        <v>17</v>
      </c>
      <c r="D842" s="22" t="s">
        <v>5599</v>
      </c>
      <c r="E842" s="2" t="s">
        <v>5600</v>
      </c>
      <c r="F842" s="2" t="s">
        <v>5600</v>
      </c>
      <c r="G842" s="13">
        <v>12001.83</v>
      </c>
      <c r="H842">
        <v>0</v>
      </c>
      <c r="I842">
        <v>12001.83</v>
      </c>
      <c r="J842">
        <v>0</v>
      </c>
    </row>
    <row r="843" spans="1:10" x14ac:dyDescent="0.25">
      <c r="A843" s="1" t="s">
        <v>5601</v>
      </c>
      <c r="B843" t="s">
        <v>5602</v>
      </c>
      <c r="C843" s="1" t="s">
        <v>17</v>
      </c>
      <c r="D843" s="22" t="s">
        <v>5604</v>
      </c>
      <c r="E843" s="2" t="s">
        <v>5605</v>
      </c>
      <c r="F843" s="2" t="s">
        <v>5605</v>
      </c>
      <c r="G843" s="13">
        <v>29398.73</v>
      </c>
      <c r="H843">
        <v>0</v>
      </c>
      <c r="I843">
        <v>29398.73</v>
      </c>
      <c r="J843">
        <v>0</v>
      </c>
    </row>
    <row r="844" spans="1:10" x14ac:dyDescent="0.25">
      <c r="A844" s="1" t="s">
        <v>5606</v>
      </c>
      <c r="B844" t="s">
        <v>5607</v>
      </c>
      <c r="C844" s="1" t="s">
        <v>17</v>
      </c>
      <c r="D844" s="22" t="s">
        <v>5610</v>
      </c>
      <c r="E844" s="2" t="s">
        <v>5611</v>
      </c>
      <c r="F844" s="2" t="s">
        <v>5612</v>
      </c>
      <c r="G844" s="13">
        <v>12040.15</v>
      </c>
      <c r="H844">
        <v>0</v>
      </c>
      <c r="I844">
        <v>12040.15</v>
      </c>
      <c r="J844">
        <v>0</v>
      </c>
    </row>
    <row r="845" spans="1:10" x14ac:dyDescent="0.25">
      <c r="A845" s="1" t="s">
        <v>5613</v>
      </c>
      <c r="B845" t="s">
        <v>5614</v>
      </c>
      <c r="C845" s="1" t="s">
        <v>17</v>
      </c>
      <c r="D845" s="22" t="s">
        <v>5616</v>
      </c>
      <c r="E845" s="2" t="s">
        <v>5617</v>
      </c>
      <c r="F845" s="2" t="s">
        <v>5617</v>
      </c>
      <c r="G845" s="13">
        <v>22124.959999999999</v>
      </c>
      <c r="H845">
        <v>0</v>
      </c>
      <c r="I845">
        <v>22124.959999999999</v>
      </c>
      <c r="J845">
        <v>0</v>
      </c>
    </row>
    <row r="846" spans="1:10" x14ac:dyDescent="0.25">
      <c r="A846" s="1" t="s">
        <v>5618</v>
      </c>
      <c r="B846" t="s">
        <v>5619</v>
      </c>
      <c r="C846" s="1" t="s">
        <v>17</v>
      </c>
      <c r="D846" s="22" t="s">
        <v>5622</v>
      </c>
      <c r="E846" s="2" t="s">
        <v>5623</v>
      </c>
      <c r="F846" s="2" t="s">
        <v>5623</v>
      </c>
      <c r="G846" s="13">
        <v>26271.32</v>
      </c>
      <c r="H846">
        <v>0</v>
      </c>
      <c r="I846">
        <v>26271.32</v>
      </c>
      <c r="J846">
        <v>0</v>
      </c>
    </row>
    <row r="847" spans="1:10" x14ac:dyDescent="0.25">
      <c r="A847" s="1" t="s">
        <v>5624</v>
      </c>
      <c r="B847" t="s">
        <v>5625</v>
      </c>
      <c r="C847" s="1" t="s">
        <v>17</v>
      </c>
      <c r="D847" s="22" t="s">
        <v>2767</v>
      </c>
      <c r="E847" s="2" t="s">
        <v>5627</v>
      </c>
      <c r="F847" s="2" t="s">
        <v>5627</v>
      </c>
      <c r="G847" s="13">
        <v>12067.45</v>
      </c>
      <c r="H847">
        <v>0</v>
      </c>
      <c r="I847">
        <v>12067.45</v>
      </c>
      <c r="J847">
        <v>0</v>
      </c>
    </row>
    <row r="848" spans="1:10" x14ac:dyDescent="0.25">
      <c r="A848" s="1" t="s">
        <v>5628</v>
      </c>
      <c r="B848" t="s">
        <v>5629</v>
      </c>
      <c r="C848" s="1" t="s">
        <v>17</v>
      </c>
      <c r="D848" s="22" t="s">
        <v>5631</v>
      </c>
      <c r="E848" s="2" t="s">
        <v>5632</v>
      </c>
      <c r="F848" s="2" t="s">
        <v>5632</v>
      </c>
      <c r="G848" s="13">
        <v>33321.160000000003</v>
      </c>
      <c r="H848">
        <v>0</v>
      </c>
      <c r="I848">
        <v>33321.160000000003</v>
      </c>
      <c r="J848">
        <v>0</v>
      </c>
    </row>
    <row r="849" spans="1:10" x14ac:dyDescent="0.25">
      <c r="A849" s="1" t="s">
        <v>5638</v>
      </c>
      <c r="B849" t="s">
        <v>5639</v>
      </c>
      <c r="C849" s="1" t="s">
        <v>17</v>
      </c>
      <c r="D849" s="22" t="s">
        <v>5641</v>
      </c>
      <c r="E849" s="2" t="s">
        <v>5642</v>
      </c>
      <c r="F849" s="2" t="s">
        <v>5642</v>
      </c>
      <c r="G849" s="13">
        <v>36320.19</v>
      </c>
      <c r="H849">
        <v>0</v>
      </c>
      <c r="I849">
        <v>36320.19</v>
      </c>
      <c r="J849">
        <v>0</v>
      </c>
    </row>
    <row r="850" spans="1:10" x14ac:dyDescent="0.25">
      <c r="A850" s="1" t="s">
        <v>5643</v>
      </c>
      <c r="B850" t="s">
        <v>5644</v>
      </c>
      <c r="C850" s="1" t="s">
        <v>17</v>
      </c>
      <c r="D850" s="22" t="s">
        <v>5646</v>
      </c>
      <c r="E850" s="2" t="s">
        <v>5647</v>
      </c>
      <c r="F850" s="2" t="s">
        <v>5647</v>
      </c>
      <c r="G850" s="13">
        <v>5106.5600000000004</v>
      </c>
      <c r="H850">
        <v>0</v>
      </c>
      <c r="I850">
        <v>5106.5600000000004</v>
      </c>
      <c r="J850">
        <v>0</v>
      </c>
    </row>
    <row r="851" spans="1:10" x14ac:dyDescent="0.25">
      <c r="A851" s="1" t="s">
        <v>5648</v>
      </c>
      <c r="B851" t="s">
        <v>5649</v>
      </c>
      <c r="C851" s="1" t="s">
        <v>17</v>
      </c>
      <c r="D851" s="22" t="s">
        <v>5651</v>
      </c>
      <c r="E851" s="2" t="s">
        <v>5652</v>
      </c>
      <c r="F851" s="2" t="s">
        <v>5652</v>
      </c>
      <c r="G851" s="13">
        <v>13823.77</v>
      </c>
      <c r="H851">
        <v>0</v>
      </c>
      <c r="I851">
        <v>13823.77</v>
      </c>
      <c r="J851">
        <v>0</v>
      </c>
    </row>
    <row r="852" spans="1:10" x14ac:dyDescent="0.25">
      <c r="A852" s="1" t="s">
        <v>5658</v>
      </c>
      <c r="B852" t="s">
        <v>5659</v>
      </c>
      <c r="C852" s="1" t="s">
        <v>17</v>
      </c>
      <c r="D852" s="22" t="s">
        <v>5661</v>
      </c>
      <c r="E852" s="2" t="s">
        <v>5662</v>
      </c>
      <c r="F852" s="2" t="s">
        <v>5662</v>
      </c>
      <c r="G852" s="13">
        <v>16072.25</v>
      </c>
      <c r="H852">
        <v>0</v>
      </c>
      <c r="I852">
        <v>16072.25</v>
      </c>
      <c r="J852">
        <v>0</v>
      </c>
    </row>
    <row r="853" spans="1:10" x14ac:dyDescent="0.25">
      <c r="A853" s="1" t="s">
        <v>5663</v>
      </c>
      <c r="B853" t="s">
        <v>5664</v>
      </c>
      <c r="C853" s="1" t="s">
        <v>17</v>
      </c>
      <c r="D853" s="22" t="s">
        <v>5667</v>
      </c>
      <c r="E853" s="2" t="s">
        <v>5668</v>
      </c>
      <c r="F853" s="2" t="s">
        <v>5668</v>
      </c>
      <c r="G853" s="13">
        <v>10582.75</v>
      </c>
      <c r="H853">
        <v>0</v>
      </c>
      <c r="I853">
        <v>10582.75</v>
      </c>
      <c r="J853">
        <v>0</v>
      </c>
    </row>
    <row r="854" spans="1:10" x14ac:dyDescent="0.25">
      <c r="A854" s="1" t="s">
        <v>5669</v>
      </c>
      <c r="B854" t="s">
        <v>5670</v>
      </c>
      <c r="C854" s="1" t="s">
        <v>17</v>
      </c>
      <c r="D854" s="22" t="s">
        <v>3086</v>
      </c>
      <c r="E854" s="2" t="s">
        <v>5672</v>
      </c>
      <c r="F854" s="2" t="s">
        <v>5672</v>
      </c>
      <c r="G854" s="13">
        <v>29958.83</v>
      </c>
      <c r="H854">
        <v>0</v>
      </c>
      <c r="I854">
        <v>29958.83</v>
      </c>
      <c r="J854">
        <v>0</v>
      </c>
    </row>
    <row r="855" spans="1:10" x14ac:dyDescent="0.25">
      <c r="A855" s="1" t="s">
        <v>644</v>
      </c>
      <c r="B855" t="s">
        <v>645</v>
      </c>
      <c r="C855" s="1" t="s">
        <v>17</v>
      </c>
      <c r="D855" s="22" t="s">
        <v>5674</v>
      </c>
      <c r="E855" s="2" t="s">
        <v>5675</v>
      </c>
      <c r="F855" s="2" t="s">
        <v>5675</v>
      </c>
      <c r="G855" s="13">
        <v>15951.23</v>
      </c>
      <c r="H855">
        <v>0</v>
      </c>
      <c r="I855">
        <v>15951.23</v>
      </c>
      <c r="J855">
        <v>0</v>
      </c>
    </row>
    <row r="856" spans="1:10" x14ac:dyDescent="0.25">
      <c r="A856" s="1" t="s">
        <v>5681</v>
      </c>
      <c r="B856" t="s">
        <v>5682</v>
      </c>
      <c r="C856" s="1" t="s">
        <v>17</v>
      </c>
      <c r="D856" s="22" t="s">
        <v>3107</v>
      </c>
      <c r="E856" s="2" t="s">
        <v>5686</v>
      </c>
      <c r="F856" s="2" t="s">
        <v>5686</v>
      </c>
      <c r="G856" s="13">
        <v>25379.1</v>
      </c>
      <c r="H856">
        <v>0</v>
      </c>
      <c r="I856">
        <v>25379.1</v>
      </c>
      <c r="J856">
        <v>0</v>
      </c>
    </row>
    <row r="857" spans="1:10" x14ac:dyDescent="0.25">
      <c r="A857" s="1" t="s">
        <v>5687</v>
      </c>
      <c r="B857" t="s">
        <v>5688</v>
      </c>
      <c r="C857" s="1" t="s">
        <v>17</v>
      </c>
      <c r="D857" s="22" t="s">
        <v>5690</v>
      </c>
      <c r="E857" s="2" t="s">
        <v>5691</v>
      </c>
      <c r="F857" s="2" t="s">
        <v>5691</v>
      </c>
      <c r="G857" s="13">
        <v>11899.97</v>
      </c>
      <c r="H857">
        <v>0</v>
      </c>
      <c r="I857">
        <v>11899.97</v>
      </c>
      <c r="J857">
        <v>0</v>
      </c>
    </row>
    <row r="858" spans="1:10" x14ac:dyDescent="0.25">
      <c r="A858" s="1" t="s">
        <v>5692</v>
      </c>
      <c r="B858" t="s">
        <v>5693</v>
      </c>
      <c r="C858" s="1" t="s">
        <v>17</v>
      </c>
      <c r="D858" s="22" t="s">
        <v>880</v>
      </c>
      <c r="E858" s="2" t="s">
        <v>5695</v>
      </c>
      <c r="F858" s="2" t="s">
        <v>5696</v>
      </c>
      <c r="G858" s="13">
        <v>3795.8</v>
      </c>
      <c r="H858">
        <v>0</v>
      </c>
      <c r="I858">
        <v>3795.8</v>
      </c>
      <c r="J858">
        <v>0</v>
      </c>
    </row>
    <row r="859" spans="1:10" x14ac:dyDescent="0.25">
      <c r="A859" s="1" t="s">
        <v>5697</v>
      </c>
      <c r="B859" t="s">
        <v>5698</v>
      </c>
      <c r="C859" s="1" t="s">
        <v>17</v>
      </c>
      <c r="D859" s="22" t="s">
        <v>5700</v>
      </c>
      <c r="E859" s="2" t="s">
        <v>5701</v>
      </c>
      <c r="F859" s="2" t="s">
        <v>5701</v>
      </c>
      <c r="G859" s="13">
        <v>17664.169999999998</v>
      </c>
      <c r="H859">
        <v>0</v>
      </c>
      <c r="I859">
        <v>17664.169999999998</v>
      </c>
      <c r="J859">
        <v>0</v>
      </c>
    </row>
    <row r="860" spans="1:10" x14ac:dyDescent="0.25">
      <c r="A860" s="1" t="s">
        <v>697</v>
      </c>
      <c r="B860" t="s">
        <v>698</v>
      </c>
      <c r="C860" s="1" t="s">
        <v>17</v>
      </c>
      <c r="D860" s="22" t="s">
        <v>5703</v>
      </c>
      <c r="E860" s="2" t="s">
        <v>5704</v>
      </c>
      <c r="F860" s="2" t="s">
        <v>5704</v>
      </c>
      <c r="G860" s="13">
        <v>17235.599999999999</v>
      </c>
      <c r="H860">
        <v>0</v>
      </c>
      <c r="I860">
        <v>17235.599999999999</v>
      </c>
      <c r="J860">
        <v>0</v>
      </c>
    </row>
    <row r="861" spans="1:10" x14ac:dyDescent="0.25">
      <c r="A861" s="1" t="s">
        <v>5705</v>
      </c>
      <c r="B861" t="s">
        <v>5706</v>
      </c>
      <c r="C861" s="1" t="s">
        <v>17</v>
      </c>
      <c r="D861" s="22" t="s">
        <v>5322</v>
      </c>
      <c r="E861" s="2" t="s">
        <v>5708</v>
      </c>
      <c r="F861" s="2" t="s">
        <v>5709</v>
      </c>
      <c r="G861" s="13">
        <v>3517.04</v>
      </c>
      <c r="H861">
        <v>0</v>
      </c>
      <c r="I861">
        <v>3517.04</v>
      </c>
      <c r="J861">
        <v>0</v>
      </c>
    </row>
    <row r="862" spans="1:10" x14ac:dyDescent="0.25">
      <c r="A862" s="1" t="s">
        <v>5710</v>
      </c>
      <c r="B862" t="s">
        <v>5711</v>
      </c>
      <c r="C862" s="1" t="s">
        <v>17</v>
      </c>
      <c r="D862" s="22" t="s">
        <v>519</v>
      </c>
      <c r="E862" s="2" t="s">
        <v>5714</v>
      </c>
      <c r="F862" s="2" t="s">
        <v>5715</v>
      </c>
      <c r="G862" s="13">
        <v>45725.97</v>
      </c>
      <c r="H862">
        <v>0</v>
      </c>
      <c r="I862">
        <v>45725.97</v>
      </c>
      <c r="J862">
        <v>0</v>
      </c>
    </row>
    <row r="863" spans="1:10" x14ac:dyDescent="0.25">
      <c r="A863" s="1" t="s">
        <v>5716</v>
      </c>
      <c r="B863" t="s">
        <v>5717</v>
      </c>
      <c r="C863" s="1" t="s">
        <v>17</v>
      </c>
      <c r="D863" s="22" t="s">
        <v>31</v>
      </c>
      <c r="E863" s="2" t="s">
        <v>5723</v>
      </c>
      <c r="F863" s="2" t="s">
        <v>5724</v>
      </c>
      <c r="G863" s="13">
        <v>31128.99</v>
      </c>
      <c r="H863">
        <v>0</v>
      </c>
      <c r="I863">
        <v>31128.99</v>
      </c>
      <c r="J863">
        <v>0</v>
      </c>
    </row>
    <row r="864" spans="1:10" x14ac:dyDescent="0.25">
      <c r="A864" s="1" t="s">
        <v>5725</v>
      </c>
      <c r="B864" t="s">
        <v>5726</v>
      </c>
      <c r="C864" s="1" t="s">
        <v>17</v>
      </c>
      <c r="D864" s="22" t="s">
        <v>5731</v>
      </c>
      <c r="E864" s="2" t="s">
        <v>5732</v>
      </c>
      <c r="F864" s="2" t="s">
        <v>5732</v>
      </c>
      <c r="G864" s="13">
        <v>7316.21</v>
      </c>
      <c r="H864">
        <v>0</v>
      </c>
      <c r="I864">
        <v>7316.21</v>
      </c>
      <c r="J864">
        <v>0</v>
      </c>
    </row>
    <row r="865" spans="1:10" x14ac:dyDescent="0.25">
      <c r="A865" s="1" t="s">
        <v>729</v>
      </c>
      <c r="B865" t="s">
        <v>730</v>
      </c>
      <c r="C865" s="1" t="s">
        <v>17</v>
      </c>
      <c r="D865" s="22" t="s">
        <v>2873</v>
      </c>
      <c r="E865" s="2" t="s">
        <v>5734</v>
      </c>
      <c r="F865" s="2" t="s">
        <v>5734</v>
      </c>
      <c r="G865" s="13">
        <v>28097.19</v>
      </c>
      <c r="H865">
        <v>0</v>
      </c>
      <c r="I865">
        <v>28097.19</v>
      </c>
      <c r="J865">
        <v>0</v>
      </c>
    </row>
    <row r="866" spans="1:10" x14ac:dyDescent="0.25">
      <c r="A866" s="1" t="s">
        <v>5735</v>
      </c>
      <c r="B866" t="s">
        <v>5736</v>
      </c>
      <c r="C866" s="1" t="s">
        <v>17</v>
      </c>
      <c r="D866" s="22" t="s">
        <v>5738</v>
      </c>
      <c r="E866" s="2" t="s">
        <v>5739</v>
      </c>
      <c r="F866" s="2" t="s">
        <v>5739</v>
      </c>
      <c r="G866" s="13">
        <v>14550.2</v>
      </c>
      <c r="H866">
        <v>0</v>
      </c>
      <c r="I866">
        <v>14550.2</v>
      </c>
      <c r="J866">
        <v>0</v>
      </c>
    </row>
    <row r="867" spans="1:10" x14ac:dyDescent="0.25">
      <c r="A867" s="1" t="s">
        <v>5740</v>
      </c>
      <c r="B867" t="s">
        <v>5741</v>
      </c>
      <c r="C867" s="1" t="s">
        <v>17</v>
      </c>
      <c r="D867" s="22" t="s">
        <v>5743</v>
      </c>
      <c r="E867" s="2" t="s">
        <v>5744</v>
      </c>
      <c r="F867" s="2" t="s">
        <v>5744</v>
      </c>
      <c r="G867" s="13">
        <v>41437.86</v>
      </c>
      <c r="H867">
        <v>0</v>
      </c>
      <c r="I867">
        <v>41437.86</v>
      </c>
      <c r="J867">
        <v>0</v>
      </c>
    </row>
    <row r="868" spans="1:10" x14ac:dyDescent="0.25">
      <c r="A868" s="1" t="s">
        <v>5745</v>
      </c>
      <c r="B868" t="s">
        <v>5746</v>
      </c>
      <c r="C868" s="1" t="s">
        <v>17</v>
      </c>
      <c r="D868" s="22" t="s">
        <v>3838</v>
      </c>
      <c r="E868" s="2" t="s">
        <v>5748</v>
      </c>
      <c r="F868" s="2" t="s">
        <v>5749</v>
      </c>
      <c r="G868" s="2">
        <v>70.98</v>
      </c>
      <c r="H868">
        <v>0</v>
      </c>
      <c r="I868">
        <v>70.98</v>
      </c>
      <c r="J868">
        <v>0</v>
      </c>
    </row>
    <row r="869" spans="1:10" x14ac:dyDescent="0.25">
      <c r="A869" s="1" t="s">
        <v>5750</v>
      </c>
      <c r="B869" t="s">
        <v>5751</v>
      </c>
      <c r="C869" s="1" t="s">
        <v>17</v>
      </c>
      <c r="D869" s="22" t="s">
        <v>5753</v>
      </c>
      <c r="E869" s="2" t="s">
        <v>5754</v>
      </c>
      <c r="F869" s="2" t="s">
        <v>5754</v>
      </c>
      <c r="G869" s="13">
        <v>22855.61</v>
      </c>
      <c r="H869">
        <v>0</v>
      </c>
      <c r="I869">
        <v>22855.61</v>
      </c>
      <c r="J869">
        <v>0</v>
      </c>
    </row>
    <row r="870" spans="1:10" x14ac:dyDescent="0.25">
      <c r="A870" s="1" t="s">
        <v>5755</v>
      </c>
      <c r="B870" t="s">
        <v>5756</v>
      </c>
      <c r="C870" s="1" t="s">
        <v>17</v>
      </c>
      <c r="D870" s="22" t="s">
        <v>4274</v>
      </c>
      <c r="E870" s="2" t="s">
        <v>5758</v>
      </c>
      <c r="F870" s="2" t="s">
        <v>5758</v>
      </c>
      <c r="G870" s="13">
        <v>2095.88</v>
      </c>
      <c r="H870">
        <v>0</v>
      </c>
      <c r="I870">
        <v>2095.88</v>
      </c>
      <c r="J870">
        <v>0</v>
      </c>
    </row>
    <row r="871" spans="1:10" x14ac:dyDescent="0.25">
      <c r="A871" s="1" t="s">
        <v>5759</v>
      </c>
      <c r="B871" t="s">
        <v>5760</v>
      </c>
      <c r="C871" s="1" t="s">
        <v>17</v>
      </c>
      <c r="D871" s="22" t="s">
        <v>5765</v>
      </c>
      <c r="E871" s="2" t="s">
        <v>5766</v>
      </c>
      <c r="F871" s="2" t="s">
        <v>5766</v>
      </c>
      <c r="G871" s="13">
        <v>34836.300000000003</v>
      </c>
      <c r="H871">
        <v>0</v>
      </c>
      <c r="I871">
        <v>34836.300000000003</v>
      </c>
      <c r="J871">
        <v>0</v>
      </c>
    </row>
    <row r="872" spans="1:10" x14ac:dyDescent="0.25">
      <c r="A872" s="1" t="s">
        <v>120</v>
      </c>
      <c r="B872" t="s">
        <v>121</v>
      </c>
      <c r="C872" s="1" t="s">
        <v>17</v>
      </c>
      <c r="D872" s="22" t="s">
        <v>5773</v>
      </c>
      <c r="E872" s="2" t="s">
        <v>5774</v>
      </c>
      <c r="F872" s="2" t="s">
        <v>5774</v>
      </c>
      <c r="G872" s="13">
        <v>23729.96</v>
      </c>
      <c r="H872">
        <v>0</v>
      </c>
      <c r="I872">
        <v>23729.96</v>
      </c>
      <c r="J872">
        <v>0</v>
      </c>
    </row>
    <row r="873" spans="1:10" x14ac:dyDescent="0.25">
      <c r="A873" s="1" t="s">
        <v>5775</v>
      </c>
      <c r="B873" t="s">
        <v>5776</v>
      </c>
      <c r="C873" s="1" t="s">
        <v>17</v>
      </c>
      <c r="D873" s="22" t="s">
        <v>5781</v>
      </c>
      <c r="E873" s="2" t="s">
        <v>5782</v>
      </c>
      <c r="F873" s="2" t="s">
        <v>5782</v>
      </c>
      <c r="G873" s="13">
        <v>3170.44</v>
      </c>
      <c r="H873">
        <v>0</v>
      </c>
      <c r="I873">
        <v>3170.44</v>
      </c>
      <c r="J873">
        <v>0</v>
      </c>
    </row>
    <row r="874" spans="1:10" x14ac:dyDescent="0.25">
      <c r="A874" s="1" t="s">
        <v>5783</v>
      </c>
      <c r="B874" t="s">
        <v>5784</v>
      </c>
      <c r="C874" s="1" t="s">
        <v>17</v>
      </c>
      <c r="D874" s="22" t="s">
        <v>5786</v>
      </c>
      <c r="E874" s="2" t="s">
        <v>5787</v>
      </c>
      <c r="F874" s="2" t="s">
        <v>5787</v>
      </c>
      <c r="G874" s="2">
        <v>772.39</v>
      </c>
      <c r="H874">
        <v>0</v>
      </c>
      <c r="I874">
        <v>772.39</v>
      </c>
      <c r="J874">
        <v>0</v>
      </c>
    </row>
    <row r="875" spans="1:10" x14ac:dyDescent="0.25">
      <c r="A875" s="1" t="s">
        <v>5788</v>
      </c>
      <c r="B875" t="s">
        <v>5789</v>
      </c>
      <c r="C875" s="1" t="s">
        <v>17</v>
      </c>
      <c r="D875" s="22" t="s">
        <v>1152</v>
      </c>
      <c r="E875" s="2" t="s">
        <v>5791</v>
      </c>
      <c r="F875" s="2" t="s">
        <v>5792</v>
      </c>
      <c r="G875" s="13">
        <v>11131.03</v>
      </c>
      <c r="H875">
        <v>0</v>
      </c>
      <c r="I875">
        <v>11131.03</v>
      </c>
      <c r="J875">
        <v>0</v>
      </c>
    </row>
    <row r="876" spans="1:10" x14ac:dyDescent="0.25">
      <c r="A876" s="1" t="s">
        <v>5793</v>
      </c>
      <c r="B876" t="s">
        <v>5794</v>
      </c>
      <c r="C876" s="1" t="s">
        <v>17</v>
      </c>
      <c r="D876" s="22" t="s">
        <v>603</v>
      </c>
      <c r="E876" s="2" t="s">
        <v>5796</v>
      </c>
      <c r="F876" s="2" t="s">
        <v>5797</v>
      </c>
      <c r="G876" s="2">
        <v>986.17</v>
      </c>
      <c r="H876">
        <v>0</v>
      </c>
      <c r="I876">
        <v>986.17</v>
      </c>
      <c r="J876">
        <v>0</v>
      </c>
    </row>
    <row r="877" spans="1:10" x14ac:dyDescent="0.25">
      <c r="A877" s="1" t="s">
        <v>164</v>
      </c>
      <c r="B877" t="s">
        <v>165</v>
      </c>
      <c r="C877" s="1" t="s">
        <v>17</v>
      </c>
      <c r="D877" s="22" t="s">
        <v>5799</v>
      </c>
      <c r="E877" s="2" t="s">
        <v>5800</v>
      </c>
      <c r="F877" s="2" t="s">
        <v>5800</v>
      </c>
      <c r="G877" s="13">
        <v>21773.7</v>
      </c>
      <c r="H877">
        <v>0</v>
      </c>
      <c r="I877">
        <v>21773.7</v>
      </c>
      <c r="J877">
        <v>0</v>
      </c>
    </row>
    <row r="878" spans="1:10" x14ac:dyDescent="0.25">
      <c r="A878" s="1" t="s">
        <v>5805</v>
      </c>
      <c r="B878" t="s">
        <v>5806</v>
      </c>
      <c r="C878" s="1" t="s">
        <v>17</v>
      </c>
      <c r="D878" s="22" t="s">
        <v>5808</v>
      </c>
      <c r="E878" s="2" t="s">
        <v>5809</v>
      </c>
      <c r="F878" s="2" t="s">
        <v>5810</v>
      </c>
      <c r="G878" s="2">
        <v>194.38</v>
      </c>
      <c r="H878">
        <v>0</v>
      </c>
      <c r="I878">
        <v>194.38</v>
      </c>
      <c r="J878">
        <v>0</v>
      </c>
    </row>
    <row r="879" spans="1:10" x14ac:dyDescent="0.25">
      <c r="A879" s="1" t="s">
        <v>5811</v>
      </c>
      <c r="B879" t="s">
        <v>5812</v>
      </c>
      <c r="C879" s="1" t="s">
        <v>17</v>
      </c>
      <c r="D879" s="22" t="s">
        <v>5817</v>
      </c>
      <c r="E879" s="2" t="s">
        <v>5818</v>
      </c>
      <c r="F879" s="2" t="s">
        <v>5819</v>
      </c>
      <c r="G879" s="13">
        <v>23493.75</v>
      </c>
      <c r="H879">
        <v>0</v>
      </c>
      <c r="I879">
        <v>23493.75</v>
      </c>
      <c r="J879">
        <v>0</v>
      </c>
    </row>
    <row r="880" spans="1:10" x14ac:dyDescent="0.25">
      <c r="A880" s="1" t="s">
        <v>211</v>
      </c>
      <c r="B880" t="s">
        <v>212</v>
      </c>
      <c r="C880" s="1" t="s">
        <v>17</v>
      </c>
      <c r="D880" s="22" t="s">
        <v>5821</v>
      </c>
      <c r="E880" s="2" t="s">
        <v>5822</v>
      </c>
      <c r="F880" s="2" t="s">
        <v>5822</v>
      </c>
      <c r="G880" s="13">
        <v>15767.56</v>
      </c>
      <c r="H880">
        <v>0</v>
      </c>
      <c r="I880">
        <v>15767.56</v>
      </c>
      <c r="J880">
        <v>0</v>
      </c>
    </row>
    <row r="881" spans="1:10" x14ac:dyDescent="0.25">
      <c r="A881" s="1" t="s">
        <v>5823</v>
      </c>
      <c r="B881" t="s">
        <v>5824</v>
      </c>
      <c r="C881" s="1" t="s">
        <v>17</v>
      </c>
      <c r="D881" s="22" t="s">
        <v>5826</v>
      </c>
      <c r="E881" s="2" t="s">
        <v>5827</v>
      </c>
      <c r="F881" s="2" t="s">
        <v>5828</v>
      </c>
      <c r="G881" s="13">
        <v>4850</v>
      </c>
      <c r="H881">
        <v>0</v>
      </c>
      <c r="I881">
        <v>4850</v>
      </c>
      <c r="J881">
        <v>0</v>
      </c>
    </row>
    <row r="882" spans="1:10" x14ac:dyDescent="0.25">
      <c r="A882" s="1" t="s">
        <v>5829</v>
      </c>
      <c r="B882" t="s">
        <v>5830</v>
      </c>
      <c r="C882" s="1" t="s">
        <v>17</v>
      </c>
      <c r="D882" s="22" t="s">
        <v>1184</v>
      </c>
      <c r="E882" s="2" t="s">
        <v>5832</v>
      </c>
      <c r="F882" s="2" t="s">
        <v>5833</v>
      </c>
      <c r="G882" s="13">
        <v>16192.23</v>
      </c>
      <c r="H882">
        <v>0</v>
      </c>
      <c r="I882">
        <v>16192.23</v>
      </c>
      <c r="J882">
        <v>0</v>
      </c>
    </row>
    <row r="883" spans="1:10" x14ac:dyDescent="0.25">
      <c r="A883" s="1" t="s">
        <v>5834</v>
      </c>
      <c r="B883" t="s">
        <v>5835</v>
      </c>
      <c r="C883" s="1" t="s">
        <v>17</v>
      </c>
      <c r="D883" s="22" t="s">
        <v>5837</v>
      </c>
      <c r="E883" s="2" t="s">
        <v>5838</v>
      </c>
      <c r="F883" s="2" t="s">
        <v>5839</v>
      </c>
      <c r="G883" s="13">
        <v>9637</v>
      </c>
      <c r="H883">
        <v>0</v>
      </c>
      <c r="I883">
        <v>9637</v>
      </c>
      <c r="J883">
        <v>0</v>
      </c>
    </row>
    <row r="884" spans="1:10" x14ac:dyDescent="0.25">
      <c r="A884" s="1" t="s">
        <v>5840</v>
      </c>
      <c r="B884" t="s">
        <v>5841</v>
      </c>
      <c r="C884" s="1" t="s">
        <v>17</v>
      </c>
      <c r="D884" s="22" t="s">
        <v>5844</v>
      </c>
      <c r="E884" s="2" t="s">
        <v>5845</v>
      </c>
      <c r="F884" s="2" t="s">
        <v>5845</v>
      </c>
      <c r="G884" s="13">
        <v>12034.45</v>
      </c>
      <c r="H884">
        <v>0</v>
      </c>
      <c r="I884">
        <v>12034.45</v>
      </c>
      <c r="J884">
        <v>0</v>
      </c>
    </row>
    <row r="885" spans="1:10" x14ac:dyDescent="0.25">
      <c r="A885" s="1" t="s">
        <v>5846</v>
      </c>
      <c r="B885" t="s">
        <v>5847</v>
      </c>
      <c r="C885" s="1" t="s">
        <v>17</v>
      </c>
      <c r="D885" s="22" t="s">
        <v>5136</v>
      </c>
      <c r="E885" s="2" t="s">
        <v>5849</v>
      </c>
      <c r="F885" s="2" t="s">
        <v>5849</v>
      </c>
      <c r="G885" s="13">
        <v>20223.91</v>
      </c>
      <c r="H885">
        <v>0</v>
      </c>
      <c r="I885">
        <v>20223.91</v>
      </c>
      <c r="J885">
        <v>0</v>
      </c>
    </row>
    <row r="886" spans="1:10" x14ac:dyDescent="0.25">
      <c r="A886" s="1" t="s">
        <v>5850</v>
      </c>
      <c r="B886" t="s">
        <v>5851</v>
      </c>
      <c r="C886" s="1" t="s">
        <v>17</v>
      </c>
      <c r="D886" s="22" t="s">
        <v>4775</v>
      </c>
      <c r="E886" s="2" t="s">
        <v>5853</v>
      </c>
      <c r="F886" s="2" t="s">
        <v>5853</v>
      </c>
      <c r="G886" s="13">
        <v>9462.58</v>
      </c>
      <c r="H886">
        <v>0</v>
      </c>
      <c r="I886">
        <v>9462.58</v>
      </c>
      <c r="J886">
        <v>0</v>
      </c>
    </row>
    <row r="887" spans="1:10" x14ac:dyDescent="0.25">
      <c r="A887" s="1" t="s">
        <v>5854</v>
      </c>
      <c r="B887" t="s">
        <v>5855</v>
      </c>
      <c r="C887" s="1" t="s">
        <v>17</v>
      </c>
      <c r="D887" s="22" t="s">
        <v>5857</v>
      </c>
      <c r="E887" s="2" t="s">
        <v>5858</v>
      </c>
      <c r="F887" s="2" t="s">
        <v>5858</v>
      </c>
      <c r="G887" s="13">
        <v>15845.38</v>
      </c>
      <c r="H887">
        <v>0</v>
      </c>
      <c r="I887">
        <v>15845.38</v>
      </c>
      <c r="J887">
        <v>0</v>
      </c>
    </row>
    <row r="888" spans="1:10" x14ac:dyDescent="0.25">
      <c r="A888" s="1" t="s">
        <v>5859</v>
      </c>
      <c r="B888" t="s">
        <v>5860</v>
      </c>
      <c r="C888" s="1" t="s">
        <v>17</v>
      </c>
      <c r="D888" s="22" t="s">
        <v>5866</v>
      </c>
      <c r="E888" s="2" t="s">
        <v>5867</v>
      </c>
      <c r="F888" s="2" t="s">
        <v>5867</v>
      </c>
      <c r="G888" s="13">
        <v>13565.16</v>
      </c>
      <c r="H888">
        <v>0</v>
      </c>
      <c r="I888">
        <v>13565.16</v>
      </c>
      <c r="J888">
        <v>0</v>
      </c>
    </row>
    <row r="889" spans="1:10" x14ac:dyDescent="0.25">
      <c r="A889" s="1" t="s">
        <v>5868</v>
      </c>
      <c r="B889" t="s">
        <v>5869</v>
      </c>
      <c r="C889" s="1" t="s">
        <v>17</v>
      </c>
      <c r="D889" s="22" t="s">
        <v>5871</v>
      </c>
      <c r="E889" s="2" t="s">
        <v>1141</v>
      </c>
      <c r="F889" s="2" t="s">
        <v>1142</v>
      </c>
      <c r="G889" s="13">
        <v>1768.42</v>
      </c>
      <c r="H889">
        <v>0</v>
      </c>
      <c r="I889">
        <v>1768.42</v>
      </c>
      <c r="J889">
        <v>0</v>
      </c>
    </row>
    <row r="890" spans="1:10" x14ac:dyDescent="0.25">
      <c r="A890" s="1" t="s">
        <v>5872</v>
      </c>
      <c r="B890" t="s">
        <v>5873</v>
      </c>
      <c r="C890" s="1" t="s">
        <v>17</v>
      </c>
      <c r="D890" s="22" t="s">
        <v>5875</v>
      </c>
      <c r="E890" s="2" t="s">
        <v>5876</v>
      </c>
      <c r="F890" s="2" t="s">
        <v>5876</v>
      </c>
      <c r="G890" s="13">
        <v>28098.74</v>
      </c>
      <c r="H890">
        <v>0</v>
      </c>
      <c r="I890">
        <v>28098.74</v>
      </c>
      <c r="J890">
        <v>0</v>
      </c>
    </row>
    <row r="891" spans="1:10" x14ac:dyDescent="0.25">
      <c r="A891" s="1" t="s">
        <v>5877</v>
      </c>
      <c r="B891" t="s">
        <v>5878</v>
      </c>
      <c r="C891" s="1" t="s">
        <v>17</v>
      </c>
      <c r="D891" s="22" t="s">
        <v>4482</v>
      </c>
      <c r="E891" s="2" t="s">
        <v>5880</v>
      </c>
      <c r="F891" s="2" t="s">
        <v>5880</v>
      </c>
      <c r="G891" s="13">
        <v>17363.43</v>
      </c>
      <c r="H891">
        <v>0</v>
      </c>
      <c r="I891">
        <v>17363.43</v>
      </c>
      <c r="J891">
        <v>0</v>
      </c>
    </row>
    <row r="892" spans="1:10" x14ac:dyDescent="0.25">
      <c r="A892" s="1" t="s">
        <v>5881</v>
      </c>
      <c r="B892" t="s">
        <v>5882</v>
      </c>
      <c r="C892" s="1" t="s">
        <v>17</v>
      </c>
      <c r="D892" s="22" t="s">
        <v>5884</v>
      </c>
      <c r="E892" s="2" t="s">
        <v>5885</v>
      </c>
      <c r="F892" s="2" t="s">
        <v>5886</v>
      </c>
      <c r="G892" s="13">
        <v>9188.16</v>
      </c>
      <c r="H892">
        <v>0</v>
      </c>
      <c r="I892">
        <v>9188.16</v>
      </c>
      <c r="J892">
        <v>0</v>
      </c>
    </row>
    <row r="893" spans="1:10" x14ac:dyDescent="0.25">
      <c r="A893" s="1" t="s">
        <v>237</v>
      </c>
      <c r="B893" t="s">
        <v>238</v>
      </c>
      <c r="C893" s="1" t="s">
        <v>17</v>
      </c>
      <c r="D893" s="22" t="s">
        <v>5897</v>
      </c>
      <c r="E893" s="2" t="s">
        <v>5898</v>
      </c>
      <c r="F893" s="2" t="s">
        <v>5898</v>
      </c>
      <c r="G893" s="13">
        <v>16216.14</v>
      </c>
      <c r="H893">
        <v>0</v>
      </c>
      <c r="I893">
        <v>16216.14</v>
      </c>
      <c r="J893">
        <v>0</v>
      </c>
    </row>
    <row r="894" spans="1:10" x14ac:dyDescent="0.25">
      <c r="A894" s="1" t="s">
        <v>5899</v>
      </c>
      <c r="B894" t="s">
        <v>5900</v>
      </c>
      <c r="C894" s="1" t="s">
        <v>17</v>
      </c>
      <c r="D894" s="22" t="s">
        <v>5905</v>
      </c>
      <c r="E894" s="2" t="s">
        <v>5906</v>
      </c>
      <c r="F894" s="2" t="s">
        <v>5907</v>
      </c>
      <c r="G894" s="13">
        <v>5500.26</v>
      </c>
      <c r="H894">
        <v>0</v>
      </c>
      <c r="I894">
        <v>5500.26</v>
      </c>
      <c r="J894">
        <v>0</v>
      </c>
    </row>
    <row r="895" spans="1:10" x14ac:dyDescent="0.25">
      <c r="A895" s="1" t="s">
        <v>5908</v>
      </c>
      <c r="B895" t="s">
        <v>5909</v>
      </c>
      <c r="C895" s="1" t="s">
        <v>17</v>
      </c>
      <c r="D895" s="22" t="s">
        <v>5911</v>
      </c>
      <c r="E895" s="2" t="s">
        <v>5912</v>
      </c>
      <c r="F895" s="2" t="s">
        <v>5912</v>
      </c>
      <c r="G895" s="13">
        <v>24309.64</v>
      </c>
      <c r="H895">
        <v>0</v>
      </c>
      <c r="I895">
        <v>24309.64</v>
      </c>
      <c r="J895">
        <v>0</v>
      </c>
    </row>
    <row r="896" spans="1:10" x14ac:dyDescent="0.25">
      <c r="A896" s="1" t="s">
        <v>5913</v>
      </c>
      <c r="B896" t="s">
        <v>5914</v>
      </c>
      <c r="C896" s="1" t="s">
        <v>17</v>
      </c>
      <c r="D896" s="22" t="s">
        <v>5917</v>
      </c>
      <c r="E896" s="2" t="s">
        <v>5918</v>
      </c>
      <c r="F896" s="2" t="s">
        <v>5918</v>
      </c>
      <c r="G896" s="13">
        <v>16562.7</v>
      </c>
      <c r="H896">
        <v>0</v>
      </c>
      <c r="I896">
        <v>16562.7</v>
      </c>
      <c r="J896">
        <v>0</v>
      </c>
    </row>
    <row r="897" spans="1:10" x14ac:dyDescent="0.25">
      <c r="A897" s="1" t="s">
        <v>5919</v>
      </c>
      <c r="B897" t="s">
        <v>5920</v>
      </c>
      <c r="C897" s="1" t="s">
        <v>17</v>
      </c>
      <c r="D897" s="22" t="s">
        <v>5923</v>
      </c>
      <c r="E897" s="2" t="s">
        <v>5924</v>
      </c>
      <c r="F897" s="2" t="s">
        <v>5924</v>
      </c>
      <c r="G897" s="13">
        <v>29778.48</v>
      </c>
      <c r="H897">
        <v>0</v>
      </c>
      <c r="I897">
        <v>29778.48</v>
      </c>
      <c r="J897">
        <v>0</v>
      </c>
    </row>
    <row r="898" spans="1:10" x14ac:dyDescent="0.25">
      <c r="A898" s="1" t="s">
        <v>5925</v>
      </c>
      <c r="B898" t="s">
        <v>5926</v>
      </c>
      <c r="C898" s="1" t="s">
        <v>17</v>
      </c>
      <c r="D898" s="22" t="s">
        <v>5929</v>
      </c>
      <c r="E898" s="2" t="s">
        <v>5930</v>
      </c>
      <c r="F898" s="2" t="s">
        <v>5930</v>
      </c>
      <c r="G898" s="13">
        <v>21450.3</v>
      </c>
      <c r="H898">
        <v>0</v>
      </c>
      <c r="I898">
        <v>21450.3</v>
      </c>
      <c r="J898">
        <v>0</v>
      </c>
    </row>
    <row r="899" spans="1:10" x14ac:dyDescent="0.25">
      <c r="A899" s="1" t="s">
        <v>5936</v>
      </c>
      <c r="B899" t="s">
        <v>5937</v>
      </c>
      <c r="C899" s="1" t="s">
        <v>17</v>
      </c>
      <c r="D899" s="22" t="s">
        <v>5939</v>
      </c>
      <c r="E899" s="2" t="s">
        <v>5940</v>
      </c>
      <c r="F899" s="2" t="s">
        <v>5940</v>
      </c>
      <c r="G899" s="13">
        <v>19121.29</v>
      </c>
      <c r="H899">
        <v>0</v>
      </c>
      <c r="I899">
        <v>19121.29</v>
      </c>
      <c r="J899">
        <v>0</v>
      </c>
    </row>
    <row r="900" spans="1:10" x14ac:dyDescent="0.25">
      <c r="A900" s="1" t="s">
        <v>5946</v>
      </c>
      <c r="B900" t="s">
        <v>5947</v>
      </c>
      <c r="C900" s="1" t="s">
        <v>17</v>
      </c>
      <c r="D900" s="22" t="s">
        <v>2767</v>
      </c>
      <c r="E900" s="2" t="s">
        <v>5950</v>
      </c>
      <c r="F900" s="2" t="s">
        <v>5950</v>
      </c>
      <c r="G900" s="13">
        <v>27246.07</v>
      </c>
      <c r="H900">
        <v>0</v>
      </c>
      <c r="I900">
        <v>27246.07</v>
      </c>
      <c r="J900">
        <v>0</v>
      </c>
    </row>
    <row r="901" spans="1:10" x14ac:dyDescent="0.25">
      <c r="A901" s="1" t="s">
        <v>5951</v>
      </c>
      <c r="B901" t="s">
        <v>5952</v>
      </c>
      <c r="C901" s="1" t="s">
        <v>17</v>
      </c>
      <c r="D901" s="22" t="s">
        <v>5955</v>
      </c>
      <c r="E901" s="2" t="s">
        <v>5956</v>
      </c>
      <c r="F901" s="2" t="s">
        <v>5957</v>
      </c>
      <c r="G901" s="13">
        <v>6910.63</v>
      </c>
      <c r="H901">
        <v>0</v>
      </c>
      <c r="I901">
        <v>6910.63</v>
      </c>
      <c r="J901">
        <v>0</v>
      </c>
    </row>
    <row r="902" spans="1:10" x14ac:dyDescent="0.25">
      <c r="A902" s="1" t="s">
        <v>5958</v>
      </c>
      <c r="B902" t="s">
        <v>5959</v>
      </c>
      <c r="C902" s="1" t="s">
        <v>17</v>
      </c>
      <c r="D902" s="22" t="s">
        <v>5962</v>
      </c>
      <c r="E902" s="2" t="s">
        <v>5963</v>
      </c>
      <c r="F902" s="2" t="s">
        <v>5964</v>
      </c>
      <c r="G902" s="13">
        <v>19854.61</v>
      </c>
      <c r="H902">
        <v>0</v>
      </c>
      <c r="I902">
        <v>19854.61</v>
      </c>
      <c r="J902">
        <v>0</v>
      </c>
    </row>
    <row r="903" spans="1:10" x14ac:dyDescent="0.25">
      <c r="A903" s="1" t="s">
        <v>5965</v>
      </c>
      <c r="B903" t="s">
        <v>5966</v>
      </c>
      <c r="C903" s="1" t="s">
        <v>17</v>
      </c>
      <c r="D903" s="22" t="s">
        <v>1375</v>
      </c>
      <c r="E903" s="2" t="s">
        <v>5968</v>
      </c>
      <c r="F903" s="2" t="s">
        <v>5969</v>
      </c>
      <c r="G903" s="13">
        <v>13236.37</v>
      </c>
      <c r="H903">
        <v>0</v>
      </c>
      <c r="I903">
        <v>13236.37</v>
      </c>
      <c r="J903">
        <v>0</v>
      </c>
    </row>
    <row r="904" spans="1:10" x14ac:dyDescent="0.25">
      <c r="A904" s="1" t="s">
        <v>5970</v>
      </c>
      <c r="B904" t="s">
        <v>5971</v>
      </c>
      <c r="C904" s="1" t="s">
        <v>17</v>
      </c>
      <c r="D904" s="22" t="s">
        <v>5974</v>
      </c>
      <c r="E904" s="2" t="s">
        <v>5975</v>
      </c>
      <c r="F904" s="2" t="s">
        <v>5975</v>
      </c>
      <c r="G904" s="13">
        <v>18184.45</v>
      </c>
      <c r="H904">
        <v>0</v>
      </c>
      <c r="I904">
        <v>18184.45</v>
      </c>
      <c r="J904">
        <v>0</v>
      </c>
    </row>
    <row r="905" spans="1:10" x14ac:dyDescent="0.25">
      <c r="A905" s="1" t="s">
        <v>253</v>
      </c>
      <c r="B905" t="s">
        <v>254</v>
      </c>
      <c r="C905" s="1" t="s">
        <v>17</v>
      </c>
      <c r="D905" s="22" t="s">
        <v>5866</v>
      </c>
      <c r="E905" s="2" t="s">
        <v>5977</v>
      </c>
      <c r="F905" s="2" t="s">
        <v>5977</v>
      </c>
      <c r="G905" s="13">
        <v>27991.05</v>
      </c>
      <c r="H905">
        <v>0</v>
      </c>
      <c r="I905">
        <v>27991.05</v>
      </c>
      <c r="J905">
        <v>0</v>
      </c>
    </row>
    <row r="906" spans="1:10" x14ac:dyDescent="0.25">
      <c r="A906" s="1" t="s">
        <v>5978</v>
      </c>
      <c r="B906" t="s">
        <v>5979</v>
      </c>
      <c r="C906" s="1" t="s">
        <v>17</v>
      </c>
      <c r="D906" s="22" t="s">
        <v>5981</v>
      </c>
      <c r="E906" s="2" t="s">
        <v>5982</v>
      </c>
      <c r="F906" s="2" t="s">
        <v>5982</v>
      </c>
      <c r="G906" s="13">
        <v>12651.47</v>
      </c>
      <c r="H906">
        <v>0</v>
      </c>
      <c r="I906">
        <v>12651.47</v>
      </c>
      <c r="J906">
        <v>0</v>
      </c>
    </row>
    <row r="907" spans="1:10" x14ac:dyDescent="0.25">
      <c r="A907" s="1" t="s">
        <v>5988</v>
      </c>
      <c r="B907" t="s">
        <v>5989</v>
      </c>
      <c r="C907" s="1" t="s">
        <v>17</v>
      </c>
      <c r="D907" s="22" t="s">
        <v>4847</v>
      </c>
      <c r="E907" s="2" t="s">
        <v>5992</v>
      </c>
      <c r="F907" s="2" t="s">
        <v>5993</v>
      </c>
      <c r="G907" s="13">
        <v>14275.67</v>
      </c>
      <c r="H907">
        <v>0</v>
      </c>
      <c r="I907">
        <v>14275.67</v>
      </c>
      <c r="J907">
        <v>0</v>
      </c>
    </row>
    <row r="908" spans="1:10" x14ac:dyDescent="0.25">
      <c r="A908" s="1" t="s">
        <v>5994</v>
      </c>
      <c r="B908" t="s">
        <v>5995</v>
      </c>
      <c r="C908" s="1" t="s">
        <v>17</v>
      </c>
      <c r="D908" s="22" t="s">
        <v>5997</v>
      </c>
      <c r="E908" s="2" t="s">
        <v>5998</v>
      </c>
      <c r="F908" s="2" t="s">
        <v>5999</v>
      </c>
      <c r="G908" s="13">
        <v>6256.16</v>
      </c>
      <c r="H908">
        <v>0</v>
      </c>
      <c r="I908">
        <v>6256.16</v>
      </c>
      <c r="J908">
        <v>0</v>
      </c>
    </row>
    <row r="909" spans="1:10" x14ac:dyDescent="0.25">
      <c r="A909" s="1" t="s">
        <v>280</v>
      </c>
      <c r="B909" t="s">
        <v>281</v>
      </c>
      <c r="C909" s="1" t="s">
        <v>17</v>
      </c>
      <c r="D909" s="22" t="s">
        <v>6001</v>
      </c>
      <c r="E909" s="2" t="s">
        <v>6002</v>
      </c>
      <c r="F909" s="2" t="s">
        <v>6002</v>
      </c>
      <c r="G909" s="13">
        <v>8258.32</v>
      </c>
      <c r="H909">
        <v>0</v>
      </c>
      <c r="I909">
        <v>8258.32</v>
      </c>
      <c r="J909">
        <v>0</v>
      </c>
    </row>
    <row r="910" spans="1:10" x14ac:dyDescent="0.25">
      <c r="A910" s="1" t="s">
        <v>6003</v>
      </c>
      <c r="B910" t="s">
        <v>6004</v>
      </c>
      <c r="C910" s="1" t="s">
        <v>17</v>
      </c>
      <c r="D910" s="22" t="s">
        <v>788</v>
      </c>
      <c r="E910" s="2" t="s">
        <v>6006</v>
      </c>
      <c r="F910" s="2" t="s">
        <v>6007</v>
      </c>
      <c r="G910" s="13">
        <v>1759.83</v>
      </c>
      <c r="H910">
        <v>0</v>
      </c>
      <c r="I910">
        <v>1759.83</v>
      </c>
      <c r="J910">
        <v>0</v>
      </c>
    </row>
    <row r="911" spans="1:10" x14ac:dyDescent="0.25">
      <c r="A911" s="1" t="s">
        <v>6013</v>
      </c>
      <c r="B911" t="s">
        <v>6014</v>
      </c>
      <c r="C911" s="1" t="s">
        <v>17</v>
      </c>
      <c r="D911" s="22" t="s">
        <v>6016</v>
      </c>
      <c r="E911" s="2" t="s">
        <v>6017</v>
      </c>
      <c r="F911" s="2" t="s">
        <v>6017</v>
      </c>
      <c r="G911" s="13">
        <v>22096.79</v>
      </c>
      <c r="H911">
        <v>0</v>
      </c>
      <c r="I911">
        <v>22096.79</v>
      </c>
      <c r="J911">
        <v>0</v>
      </c>
    </row>
    <row r="912" spans="1:10" x14ac:dyDescent="0.25">
      <c r="A912" s="1" t="s">
        <v>6018</v>
      </c>
      <c r="B912" t="s">
        <v>6019</v>
      </c>
      <c r="C912" s="1" t="s">
        <v>17</v>
      </c>
      <c r="D912" s="22" t="s">
        <v>6021</v>
      </c>
      <c r="E912" s="2" t="s">
        <v>6022</v>
      </c>
      <c r="F912" s="2" t="s">
        <v>6023</v>
      </c>
      <c r="G912" s="13">
        <v>11344.77</v>
      </c>
      <c r="H912">
        <v>0</v>
      </c>
      <c r="I912">
        <v>11344.77</v>
      </c>
      <c r="J912">
        <v>0</v>
      </c>
    </row>
    <row r="913" spans="1:10" x14ac:dyDescent="0.25">
      <c r="A913" s="1" t="s">
        <v>6024</v>
      </c>
      <c r="B913" t="s">
        <v>6025</v>
      </c>
      <c r="C913" s="1" t="s">
        <v>17</v>
      </c>
      <c r="D913" s="22" t="s">
        <v>2431</v>
      </c>
      <c r="E913" s="2" t="s">
        <v>6030</v>
      </c>
      <c r="F913" s="2" t="s">
        <v>6031</v>
      </c>
      <c r="G913" s="13">
        <v>11353.82</v>
      </c>
      <c r="H913">
        <v>0</v>
      </c>
      <c r="I913">
        <v>11353.82</v>
      </c>
      <c r="J913">
        <v>0</v>
      </c>
    </row>
    <row r="914" spans="1:10" x14ac:dyDescent="0.25">
      <c r="A914" s="1" t="s">
        <v>6035</v>
      </c>
      <c r="B914" t="s">
        <v>6036</v>
      </c>
      <c r="C914" s="1" t="s">
        <v>17</v>
      </c>
      <c r="D914" s="22" t="s">
        <v>4250</v>
      </c>
      <c r="E914" s="2" t="s">
        <v>6038</v>
      </c>
      <c r="F914" s="2" t="s">
        <v>6038</v>
      </c>
      <c r="G914" s="13">
        <v>21871.21</v>
      </c>
      <c r="H914">
        <v>0</v>
      </c>
      <c r="I914">
        <v>21871.21</v>
      </c>
      <c r="J914">
        <v>0</v>
      </c>
    </row>
    <row r="915" spans="1:10" x14ac:dyDescent="0.25">
      <c r="A915" s="1" t="s">
        <v>6039</v>
      </c>
      <c r="B915" t="s">
        <v>6040</v>
      </c>
      <c r="C915" s="1" t="s">
        <v>17</v>
      </c>
      <c r="D915" s="22" t="s">
        <v>5610</v>
      </c>
      <c r="E915" s="2" t="s">
        <v>6045</v>
      </c>
      <c r="F915" s="2" t="s">
        <v>6046</v>
      </c>
      <c r="G915" s="13">
        <v>2721.55</v>
      </c>
      <c r="H915">
        <v>0</v>
      </c>
      <c r="I915">
        <v>2721.55</v>
      </c>
      <c r="J915">
        <v>0</v>
      </c>
    </row>
    <row r="916" spans="1:10" x14ac:dyDescent="0.25">
      <c r="A916" s="1" t="s">
        <v>6047</v>
      </c>
      <c r="B916" t="s">
        <v>6048</v>
      </c>
      <c r="C916" s="1" t="s">
        <v>17</v>
      </c>
      <c r="D916" s="22" t="s">
        <v>1232</v>
      </c>
      <c r="E916" s="2" t="s">
        <v>6054</v>
      </c>
      <c r="F916" s="2" t="s">
        <v>6055</v>
      </c>
      <c r="G916" s="2">
        <v>178.85</v>
      </c>
      <c r="H916">
        <v>0</v>
      </c>
      <c r="I916">
        <v>178.85</v>
      </c>
      <c r="J916">
        <v>0</v>
      </c>
    </row>
    <row r="917" spans="1:10" x14ac:dyDescent="0.25">
      <c r="A917" s="1" t="s">
        <v>6056</v>
      </c>
      <c r="B917" t="s">
        <v>6057</v>
      </c>
      <c r="C917" s="1" t="s">
        <v>17</v>
      </c>
      <c r="D917" s="22" t="s">
        <v>6059</v>
      </c>
      <c r="E917" s="2" t="s">
        <v>6060</v>
      </c>
      <c r="F917" s="2" t="s">
        <v>6060</v>
      </c>
      <c r="G917" s="13">
        <v>18867.849999999999</v>
      </c>
      <c r="H917">
        <v>0</v>
      </c>
      <c r="I917">
        <v>18867.849999999999</v>
      </c>
      <c r="J917">
        <v>0</v>
      </c>
    </row>
    <row r="918" spans="1:10" x14ac:dyDescent="0.25">
      <c r="A918" s="1" t="s">
        <v>6061</v>
      </c>
      <c r="B918" t="s">
        <v>6062</v>
      </c>
      <c r="C918" s="1" t="s">
        <v>17</v>
      </c>
      <c r="D918" s="22" t="s">
        <v>1686</v>
      </c>
      <c r="E918" s="2" t="s">
        <v>6065</v>
      </c>
      <c r="F918" s="2" t="s">
        <v>6066</v>
      </c>
      <c r="G918" s="2">
        <v>899.83</v>
      </c>
      <c r="H918">
        <v>0</v>
      </c>
      <c r="I918">
        <v>899.83</v>
      </c>
      <c r="J918">
        <v>0</v>
      </c>
    </row>
    <row r="919" spans="1:10" x14ac:dyDescent="0.25">
      <c r="A919" s="1" t="s">
        <v>313</v>
      </c>
      <c r="B919" t="s">
        <v>314</v>
      </c>
      <c r="C919" s="1" t="s">
        <v>17</v>
      </c>
      <c r="D919" s="22" t="s">
        <v>6068</v>
      </c>
      <c r="E919" s="2" t="s">
        <v>6069</v>
      </c>
      <c r="F919" s="2" t="s">
        <v>6069</v>
      </c>
      <c r="G919" s="13">
        <v>1399.49</v>
      </c>
      <c r="H919">
        <v>0</v>
      </c>
      <c r="I919">
        <v>1399.49</v>
      </c>
      <c r="J919">
        <v>0</v>
      </c>
    </row>
    <row r="920" spans="1:10" x14ac:dyDescent="0.25">
      <c r="A920" s="1" t="s">
        <v>6070</v>
      </c>
      <c r="B920" t="s">
        <v>6071</v>
      </c>
      <c r="C920" s="1" t="s">
        <v>17</v>
      </c>
      <c r="D920" s="22" t="s">
        <v>6074</v>
      </c>
      <c r="E920" s="2" t="s">
        <v>6075</v>
      </c>
      <c r="F920" s="2" t="s">
        <v>6076</v>
      </c>
      <c r="G920" s="13">
        <v>18407.66</v>
      </c>
      <c r="H920">
        <v>0</v>
      </c>
      <c r="I920">
        <v>18407.66</v>
      </c>
      <c r="J920">
        <v>0</v>
      </c>
    </row>
    <row r="921" spans="1:10" x14ac:dyDescent="0.25">
      <c r="A921" s="1" t="s">
        <v>6089</v>
      </c>
      <c r="B921" t="s">
        <v>6090</v>
      </c>
      <c r="C921" s="1" t="s">
        <v>17</v>
      </c>
      <c r="D921" s="22" t="s">
        <v>6093</v>
      </c>
      <c r="E921" s="2" t="s">
        <v>6094</v>
      </c>
      <c r="F921" s="2" t="s">
        <v>6094</v>
      </c>
      <c r="G921" s="13">
        <v>22493.55</v>
      </c>
      <c r="H921">
        <v>0</v>
      </c>
      <c r="I921">
        <v>22493.55</v>
      </c>
      <c r="J921">
        <v>0</v>
      </c>
    </row>
    <row r="922" spans="1:10" x14ac:dyDescent="0.25">
      <c r="A922" s="1" t="s">
        <v>6095</v>
      </c>
      <c r="B922" t="s">
        <v>6096</v>
      </c>
      <c r="C922" s="1" t="s">
        <v>17</v>
      </c>
      <c r="D922" s="22" t="s">
        <v>778</v>
      </c>
      <c r="E922" s="2" t="s">
        <v>6098</v>
      </c>
      <c r="F922" s="2" t="s">
        <v>6099</v>
      </c>
      <c r="G922" s="13">
        <v>10401.620000000001</v>
      </c>
      <c r="H922">
        <v>0</v>
      </c>
      <c r="I922">
        <v>10401.620000000001</v>
      </c>
      <c r="J922">
        <v>0</v>
      </c>
    </row>
    <row r="923" spans="1:10" x14ac:dyDescent="0.25">
      <c r="A923" s="1" t="s">
        <v>6100</v>
      </c>
      <c r="B923" t="s">
        <v>6101</v>
      </c>
      <c r="C923" s="1" t="s">
        <v>17</v>
      </c>
      <c r="D923" s="22" t="s">
        <v>3182</v>
      </c>
      <c r="E923" s="2" t="s">
        <v>6103</v>
      </c>
      <c r="F923" s="2" t="s">
        <v>6103</v>
      </c>
      <c r="G923" s="13">
        <v>23680.95</v>
      </c>
      <c r="H923">
        <v>0</v>
      </c>
      <c r="I923">
        <v>23680.95</v>
      </c>
      <c r="J923">
        <v>0</v>
      </c>
    </row>
    <row r="924" spans="1:10" x14ac:dyDescent="0.25">
      <c r="A924" s="1" t="s">
        <v>6104</v>
      </c>
      <c r="B924" t="s">
        <v>6105</v>
      </c>
      <c r="C924" s="1" t="s">
        <v>17</v>
      </c>
      <c r="D924" s="22" t="s">
        <v>778</v>
      </c>
      <c r="E924" s="2" t="s">
        <v>6107</v>
      </c>
      <c r="F924" s="2" t="s">
        <v>6108</v>
      </c>
      <c r="G924" s="13">
        <v>1817.62</v>
      </c>
      <c r="H924">
        <v>0</v>
      </c>
      <c r="I924">
        <v>1817.62</v>
      </c>
      <c r="J924">
        <v>0</v>
      </c>
    </row>
    <row r="925" spans="1:10" x14ac:dyDescent="0.25">
      <c r="A925" s="1" t="s">
        <v>6114</v>
      </c>
      <c r="B925" t="s">
        <v>6115</v>
      </c>
      <c r="C925" s="1" t="s">
        <v>17</v>
      </c>
      <c r="D925" s="22" t="s">
        <v>6117</v>
      </c>
      <c r="E925" s="2" t="s">
        <v>2548</v>
      </c>
      <c r="F925" s="2" t="s">
        <v>2548</v>
      </c>
      <c r="G925" s="13">
        <v>23595.35</v>
      </c>
      <c r="H925">
        <v>0</v>
      </c>
      <c r="I925">
        <v>23595.35</v>
      </c>
      <c r="J925">
        <v>0</v>
      </c>
    </row>
    <row r="926" spans="1:10" x14ac:dyDescent="0.25">
      <c r="A926" s="1" t="s">
        <v>349</v>
      </c>
      <c r="B926" t="s">
        <v>350</v>
      </c>
      <c r="C926" s="1" t="s">
        <v>17</v>
      </c>
      <c r="D926" s="22" t="s">
        <v>6001</v>
      </c>
      <c r="E926" s="2" t="s">
        <v>6124</v>
      </c>
      <c r="F926" s="2" t="s">
        <v>6124</v>
      </c>
      <c r="G926" s="13">
        <v>15078.83</v>
      </c>
      <c r="H926">
        <v>0</v>
      </c>
      <c r="I926">
        <v>15078.83</v>
      </c>
      <c r="J926">
        <v>0</v>
      </c>
    </row>
    <row r="927" spans="1:10" x14ac:dyDescent="0.25">
      <c r="A927" s="1" t="s">
        <v>6125</v>
      </c>
      <c r="B927" t="s">
        <v>6126</v>
      </c>
      <c r="C927" s="1" t="s">
        <v>17</v>
      </c>
      <c r="D927" s="22" t="s">
        <v>3391</v>
      </c>
      <c r="E927" s="2" t="s">
        <v>6128</v>
      </c>
      <c r="F927" s="2" t="s">
        <v>6128</v>
      </c>
      <c r="G927" s="13">
        <v>7551.15</v>
      </c>
      <c r="H927">
        <v>0</v>
      </c>
      <c r="I927">
        <v>7551.15</v>
      </c>
      <c r="J927">
        <v>0</v>
      </c>
    </row>
    <row r="928" spans="1:10" x14ac:dyDescent="0.25">
      <c r="A928" s="1" t="s">
        <v>6129</v>
      </c>
      <c r="B928" t="s">
        <v>6130</v>
      </c>
      <c r="C928" s="1" t="s">
        <v>17</v>
      </c>
      <c r="D928" s="22" t="s">
        <v>6132</v>
      </c>
      <c r="E928" s="2" t="s">
        <v>6133</v>
      </c>
      <c r="F928" s="2" t="s">
        <v>6134</v>
      </c>
      <c r="G928" s="13">
        <v>5479.43</v>
      </c>
      <c r="H928">
        <v>0</v>
      </c>
      <c r="I928">
        <v>5479.43</v>
      </c>
      <c r="J928">
        <v>0</v>
      </c>
    </row>
    <row r="929" spans="1:10" x14ac:dyDescent="0.25">
      <c r="A929" s="1" t="s">
        <v>6135</v>
      </c>
      <c r="B929" t="s">
        <v>6136</v>
      </c>
      <c r="C929" s="1" t="s">
        <v>17</v>
      </c>
      <c r="D929" s="22" t="s">
        <v>6138</v>
      </c>
      <c r="E929" s="2" t="s">
        <v>6139</v>
      </c>
      <c r="F929" s="2" t="s">
        <v>6140</v>
      </c>
      <c r="G929" s="13">
        <v>5771.07</v>
      </c>
      <c r="H929">
        <v>0</v>
      </c>
      <c r="I929">
        <v>5771.07</v>
      </c>
      <c r="J929">
        <v>0</v>
      </c>
    </row>
    <row r="930" spans="1:10" x14ac:dyDescent="0.25">
      <c r="A930" s="1" t="s">
        <v>6141</v>
      </c>
      <c r="B930" t="s">
        <v>6142</v>
      </c>
      <c r="C930" s="1" t="s">
        <v>17</v>
      </c>
      <c r="D930" s="22" t="s">
        <v>6144</v>
      </c>
      <c r="E930" s="2" t="s">
        <v>6145</v>
      </c>
      <c r="F930" s="2" t="s">
        <v>6146</v>
      </c>
      <c r="G930" s="13">
        <v>8194.84</v>
      </c>
      <c r="H930">
        <v>0</v>
      </c>
      <c r="I930">
        <v>8194.84</v>
      </c>
      <c r="J930">
        <v>0</v>
      </c>
    </row>
    <row r="931" spans="1:10" x14ac:dyDescent="0.25">
      <c r="A931" s="1" t="s">
        <v>6147</v>
      </c>
      <c r="B931" t="s">
        <v>6148</v>
      </c>
      <c r="C931" s="1" t="s">
        <v>17</v>
      </c>
      <c r="D931" s="22" t="s">
        <v>6150</v>
      </c>
      <c r="E931" s="2" t="s">
        <v>6151</v>
      </c>
      <c r="F931" s="2" t="s">
        <v>6151</v>
      </c>
      <c r="G931" s="13">
        <v>8759.8700000000008</v>
      </c>
      <c r="H931">
        <v>0</v>
      </c>
      <c r="I931">
        <v>8759.8700000000008</v>
      </c>
      <c r="J931">
        <v>0</v>
      </c>
    </row>
    <row r="932" spans="1:10" x14ac:dyDescent="0.25">
      <c r="A932" s="1" t="s">
        <v>6152</v>
      </c>
      <c r="B932" t="s">
        <v>6153</v>
      </c>
      <c r="C932" s="1" t="s">
        <v>17</v>
      </c>
      <c r="D932" s="22" t="s">
        <v>3342</v>
      </c>
      <c r="E932" s="2" t="s">
        <v>6155</v>
      </c>
      <c r="F932" s="2" t="s">
        <v>6156</v>
      </c>
      <c r="G932" s="13">
        <v>2745.6</v>
      </c>
      <c r="H932">
        <v>0</v>
      </c>
      <c r="I932">
        <v>2745.6</v>
      </c>
      <c r="J932">
        <v>0</v>
      </c>
    </row>
    <row r="933" spans="1:10" x14ac:dyDescent="0.25">
      <c r="A933" s="1" t="s">
        <v>6157</v>
      </c>
      <c r="B933" t="s">
        <v>6158</v>
      </c>
      <c r="C933" s="1" t="s">
        <v>17</v>
      </c>
      <c r="D933" s="22" t="s">
        <v>6162</v>
      </c>
      <c r="E933" s="2" t="s">
        <v>6163</v>
      </c>
      <c r="F933" s="2" t="s">
        <v>6163</v>
      </c>
      <c r="G933" s="13">
        <v>3260.13</v>
      </c>
      <c r="H933">
        <v>0</v>
      </c>
      <c r="I933">
        <v>3260.13</v>
      </c>
      <c r="J933">
        <v>0</v>
      </c>
    </row>
    <row r="934" spans="1:10" x14ac:dyDescent="0.25">
      <c r="A934" s="1" t="s">
        <v>6164</v>
      </c>
      <c r="B934" t="s">
        <v>6165</v>
      </c>
      <c r="C934" s="1" t="s">
        <v>17</v>
      </c>
      <c r="D934" s="22" t="s">
        <v>358</v>
      </c>
      <c r="E934" s="2" t="s">
        <v>3382</v>
      </c>
      <c r="F934" s="2" t="s">
        <v>3383</v>
      </c>
      <c r="G934" s="13">
        <v>1303.05</v>
      </c>
      <c r="H934">
        <v>0</v>
      </c>
      <c r="I934">
        <v>1303.05</v>
      </c>
      <c r="J934">
        <v>0</v>
      </c>
    </row>
    <row r="935" spans="1:10" x14ac:dyDescent="0.25">
      <c r="A935" s="1" t="s">
        <v>6167</v>
      </c>
      <c r="B935" t="s">
        <v>6168</v>
      </c>
      <c r="C935" s="1" t="s">
        <v>17</v>
      </c>
      <c r="D935" s="22" t="s">
        <v>6170</v>
      </c>
      <c r="E935" s="2" t="s">
        <v>6171</v>
      </c>
      <c r="F935" s="2" t="s">
        <v>6172</v>
      </c>
      <c r="G935" s="13">
        <v>12926.31</v>
      </c>
      <c r="H935">
        <v>0</v>
      </c>
      <c r="I935">
        <v>12926.31</v>
      </c>
      <c r="J935">
        <v>0</v>
      </c>
    </row>
    <row r="936" spans="1:10" x14ac:dyDescent="0.25">
      <c r="A936" s="1" t="s">
        <v>6178</v>
      </c>
      <c r="B936" t="s">
        <v>6179</v>
      </c>
      <c r="C936" s="1" t="s">
        <v>17</v>
      </c>
      <c r="D936" s="22" t="s">
        <v>6181</v>
      </c>
      <c r="E936" s="2" t="s">
        <v>6182</v>
      </c>
      <c r="F936" s="2" t="s">
        <v>6183</v>
      </c>
      <c r="G936" s="13">
        <v>4412.51</v>
      </c>
      <c r="H936">
        <v>0</v>
      </c>
      <c r="I936">
        <v>4412.51</v>
      </c>
      <c r="J936">
        <v>0</v>
      </c>
    </row>
    <row r="937" spans="1:10" x14ac:dyDescent="0.25">
      <c r="A937" s="1" t="s">
        <v>6184</v>
      </c>
      <c r="B937" t="s">
        <v>6185</v>
      </c>
      <c r="C937" s="1" t="s">
        <v>17</v>
      </c>
      <c r="D937" s="22" t="s">
        <v>6190</v>
      </c>
      <c r="E937" s="2" t="s">
        <v>6191</v>
      </c>
      <c r="F937" s="2" t="s">
        <v>5969</v>
      </c>
      <c r="G937" s="13">
        <v>13236.37</v>
      </c>
      <c r="H937">
        <v>0</v>
      </c>
      <c r="I937">
        <v>13236.37</v>
      </c>
      <c r="J937">
        <v>0</v>
      </c>
    </row>
    <row r="938" spans="1:10" x14ac:dyDescent="0.25">
      <c r="A938" s="1" t="s">
        <v>6197</v>
      </c>
      <c r="B938" t="s">
        <v>6198</v>
      </c>
      <c r="C938" s="1" t="s">
        <v>17</v>
      </c>
      <c r="D938" s="22" t="s">
        <v>1016</v>
      </c>
      <c r="E938" s="2" t="s">
        <v>6201</v>
      </c>
      <c r="F938" s="2" t="s">
        <v>6202</v>
      </c>
      <c r="G938" s="13">
        <v>14335.55</v>
      </c>
      <c r="H938">
        <v>0</v>
      </c>
      <c r="I938">
        <v>14335.55</v>
      </c>
      <c r="J938">
        <v>0</v>
      </c>
    </row>
    <row r="939" spans="1:10" x14ac:dyDescent="0.25">
      <c r="A939" s="1" t="s">
        <v>6208</v>
      </c>
      <c r="B939" t="s">
        <v>6209</v>
      </c>
      <c r="C939" s="1" t="s">
        <v>17</v>
      </c>
      <c r="D939" s="22" t="s">
        <v>6211</v>
      </c>
      <c r="E939" s="2" t="s">
        <v>6212</v>
      </c>
      <c r="F939" s="2" t="s">
        <v>6213</v>
      </c>
      <c r="G939" s="13">
        <v>2164.81</v>
      </c>
      <c r="H939">
        <v>0</v>
      </c>
      <c r="I939">
        <v>2164.81</v>
      </c>
      <c r="J939">
        <v>0</v>
      </c>
    </row>
    <row r="940" spans="1:10" x14ac:dyDescent="0.25">
      <c r="A940" s="1" t="s">
        <v>6214</v>
      </c>
      <c r="B940" t="s">
        <v>6215</v>
      </c>
      <c r="C940" s="1" t="s">
        <v>17</v>
      </c>
      <c r="D940" s="22" t="s">
        <v>1648</v>
      </c>
      <c r="E940" s="2" t="s">
        <v>6217</v>
      </c>
      <c r="F940" s="2" t="s">
        <v>6218</v>
      </c>
      <c r="G940" s="13">
        <v>16503.330000000002</v>
      </c>
      <c r="H940">
        <v>0</v>
      </c>
      <c r="I940">
        <v>16503.330000000002</v>
      </c>
      <c r="J940">
        <v>0</v>
      </c>
    </row>
    <row r="941" spans="1:10" x14ac:dyDescent="0.25">
      <c r="A941" s="1" t="s">
        <v>6219</v>
      </c>
      <c r="B941" t="s">
        <v>6220</v>
      </c>
      <c r="C941" s="1" t="s">
        <v>17</v>
      </c>
      <c r="D941" s="22" t="s">
        <v>1272</v>
      </c>
      <c r="E941" s="2" t="s">
        <v>6222</v>
      </c>
      <c r="F941" s="2" t="s">
        <v>6223</v>
      </c>
      <c r="G941" s="13">
        <v>11013.76</v>
      </c>
      <c r="H941">
        <v>0</v>
      </c>
      <c r="I941">
        <v>11013.76</v>
      </c>
      <c r="J941">
        <v>0</v>
      </c>
    </row>
    <row r="942" spans="1:10" x14ac:dyDescent="0.25">
      <c r="A942" s="1" t="s">
        <v>6224</v>
      </c>
      <c r="B942" t="s">
        <v>6225</v>
      </c>
      <c r="C942" s="1" t="s">
        <v>17</v>
      </c>
      <c r="D942" s="22" t="s">
        <v>6227</v>
      </c>
      <c r="E942" s="2" t="s">
        <v>6228</v>
      </c>
      <c r="F942" s="2" t="s">
        <v>6229</v>
      </c>
      <c r="G942" s="13">
        <v>9088.66</v>
      </c>
      <c r="H942">
        <v>0</v>
      </c>
      <c r="I942">
        <v>9088.66</v>
      </c>
      <c r="J942">
        <v>0</v>
      </c>
    </row>
    <row r="943" spans="1:10" x14ac:dyDescent="0.25">
      <c r="A943" s="1" t="s">
        <v>6230</v>
      </c>
      <c r="B943" t="s">
        <v>6231</v>
      </c>
      <c r="C943" s="1" t="s">
        <v>17</v>
      </c>
      <c r="D943" s="22" t="s">
        <v>1537</v>
      </c>
      <c r="E943" s="2" t="s">
        <v>6234</v>
      </c>
      <c r="F943" s="2" t="s">
        <v>6235</v>
      </c>
      <c r="G943" s="13">
        <v>16856.66</v>
      </c>
      <c r="H943">
        <v>0</v>
      </c>
      <c r="I943">
        <v>16856.66</v>
      </c>
      <c r="J943">
        <v>0</v>
      </c>
    </row>
    <row r="944" spans="1:10" x14ac:dyDescent="0.25">
      <c r="A944" s="1" t="s">
        <v>6236</v>
      </c>
      <c r="B944" t="s">
        <v>6237</v>
      </c>
      <c r="C944" s="1" t="s">
        <v>17</v>
      </c>
      <c r="D944" s="22" t="s">
        <v>6239</v>
      </c>
      <c r="E944" s="2" t="s">
        <v>6240</v>
      </c>
      <c r="F944" s="2" t="s">
        <v>6241</v>
      </c>
      <c r="G944" s="13">
        <v>6906.89</v>
      </c>
      <c r="H944">
        <v>0</v>
      </c>
      <c r="I944">
        <v>6906.89</v>
      </c>
      <c r="J944">
        <v>0</v>
      </c>
    </row>
    <row r="945" spans="1:10" x14ac:dyDescent="0.25">
      <c r="A945" s="1" t="s">
        <v>6242</v>
      </c>
      <c r="B945" t="s">
        <v>6243</v>
      </c>
      <c r="C945" s="1" t="s">
        <v>17</v>
      </c>
      <c r="D945" s="22" t="s">
        <v>2425</v>
      </c>
      <c r="E945" s="2" t="s">
        <v>6245</v>
      </c>
      <c r="F945" s="2" t="s">
        <v>6246</v>
      </c>
      <c r="G945" s="13">
        <v>18651.490000000002</v>
      </c>
      <c r="H945">
        <v>0</v>
      </c>
      <c r="I945">
        <v>18651.490000000002</v>
      </c>
      <c r="J945">
        <v>0</v>
      </c>
    </row>
    <row r="946" spans="1:10" x14ac:dyDescent="0.25">
      <c r="A946" s="1" t="s">
        <v>22</v>
      </c>
      <c r="B946" t="s">
        <v>23</v>
      </c>
      <c r="C946" s="1" t="s">
        <v>17</v>
      </c>
      <c r="D946" s="22" t="s">
        <v>6249</v>
      </c>
      <c r="E946" s="2" t="s">
        <v>6250</v>
      </c>
      <c r="F946" s="2" t="s">
        <v>6250</v>
      </c>
      <c r="G946" s="13">
        <v>20510.23</v>
      </c>
      <c r="H946">
        <v>0</v>
      </c>
      <c r="I946">
        <v>20510.23</v>
      </c>
      <c r="J946">
        <v>0</v>
      </c>
    </row>
    <row r="947" spans="1:10" x14ac:dyDescent="0.25">
      <c r="A947" s="1" t="s">
        <v>6251</v>
      </c>
      <c r="B947" t="s">
        <v>6252</v>
      </c>
      <c r="C947" s="1" t="s">
        <v>17</v>
      </c>
      <c r="D947" s="22" t="s">
        <v>710</v>
      </c>
      <c r="E947" s="2" t="s">
        <v>6254</v>
      </c>
      <c r="F947" s="2" t="s">
        <v>6255</v>
      </c>
      <c r="G947" s="13">
        <v>4281.1499999999996</v>
      </c>
      <c r="H947">
        <v>0</v>
      </c>
      <c r="I947">
        <v>4281.1499999999996</v>
      </c>
      <c r="J947">
        <v>0</v>
      </c>
    </row>
    <row r="948" spans="1:10" x14ac:dyDescent="0.25">
      <c r="A948" s="1" t="s">
        <v>6256</v>
      </c>
      <c r="B948" t="s">
        <v>6257</v>
      </c>
      <c r="C948" s="1" t="s">
        <v>17</v>
      </c>
      <c r="D948" s="22" t="s">
        <v>6262</v>
      </c>
      <c r="E948" s="2" t="s">
        <v>6263</v>
      </c>
      <c r="F948" s="2" t="s">
        <v>6264</v>
      </c>
      <c r="G948" s="2">
        <v>559.66999999999996</v>
      </c>
      <c r="H948">
        <v>0</v>
      </c>
      <c r="I948">
        <v>559.66999999999996</v>
      </c>
      <c r="J948">
        <v>0</v>
      </c>
    </row>
    <row r="949" spans="1:10" x14ac:dyDescent="0.25">
      <c r="A949" s="1" t="s">
        <v>6271</v>
      </c>
      <c r="B949" t="s">
        <v>6272</v>
      </c>
      <c r="C949" s="1" t="s">
        <v>17</v>
      </c>
      <c r="D949" s="22" t="s">
        <v>12</v>
      </c>
      <c r="E949" s="2" t="s">
        <v>6277</v>
      </c>
      <c r="F949" s="2" t="s">
        <v>6278</v>
      </c>
      <c r="G949" s="13">
        <v>4467.41</v>
      </c>
      <c r="H949">
        <v>0</v>
      </c>
      <c r="I949">
        <v>4467.41</v>
      </c>
      <c r="J949">
        <v>0</v>
      </c>
    </row>
    <row r="950" spans="1:10" x14ac:dyDescent="0.25">
      <c r="A950" s="1" t="s">
        <v>6279</v>
      </c>
      <c r="B950" t="s">
        <v>6280</v>
      </c>
      <c r="C950" s="1" t="s">
        <v>17</v>
      </c>
      <c r="D950" s="22" t="s">
        <v>6282</v>
      </c>
      <c r="E950" s="2" t="s">
        <v>6283</v>
      </c>
      <c r="F950" s="2" t="s">
        <v>6284</v>
      </c>
      <c r="G950" s="13">
        <v>14577.25</v>
      </c>
      <c r="H950">
        <v>0</v>
      </c>
      <c r="I950">
        <v>14577.25</v>
      </c>
      <c r="J950">
        <v>0</v>
      </c>
    </row>
    <row r="951" spans="1:10" x14ac:dyDescent="0.25">
      <c r="A951" s="1" t="s">
        <v>6285</v>
      </c>
      <c r="B951" t="s">
        <v>6286</v>
      </c>
      <c r="C951" s="1" t="s">
        <v>17</v>
      </c>
      <c r="D951" s="22" t="s">
        <v>3148</v>
      </c>
      <c r="E951" s="2" t="s">
        <v>6288</v>
      </c>
      <c r="F951" s="2" t="s">
        <v>6289</v>
      </c>
      <c r="G951" s="13">
        <v>6215.88</v>
      </c>
      <c r="H951">
        <v>0</v>
      </c>
      <c r="I951">
        <v>6215.88</v>
      </c>
      <c r="J951">
        <v>0</v>
      </c>
    </row>
    <row r="952" spans="1:10" x14ac:dyDescent="0.25">
      <c r="A952" s="1" t="s">
        <v>6303</v>
      </c>
      <c r="B952" t="s">
        <v>6304</v>
      </c>
      <c r="C952" s="1" t="s">
        <v>17</v>
      </c>
      <c r="D952" s="22" t="s">
        <v>6310</v>
      </c>
      <c r="E952" s="2" t="s">
        <v>6311</v>
      </c>
      <c r="F952" s="2" t="s">
        <v>6312</v>
      </c>
      <c r="G952" s="13">
        <v>5011.3999999999996</v>
      </c>
      <c r="H952">
        <v>0</v>
      </c>
      <c r="I952">
        <v>5011.3999999999996</v>
      </c>
      <c r="J952">
        <v>0</v>
      </c>
    </row>
    <row r="953" spans="1:10" x14ac:dyDescent="0.25">
      <c r="A953" s="1" t="s">
        <v>6318</v>
      </c>
      <c r="B953" t="s">
        <v>6319</v>
      </c>
      <c r="C953" s="1" t="s">
        <v>17</v>
      </c>
      <c r="D953" s="22" t="s">
        <v>25</v>
      </c>
      <c r="E953" s="2" t="s">
        <v>6322</v>
      </c>
      <c r="F953" s="2" t="s">
        <v>6323</v>
      </c>
      <c r="G953" s="13">
        <v>3256.94</v>
      </c>
      <c r="H953">
        <v>0</v>
      </c>
      <c r="I953">
        <v>3256.94</v>
      </c>
      <c r="J953">
        <v>0</v>
      </c>
    </row>
    <row r="954" spans="1:10" x14ac:dyDescent="0.25">
      <c r="A954" s="1" t="s">
        <v>6324</v>
      </c>
      <c r="B954" t="s">
        <v>6325</v>
      </c>
      <c r="C954" s="1" t="s">
        <v>17</v>
      </c>
      <c r="D954" s="22" t="s">
        <v>2123</v>
      </c>
      <c r="E954" s="2" t="s">
        <v>6327</v>
      </c>
      <c r="F954" s="2" t="s">
        <v>6328</v>
      </c>
      <c r="G954" s="13">
        <v>2150.58</v>
      </c>
      <c r="H954">
        <v>0</v>
      </c>
      <c r="I954">
        <v>2150.58</v>
      </c>
      <c r="J954">
        <v>0</v>
      </c>
    </row>
    <row r="955" spans="1:10" x14ac:dyDescent="0.25">
      <c r="A955" s="1" t="s">
        <v>6334</v>
      </c>
      <c r="B955" t="s">
        <v>6335</v>
      </c>
      <c r="C955" s="1" t="s">
        <v>17</v>
      </c>
      <c r="D955" s="22" t="s">
        <v>6337</v>
      </c>
      <c r="E955" s="2" t="s">
        <v>6338</v>
      </c>
      <c r="F955" s="2" t="s">
        <v>6339</v>
      </c>
      <c r="G955" s="13">
        <v>5769.6</v>
      </c>
      <c r="H955">
        <v>0</v>
      </c>
      <c r="I955">
        <v>5769.6</v>
      </c>
      <c r="J955">
        <v>0</v>
      </c>
    </row>
    <row r="956" spans="1:10" x14ac:dyDescent="0.25">
      <c r="A956" s="1" t="s">
        <v>6340</v>
      </c>
      <c r="B956" t="s">
        <v>6341</v>
      </c>
      <c r="C956" s="1" t="s">
        <v>17</v>
      </c>
      <c r="D956" s="22" t="s">
        <v>5871</v>
      </c>
      <c r="E956" s="2" t="s">
        <v>6343</v>
      </c>
      <c r="F956" s="2" t="s">
        <v>6344</v>
      </c>
      <c r="G956" s="13">
        <v>1628.82</v>
      </c>
      <c r="H956">
        <v>0</v>
      </c>
      <c r="I956">
        <v>1628.82</v>
      </c>
      <c r="J956">
        <v>0</v>
      </c>
    </row>
    <row r="957" spans="1:10" x14ac:dyDescent="0.25">
      <c r="A957" s="1" t="s">
        <v>6345</v>
      </c>
      <c r="B957" t="s">
        <v>6346</v>
      </c>
      <c r="C957" s="1" t="s">
        <v>17</v>
      </c>
      <c r="D957" s="22" t="s">
        <v>6138</v>
      </c>
      <c r="E957" s="2" t="s">
        <v>6348</v>
      </c>
      <c r="F957" s="2" t="s">
        <v>6349</v>
      </c>
      <c r="G957" s="2">
        <v>807.54</v>
      </c>
      <c r="H957">
        <v>0</v>
      </c>
      <c r="I957">
        <v>807.54</v>
      </c>
      <c r="J957">
        <v>0</v>
      </c>
    </row>
    <row r="958" spans="1:10" x14ac:dyDescent="0.25">
      <c r="A958" s="1" t="s">
        <v>6354</v>
      </c>
      <c r="B958" t="s">
        <v>6355</v>
      </c>
      <c r="C958" s="1" t="s">
        <v>17</v>
      </c>
      <c r="D958" s="22" t="s">
        <v>6357</v>
      </c>
      <c r="E958" s="2" t="s">
        <v>6358</v>
      </c>
      <c r="F958" s="2" t="s">
        <v>6349</v>
      </c>
      <c r="G958" s="2">
        <v>807.54</v>
      </c>
      <c r="H958">
        <v>0</v>
      </c>
      <c r="I958">
        <v>807.54</v>
      </c>
      <c r="J958">
        <v>0</v>
      </c>
    </row>
    <row r="959" spans="1:10" x14ac:dyDescent="0.25">
      <c r="A959" s="1" t="s">
        <v>6359</v>
      </c>
      <c r="B959" t="s">
        <v>6360</v>
      </c>
      <c r="C959" s="1" t="s">
        <v>17</v>
      </c>
      <c r="D959" s="22" t="s">
        <v>6362</v>
      </c>
      <c r="E959" s="2" t="s">
        <v>6363</v>
      </c>
      <c r="F959" s="2" t="s">
        <v>6364</v>
      </c>
      <c r="G959" s="13">
        <v>1630.22</v>
      </c>
      <c r="H959">
        <v>0</v>
      </c>
      <c r="I959">
        <v>1630.22</v>
      </c>
      <c r="J959">
        <v>0</v>
      </c>
    </row>
    <row r="960" spans="1:10" x14ac:dyDescent="0.25">
      <c r="A960" s="1" t="s">
        <v>6368</v>
      </c>
      <c r="B960" t="s">
        <v>6369</v>
      </c>
      <c r="C960" s="1" t="s">
        <v>17</v>
      </c>
      <c r="D960" s="22" t="s">
        <v>6050</v>
      </c>
      <c r="E960" s="2" t="s">
        <v>6371</v>
      </c>
      <c r="F960" s="2" t="s">
        <v>348</v>
      </c>
      <c r="G960" s="13">
        <v>1845.8</v>
      </c>
      <c r="H960">
        <v>0</v>
      </c>
      <c r="I960">
        <v>1845.8</v>
      </c>
      <c r="J960">
        <v>0</v>
      </c>
    </row>
    <row r="961" spans="1:13" x14ac:dyDescent="0.25">
      <c r="A961" s="1" t="s">
        <v>6383</v>
      </c>
      <c r="B961" t="s">
        <v>6384</v>
      </c>
      <c r="C961" s="1" t="s">
        <v>17</v>
      </c>
      <c r="D961" s="22" t="s">
        <v>6386</v>
      </c>
      <c r="E961" s="2" t="s">
        <v>6387</v>
      </c>
      <c r="F961" s="2" t="s">
        <v>6388</v>
      </c>
      <c r="G961" s="2">
        <v>90</v>
      </c>
      <c r="H961">
        <v>0</v>
      </c>
      <c r="I961">
        <v>90</v>
      </c>
      <c r="J961">
        <v>0</v>
      </c>
    </row>
    <row r="962" spans="1:13" x14ac:dyDescent="0.25">
      <c r="A962" s="1" t="s">
        <v>6389</v>
      </c>
      <c r="B962" t="s">
        <v>6390</v>
      </c>
      <c r="C962" s="1" t="s">
        <v>17</v>
      </c>
      <c r="D962" s="22" t="s">
        <v>6382</v>
      </c>
      <c r="E962" s="2" t="s">
        <v>6374</v>
      </c>
      <c r="F962" s="2" t="s">
        <v>1439</v>
      </c>
      <c r="G962" s="2">
        <v>876.75</v>
      </c>
      <c r="H962">
        <v>0</v>
      </c>
      <c r="I962">
        <v>876.75</v>
      </c>
      <c r="J962">
        <v>0</v>
      </c>
    </row>
    <row r="963" spans="1:13" x14ac:dyDescent="0.25">
      <c r="A963" s="1" t="s">
        <v>6400</v>
      </c>
      <c r="B963" t="s">
        <v>6401</v>
      </c>
      <c r="C963" s="1" t="s">
        <v>17</v>
      </c>
      <c r="D963" s="22" t="s">
        <v>6405</v>
      </c>
      <c r="E963" s="2" t="s">
        <v>6406</v>
      </c>
      <c r="F963" s="2" t="s">
        <v>6066</v>
      </c>
      <c r="G963" s="2">
        <v>899.83</v>
      </c>
      <c r="H963">
        <v>0</v>
      </c>
      <c r="I963">
        <v>899.83</v>
      </c>
      <c r="J963">
        <v>0</v>
      </c>
    </row>
    <row r="964" spans="1:13" x14ac:dyDescent="0.25">
      <c r="A964" s="1" t="s">
        <v>6407</v>
      </c>
      <c r="B964" t="s">
        <v>6408</v>
      </c>
      <c r="C964" s="1" t="s">
        <v>17</v>
      </c>
      <c r="D964" s="22" t="s">
        <v>6410</v>
      </c>
      <c r="E964" s="2" t="s">
        <v>6367</v>
      </c>
      <c r="F964" s="2" t="s">
        <v>360</v>
      </c>
      <c r="G964" s="2">
        <v>922.9</v>
      </c>
      <c r="H964">
        <v>0</v>
      </c>
      <c r="I964">
        <v>922.9</v>
      </c>
      <c r="J964">
        <v>0</v>
      </c>
    </row>
    <row r="965" spans="1:13" x14ac:dyDescent="0.25">
      <c r="A965" s="1" t="s">
        <v>6415</v>
      </c>
      <c r="B965" t="s">
        <v>6416</v>
      </c>
      <c r="C965" s="1" t="s">
        <v>17</v>
      </c>
      <c r="D965" s="22" t="s">
        <v>6420</v>
      </c>
      <c r="E965" s="2" t="s">
        <v>6358</v>
      </c>
      <c r="F965" s="2" t="s">
        <v>6349</v>
      </c>
      <c r="G965" s="2">
        <v>807.54</v>
      </c>
      <c r="H965">
        <v>0</v>
      </c>
      <c r="I965">
        <v>807.54</v>
      </c>
      <c r="J965">
        <v>0</v>
      </c>
    </row>
    <row r="966" spans="1:13" x14ac:dyDescent="0.25">
      <c r="A966" s="1" t="s">
        <v>6421</v>
      </c>
      <c r="B966" t="s">
        <v>6422</v>
      </c>
      <c r="C966" s="1" t="s">
        <v>17</v>
      </c>
      <c r="D966" s="22" t="s">
        <v>6424</v>
      </c>
      <c r="E966" s="2" t="s">
        <v>6367</v>
      </c>
      <c r="F966" s="2" t="s">
        <v>360</v>
      </c>
      <c r="G966" s="2">
        <v>922.9</v>
      </c>
      <c r="H966">
        <v>0</v>
      </c>
      <c r="I966">
        <v>922.9</v>
      </c>
      <c r="J966">
        <v>0</v>
      </c>
    </row>
    <row r="967" spans="1:13" x14ac:dyDescent="0.25">
      <c r="A967" s="1" t="s">
        <v>6427</v>
      </c>
      <c r="B967" t="s">
        <v>6428</v>
      </c>
      <c r="C967" s="1" t="s">
        <v>17</v>
      </c>
      <c r="D967" s="22" t="s">
        <v>6362</v>
      </c>
      <c r="E967" s="2" t="s">
        <v>6430</v>
      </c>
      <c r="F967" s="2" t="s">
        <v>6431</v>
      </c>
      <c r="G967" s="2">
        <v>853.68</v>
      </c>
      <c r="H967">
        <v>0</v>
      </c>
      <c r="I967">
        <v>853.68</v>
      </c>
      <c r="J967">
        <v>0</v>
      </c>
    </row>
    <row r="968" spans="1:13" x14ac:dyDescent="0.25">
      <c r="A968" s="1" t="s">
        <v>6432</v>
      </c>
      <c r="B968" t="s">
        <v>6433</v>
      </c>
      <c r="C968" s="1" t="s">
        <v>17</v>
      </c>
      <c r="D968" s="22" t="s">
        <v>6351</v>
      </c>
      <c r="E968" s="2" t="s">
        <v>6435</v>
      </c>
      <c r="F968" s="2" t="s">
        <v>6436</v>
      </c>
      <c r="G968" s="13">
        <v>1753.51</v>
      </c>
      <c r="H968">
        <v>0</v>
      </c>
      <c r="I968">
        <v>1753.51</v>
      </c>
      <c r="J968">
        <v>0</v>
      </c>
    </row>
    <row r="969" spans="1:13" x14ac:dyDescent="0.25">
      <c r="A969" s="1" t="s">
        <v>6438</v>
      </c>
      <c r="B969" t="s">
        <v>6439</v>
      </c>
      <c r="C969" s="1" t="s">
        <v>17</v>
      </c>
      <c r="D969" s="22" t="s">
        <v>6357</v>
      </c>
      <c r="E969" s="2" t="s">
        <v>6371</v>
      </c>
      <c r="F969" s="2" t="s">
        <v>348</v>
      </c>
      <c r="G969" s="13">
        <v>1845.8</v>
      </c>
      <c r="H969">
        <v>0</v>
      </c>
      <c r="I969">
        <v>1845.8</v>
      </c>
      <c r="J969">
        <v>0</v>
      </c>
    </row>
    <row r="970" spans="1:13" x14ac:dyDescent="0.25">
      <c r="A970" s="1" t="s">
        <v>6441</v>
      </c>
      <c r="B970" t="s">
        <v>6442</v>
      </c>
      <c r="C970" s="1" t="s">
        <v>17</v>
      </c>
      <c r="D970" s="22" t="s">
        <v>6444</v>
      </c>
      <c r="E970" s="2" t="s">
        <v>6445</v>
      </c>
      <c r="F970" s="2" t="s">
        <v>6446</v>
      </c>
      <c r="G970" s="13">
        <v>1615.07</v>
      </c>
      <c r="H970">
        <v>0</v>
      </c>
      <c r="I970">
        <v>1615.07</v>
      </c>
      <c r="J970">
        <v>0</v>
      </c>
    </row>
    <row r="971" spans="1:13" x14ac:dyDescent="0.25">
      <c r="A971" s="1" t="s">
        <v>6447</v>
      </c>
      <c r="B971" t="s">
        <v>6448</v>
      </c>
      <c r="C971" s="1" t="s">
        <v>17</v>
      </c>
      <c r="D971" s="22" t="s">
        <v>5475</v>
      </c>
      <c r="E971" s="2" t="s">
        <v>6450</v>
      </c>
      <c r="F971" s="2" t="s">
        <v>6451</v>
      </c>
      <c r="G971" s="13">
        <v>1278.53</v>
      </c>
      <c r="H971">
        <v>0</v>
      </c>
      <c r="I971">
        <v>1278.53</v>
      </c>
      <c r="J971">
        <v>0</v>
      </c>
    </row>
    <row r="972" spans="1:13" x14ac:dyDescent="0.25">
      <c r="A972" s="1" t="s">
        <v>6452</v>
      </c>
      <c r="B972" t="s">
        <v>6453</v>
      </c>
      <c r="C972" s="1" t="s">
        <v>17</v>
      </c>
      <c r="D972" s="22" t="s">
        <v>6366</v>
      </c>
      <c r="E972" s="2" t="s">
        <v>6455</v>
      </c>
      <c r="F972" s="2" t="s">
        <v>6456</v>
      </c>
      <c r="G972" s="2">
        <v>807.42</v>
      </c>
      <c r="H972">
        <v>0</v>
      </c>
      <c r="I972">
        <v>807.42</v>
      </c>
      <c r="J972">
        <v>0</v>
      </c>
    </row>
    <row r="973" spans="1:13" x14ac:dyDescent="0.25">
      <c r="A973" s="1" t="s">
        <v>6457</v>
      </c>
      <c r="B973" t="s">
        <v>6458</v>
      </c>
      <c r="C973" s="1" t="s">
        <v>17</v>
      </c>
      <c r="D973" s="22" t="s">
        <v>6462</v>
      </c>
      <c r="E973" s="2" t="s">
        <v>6460</v>
      </c>
      <c r="F973" s="2" t="s">
        <v>115</v>
      </c>
      <c r="G973" s="2">
        <v>738.32</v>
      </c>
      <c r="H973">
        <v>0</v>
      </c>
      <c r="I973">
        <v>738.32</v>
      </c>
      <c r="J973">
        <v>0</v>
      </c>
    </row>
    <row r="974" spans="1:13" x14ac:dyDescent="0.25">
      <c r="A974" s="1" t="s">
        <v>6464</v>
      </c>
      <c r="B974" t="s">
        <v>6465</v>
      </c>
      <c r="C974" s="1" t="s">
        <v>17</v>
      </c>
      <c r="D974" s="22" t="s">
        <v>6467</v>
      </c>
      <c r="E974" s="2" t="s">
        <v>6374</v>
      </c>
      <c r="F974" s="2" t="s">
        <v>1439</v>
      </c>
      <c r="G974" s="2">
        <v>876.75</v>
      </c>
      <c r="H974">
        <v>0</v>
      </c>
      <c r="I974">
        <v>876.75</v>
      </c>
      <c r="J974">
        <v>0</v>
      </c>
    </row>
    <row r="975" spans="1:13" s="17" customFormat="1" x14ac:dyDescent="0.25">
      <c r="A975" s="16" t="s">
        <v>2928</v>
      </c>
      <c r="B975" s="17" t="s">
        <v>2929</v>
      </c>
      <c r="C975" s="16" t="s">
        <v>17</v>
      </c>
      <c r="D975" s="23" t="s">
        <v>2934</v>
      </c>
      <c r="E975" s="18" t="s">
        <v>2935</v>
      </c>
      <c r="F975" s="18" t="s">
        <v>2935</v>
      </c>
      <c r="G975" s="19">
        <v>17994.3</v>
      </c>
      <c r="H975" s="17">
        <v>1794.62</v>
      </c>
      <c r="I975" s="17">
        <v>16199.68</v>
      </c>
      <c r="J975" s="17">
        <v>0</v>
      </c>
      <c r="M975" s="17">
        <v>0</v>
      </c>
    </row>
    <row r="978" spans="1:12" ht="45" x14ac:dyDescent="0.25">
      <c r="A978" s="12" t="s">
        <v>0</v>
      </c>
      <c r="B978" s="12" t="s">
        <v>1</v>
      </c>
      <c r="C978" s="12" t="s">
        <v>2</v>
      </c>
      <c r="D978" s="12" t="s">
        <v>4</v>
      </c>
      <c r="E978" s="15" t="s">
        <v>5</v>
      </c>
      <c r="F978" s="15" t="s">
        <v>6</v>
      </c>
      <c r="G978" s="15" t="s">
        <v>7</v>
      </c>
      <c r="H978" s="15" t="s">
        <v>6562</v>
      </c>
      <c r="I978" s="15" t="s">
        <v>6561</v>
      </c>
      <c r="J978" s="15" t="s">
        <v>6563</v>
      </c>
    </row>
    <row r="979" spans="1:12" x14ac:dyDescent="0.25">
      <c r="A979" s="1" t="s">
        <v>8</v>
      </c>
      <c r="B979" t="s">
        <v>9</v>
      </c>
      <c r="C979" s="1" t="s">
        <v>10</v>
      </c>
      <c r="D979" s="1" t="s">
        <v>12</v>
      </c>
      <c r="E979" s="2" t="s">
        <v>13</v>
      </c>
      <c r="F979" s="2" t="s">
        <v>14</v>
      </c>
      <c r="G979" s="2">
        <v>428.24</v>
      </c>
      <c r="H979">
        <v>842.1</v>
      </c>
      <c r="I979">
        <v>-413.86</v>
      </c>
      <c r="J979">
        <v>428.24</v>
      </c>
      <c r="K979">
        <f>VLOOKUP(A979,'System C'!A:H,8,0)</f>
        <v>842.1</v>
      </c>
      <c r="L979">
        <f>+J979-K979</f>
        <v>-413.86</v>
      </c>
    </row>
    <row r="980" spans="1:12" x14ac:dyDescent="0.25">
      <c r="A980" s="1" t="s">
        <v>28</v>
      </c>
      <c r="B980" t="s">
        <v>29</v>
      </c>
      <c r="C980" s="1" t="s">
        <v>10</v>
      </c>
      <c r="D980" s="1" t="s">
        <v>31</v>
      </c>
      <c r="E980" s="2" t="s">
        <v>32</v>
      </c>
      <c r="F980" s="2" t="s">
        <v>33</v>
      </c>
      <c r="G980" s="13">
        <v>4295.54</v>
      </c>
      <c r="H980">
        <v>968.18</v>
      </c>
      <c r="I980">
        <v>3327.36</v>
      </c>
      <c r="J980">
        <v>968.18</v>
      </c>
      <c r="K980">
        <f>VLOOKUP(A980,'System C'!A:H,8,0)</f>
        <v>968.18</v>
      </c>
      <c r="L980">
        <f t="shared" ref="L980:L1043" si="5">+J980-K980</f>
        <v>0</v>
      </c>
    </row>
    <row r="981" spans="1:12" x14ac:dyDescent="0.25">
      <c r="A981" s="1" t="s">
        <v>120</v>
      </c>
      <c r="B981" t="s">
        <v>121</v>
      </c>
      <c r="C981" s="1" t="s">
        <v>10</v>
      </c>
      <c r="D981" s="1" t="s">
        <v>123</v>
      </c>
      <c r="E981" s="2" t="s">
        <v>124</v>
      </c>
      <c r="F981" s="2" t="s">
        <v>125</v>
      </c>
      <c r="G981" s="2">
        <v>815.97</v>
      </c>
      <c r="H981">
        <v>797.78</v>
      </c>
      <c r="I981">
        <v>18.190000000000055</v>
      </c>
      <c r="J981">
        <v>797.78</v>
      </c>
      <c r="K981">
        <f>VLOOKUP(A981,'System C'!A:H,8,0)</f>
        <v>797.78</v>
      </c>
      <c r="L981">
        <f t="shared" si="5"/>
        <v>0</v>
      </c>
    </row>
    <row r="982" spans="1:12" x14ac:dyDescent="0.25">
      <c r="A982" s="1" t="s">
        <v>132</v>
      </c>
      <c r="B982" t="s">
        <v>133</v>
      </c>
      <c r="C982" s="1" t="s">
        <v>10</v>
      </c>
      <c r="D982" s="1" t="s">
        <v>135</v>
      </c>
      <c r="E982" s="2" t="s">
        <v>136</v>
      </c>
      <c r="F982" s="2" t="s">
        <v>137</v>
      </c>
      <c r="G982" s="13">
        <v>2326.19</v>
      </c>
      <c r="H982">
        <v>918.64</v>
      </c>
      <c r="I982">
        <v>1407.5500000000002</v>
      </c>
      <c r="J982">
        <v>918.64</v>
      </c>
      <c r="K982">
        <f>VLOOKUP(A982,'System C'!A:H,8,0)</f>
        <v>918.64</v>
      </c>
      <c r="L982">
        <f t="shared" si="5"/>
        <v>0</v>
      </c>
    </row>
    <row r="983" spans="1:12" x14ac:dyDescent="0.25">
      <c r="A983" s="1" t="s">
        <v>182</v>
      </c>
      <c r="B983" t="s">
        <v>183</v>
      </c>
      <c r="C983" s="1" t="s">
        <v>10</v>
      </c>
      <c r="D983" s="1" t="s">
        <v>12</v>
      </c>
      <c r="E983" s="2" t="s">
        <v>185</v>
      </c>
      <c r="F983" s="2" t="s">
        <v>186</v>
      </c>
      <c r="G983" s="2">
        <v>28.44</v>
      </c>
      <c r="H983">
        <v>842.1</v>
      </c>
      <c r="I983">
        <v>-813.66</v>
      </c>
      <c r="J983">
        <v>28.44</v>
      </c>
      <c r="K983">
        <f>VLOOKUP(A983,'System C'!A:H,8,0)</f>
        <v>842.1</v>
      </c>
      <c r="L983">
        <f t="shared" si="5"/>
        <v>-813.66</v>
      </c>
    </row>
    <row r="984" spans="1:12" x14ac:dyDescent="0.25">
      <c r="A984" s="1" t="s">
        <v>205</v>
      </c>
      <c r="B984" t="s">
        <v>206</v>
      </c>
      <c r="C984" s="1" t="s">
        <v>10</v>
      </c>
      <c r="D984" s="1" t="s">
        <v>208</v>
      </c>
      <c r="E984" s="2" t="s">
        <v>209</v>
      </c>
      <c r="F984" s="2" t="s">
        <v>210</v>
      </c>
      <c r="G984" s="13">
        <v>12908.14</v>
      </c>
      <c r="H984">
        <v>2222.66</v>
      </c>
      <c r="I984">
        <v>10685.48</v>
      </c>
      <c r="J984">
        <v>2222.66</v>
      </c>
      <c r="K984">
        <f>VLOOKUP(A984,'System C'!A:H,8,0)</f>
        <v>2222.66</v>
      </c>
      <c r="L984">
        <f t="shared" si="5"/>
        <v>0</v>
      </c>
    </row>
    <row r="985" spans="1:12" x14ac:dyDescent="0.25">
      <c r="A985" s="1" t="s">
        <v>264</v>
      </c>
      <c r="B985" t="s">
        <v>265</v>
      </c>
      <c r="C985" s="1" t="s">
        <v>10</v>
      </c>
      <c r="D985" s="1" t="s">
        <v>267</v>
      </c>
      <c r="E985" s="2" t="s">
        <v>268</v>
      </c>
      <c r="F985" s="2" t="s">
        <v>269</v>
      </c>
      <c r="G985" s="13">
        <v>1565.02</v>
      </c>
      <c r="H985">
        <v>963.04</v>
      </c>
      <c r="I985">
        <v>601.98</v>
      </c>
      <c r="J985">
        <v>963.04</v>
      </c>
      <c r="K985">
        <f>VLOOKUP(A985,'System C'!A:H,8,0)</f>
        <v>963.04</v>
      </c>
      <c r="L985">
        <f t="shared" si="5"/>
        <v>0</v>
      </c>
    </row>
    <row r="986" spans="1:12" x14ac:dyDescent="0.25">
      <c r="A986" s="1" t="s">
        <v>313</v>
      </c>
      <c r="B986" t="s">
        <v>314</v>
      </c>
      <c r="C986" s="1" t="s">
        <v>10</v>
      </c>
      <c r="D986" s="1" t="s">
        <v>316</v>
      </c>
      <c r="E986" s="2" t="s">
        <v>317</v>
      </c>
      <c r="F986" s="2" t="s">
        <v>318</v>
      </c>
      <c r="G986" s="13">
        <v>9704.6200000000008</v>
      </c>
      <c r="H986">
        <v>857.54</v>
      </c>
      <c r="I986">
        <v>8847.0800000000017</v>
      </c>
      <c r="J986">
        <v>857.54</v>
      </c>
      <c r="K986">
        <f>VLOOKUP(A986,'System C'!A:H,8,0)</f>
        <v>857.54</v>
      </c>
      <c r="L986">
        <f t="shared" si="5"/>
        <v>0</v>
      </c>
    </row>
    <row r="987" spans="1:12" x14ac:dyDescent="0.25">
      <c r="A987" s="1" t="s">
        <v>355</v>
      </c>
      <c r="B987" t="s">
        <v>356</v>
      </c>
      <c r="C987" s="1" t="s">
        <v>10</v>
      </c>
      <c r="D987" s="1" t="s">
        <v>358</v>
      </c>
      <c r="E987" s="2" t="s">
        <v>359</v>
      </c>
      <c r="F987" s="2" t="s">
        <v>360</v>
      </c>
      <c r="G987" s="2">
        <v>922.9</v>
      </c>
      <c r="H987">
        <v>922.9</v>
      </c>
      <c r="I987">
        <v>0</v>
      </c>
      <c r="J987" t="b">
        <v>0</v>
      </c>
      <c r="K987">
        <f>VLOOKUP(A987,'System C'!A:H,8,0)</f>
        <v>922.9</v>
      </c>
      <c r="L987">
        <f t="shared" si="5"/>
        <v>-922.9</v>
      </c>
    </row>
    <row r="988" spans="1:12" x14ac:dyDescent="0.25">
      <c r="A988" s="1" t="s">
        <v>365</v>
      </c>
      <c r="B988" t="s">
        <v>366</v>
      </c>
      <c r="C988" s="1" t="s">
        <v>10</v>
      </c>
      <c r="D988" s="1" t="s">
        <v>368</v>
      </c>
      <c r="E988" s="2" t="s">
        <v>369</v>
      </c>
      <c r="F988" s="2" t="s">
        <v>370</v>
      </c>
      <c r="G988" s="13">
        <v>1365.67</v>
      </c>
      <c r="H988">
        <v>967</v>
      </c>
      <c r="I988">
        <v>398.67000000000007</v>
      </c>
      <c r="J988">
        <v>967</v>
      </c>
      <c r="K988">
        <f>VLOOKUP(A988,'System C'!A:H,8,0)</f>
        <v>967</v>
      </c>
      <c r="L988">
        <f t="shared" si="5"/>
        <v>0</v>
      </c>
    </row>
    <row r="989" spans="1:12" x14ac:dyDescent="0.25">
      <c r="A989" s="1" t="s">
        <v>406</v>
      </c>
      <c r="B989" t="s">
        <v>407</v>
      </c>
      <c r="C989" s="1" t="s">
        <v>10</v>
      </c>
      <c r="D989" s="1" t="s">
        <v>409</v>
      </c>
      <c r="E989" s="2" t="s">
        <v>410</v>
      </c>
      <c r="F989" s="2" t="s">
        <v>411</v>
      </c>
      <c r="G989" s="13">
        <v>6292.68</v>
      </c>
      <c r="H989">
        <v>1554.62</v>
      </c>
      <c r="I989">
        <v>4738.0600000000004</v>
      </c>
      <c r="J989">
        <v>1554.62</v>
      </c>
      <c r="K989">
        <f>VLOOKUP(A989,'System C'!A:H,8,0)</f>
        <v>1554.62</v>
      </c>
      <c r="L989">
        <f t="shared" si="5"/>
        <v>0</v>
      </c>
    </row>
    <row r="990" spans="1:12" x14ac:dyDescent="0.25">
      <c r="A990" s="1" t="s">
        <v>431</v>
      </c>
      <c r="B990" t="s">
        <v>432</v>
      </c>
      <c r="C990" s="1" t="s">
        <v>10</v>
      </c>
      <c r="D990" s="1" t="s">
        <v>434</v>
      </c>
      <c r="E990" s="2" t="s">
        <v>359</v>
      </c>
      <c r="F990" s="2" t="s">
        <v>360</v>
      </c>
      <c r="G990" s="2">
        <v>922.9</v>
      </c>
      <c r="H990">
        <v>922.9</v>
      </c>
      <c r="I990">
        <v>0</v>
      </c>
      <c r="J990" t="b">
        <v>0</v>
      </c>
      <c r="K990">
        <f>VLOOKUP(A990,'System C'!A:H,8,0)</f>
        <v>922.9</v>
      </c>
      <c r="L990">
        <f t="shared" si="5"/>
        <v>-922.9</v>
      </c>
    </row>
    <row r="991" spans="1:12" x14ac:dyDescent="0.25">
      <c r="A991" s="1" t="s">
        <v>435</v>
      </c>
      <c r="B991" t="s">
        <v>436</v>
      </c>
      <c r="C991" s="1" t="s">
        <v>10</v>
      </c>
      <c r="D991" s="1" t="s">
        <v>438</v>
      </c>
      <c r="E991" s="2" t="s">
        <v>439</v>
      </c>
      <c r="F991" s="2" t="s">
        <v>440</v>
      </c>
      <c r="G991" s="13">
        <v>12167.75</v>
      </c>
      <c r="H991">
        <v>1980</v>
      </c>
      <c r="I991">
        <v>10187.75</v>
      </c>
      <c r="J991">
        <v>1980</v>
      </c>
      <c r="K991">
        <f>VLOOKUP(A991,'System C'!A:H,8,0)</f>
        <v>1980</v>
      </c>
      <c r="L991">
        <f t="shared" si="5"/>
        <v>0</v>
      </c>
    </row>
    <row r="992" spans="1:12" x14ac:dyDescent="0.25">
      <c r="A992" s="1" t="s">
        <v>441</v>
      </c>
      <c r="B992" t="s">
        <v>442</v>
      </c>
      <c r="C992" s="1" t="s">
        <v>10</v>
      </c>
      <c r="D992" s="1" t="s">
        <v>444</v>
      </c>
      <c r="E992" s="2" t="s">
        <v>445</v>
      </c>
      <c r="F992" s="2" t="s">
        <v>446</v>
      </c>
      <c r="G992" s="2">
        <v>504.92</v>
      </c>
      <c r="H992">
        <v>924.96</v>
      </c>
      <c r="I992">
        <v>-420.04</v>
      </c>
      <c r="J992">
        <v>504.92</v>
      </c>
      <c r="K992">
        <f>VLOOKUP(A992,'System C'!A:H,8,0)</f>
        <v>924.96</v>
      </c>
      <c r="L992">
        <f t="shared" si="5"/>
        <v>-420.04</v>
      </c>
    </row>
    <row r="993" spans="1:12" x14ac:dyDescent="0.25">
      <c r="A993" s="1" t="s">
        <v>447</v>
      </c>
      <c r="B993" t="s">
        <v>448</v>
      </c>
      <c r="C993" s="1" t="s">
        <v>10</v>
      </c>
      <c r="D993" s="1" t="s">
        <v>450</v>
      </c>
      <c r="E993" s="2" t="s">
        <v>68</v>
      </c>
      <c r="F993" s="2" t="s">
        <v>69</v>
      </c>
      <c r="G993" s="2">
        <v>953.6</v>
      </c>
      <c r="H993">
        <v>922.9</v>
      </c>
      <c r="I993">
        <v>30.700000000000045</v>
      </c>
      <c r="J993">
        <v>922.9</v>
      </c>
      <c r="K993">
        <f>VLOOKUP(A993,'System C'!A:H,8,0)</f>
        <v>922.9</v>
      </c>
      <c r="L993">
        <f t="shared" si="5"/>
        <v>0</v>
      </c>
    </row>
    <row r="994" spans="1:12" x14ac:dyDescent="0.25">
      <c r="A994" s="1" t="s">
        <v>459</v>
      </c>
      <c r="B994" t="s">
        <v>460</v>
      </c>
      <c r="C994" s="1" t="s">
        <v>10</v>
      </c>
      <c r="D994" s="1" t="s">
        <v>462</v>
      </c>
      <c r="E994" s="2" t="s">
        <v>463</v>
      </c>
      <c r="F994" s="2" t="s">
        <v>464</v>
      </c>
      <c r="G994" s="13">
        <v>13518.23</v>
      </c>
      <c r="H994">
        <v>2201.44</v>
      </c>
      <c r="I994">
        <v>11316.789999999999</v>
      </c>
      <c r="J994">
        <v>2201.44</v>
      </c>
      <c r="K994">
        <f>VLOOKUP(A994,'System C'!A:H,8,0)</f>
        <v>2201.44</v>
      </c>
      <c r="L994">
        <f t="shared" si="5"/>
        <v>0</v>
      </c>
    </row>
    <row r="995" spans="1:12" x14ac:dyDescent="0.25">
      <c r="A995" s="1" t="s">
        <v>481</v>
      </c>
      <c r="B995" t="s">
        <v>482</v>
      </c>
      <c r="C995" s="1" t="s">
        <v>10</v>
      </c>
      <c r="D995" s="1" t="s">
        <v>484</v>
      </c>
      <c r="E995" s="2" t="s">
        <v>485</v>
      </c>
      <c r="F995" s="2" t="s">
        <v>486</v>
      </c>
      <c r="G995" s="13">
        <v>3924.54</v>
      </c>
      <c r="H995">
        <v>1063.7</v>
      </c>
      <c r="I995">
        <v>2860.84</v>
      </c>
      <c r="J995">
        <v>1063.7</v>
      </c>
      <c r="K995">
        <f>VLOOKUP(A995,'System C'!A:H,8,0)</f>
        <v>1063.7</v>
      </c>
      <c r="L995">
        <f t="shared" si="5"/>
        <v>0</v>
      </c>
    </row>
    <row r="996" spans="1:12" x14ac:dyDescent="0.25">
      <c r="A996" s="1" t="s">
        <v>522</v>
      </c>
      <c r="B996" t="s">
        <v>523</v>
      </c>
      <c r="C996" s="1" t="s">
        <v>10</v>
      </c>
      <c r="D996" s="1" t="s">
        <v>12</v>
      </c>
      <c r="E996" s="2" t="s">
        <v>525</v>
      </c>
      <c r="F996" s="2" t="s">
        <v>526</v>
      </c>
      <c r="G996" s="2">
        <v>405.71</v>
      </c>
      <c r="H996">
        <v>797.78</v>
      </c>
      <c r="I996">
        <v>-392.07</v>
      </c>
      <c r="J996">
        <v>405.71</v>
      </c>
      <c r="K996">
        <f>VLOOKUP(A996,'System C'!A:H,8,0)</f>
        <v>797.78</v>
      </c>
      <c r="L996">
        <f t="shared" si="5"/>
        <v>-392.07</v>
      </c>
    </row>
    <row r="997" spans="1:12" x14ac:dyDescent="0.25">
      <c r="A997" s="1" t="s">
        <v>527</v>
      </c>
      <c r="B997" t="s">
        <v>528</v>
      </c>
      <c r="C997" s="1" t="s">
        <v>10</v>
      </c>
      <c r="D997" s="1" t="s">
        <v>530</v>
      </c>
      <c r="E997" s="2" t="s">
        <v>531</v>
      </c>
      <c r="F997" s="2" t="s">
        <v>532</v>
      </c>
      <c r="G997" s="13">
        <v>2413.06</v>
      </c>
      <c r="H997">
        <v>842.1</v>
      </c>
      <c r="I997">
        <v>1570.96</v>
      </c>
      <c r="J997">
        <v>842.1</v>
      </c>
      <c r="K997">
        <f>VLOOKUP(A997,'System C'!A:H,8,0)</f>
        <v>842.1</v>
      </c>
      <c r="L997">
        <f t="shared" si="5"/>
        <v>0</v>
      </c>
    </row>
    <row r="998" spans="1:12" x14ac:dyDescent="0.25">
      <c r="A998" s="1" t="s">
        <v>547</v>
      </c>
      <c r="B998" t="s">
        <v>548</v>
      </c>
      <c r="C998" s="1" t="s">
        <v>10</v>
      </c>
      <c r="D998" s="1" t="s">
        <v>550</v>
      </c>
      <c r="E998" s="2" t="s">
        <v>551</v>
      </c>
      <c r="F998" s="2" t="s">
        <v>552</v>
      </c>
      <c r="G998" s="13">
        <v>1405.96</v>
      </c>
      <c r="H998">
        <v>967</v>
      </c>
      <c r="I998">
        <v>438.96000000000004</v>
      </c>
      <c r="J998">
        <v>967</v>
      </c>
      <c r="K998">
        <f>VLOOKUP(A998,'System C'!A:H,8,0)</f>
        <v>967</v>
      </c>
      <c r="L998">
        <f t="shared" si="5"/>
        <v>0</v>
      </c>
    </row>
    <row r="999" spans="1:12" x14ac:dyDescent="0.25">
      <c r="A999" s="1" t="s">
        <v>559</v>
      </c>
      <c r="B999" t="s">
        <v>560</v>
      </c>
      <c r="C999" s="1" t="s">
        <v>10</v>
      </c>
      <c r="D999" s="1" t="s">
        <v>139</v>
      </c>
      <c r="E999" s="2" t="s">
        <v>562</v>
      </c>
      <c r="F999" s="2" t="s">
        <v>563</v>
      </c>
      <c r="G999" s="13">
        <v>1012.06</v>
      </c>
      <c r="H999">
        <v>664.82</v>
      </c>
      <c r="I999">
        <v>347.2399999999999</v>
      </c>
      <c r="J999">
        <v>664.82</v>
      </c>
      <c r="K999">
        <f>VLOOKUP(A999,'System C'!A:H,8,0)</f>
        <v>664.82</v>
      </c>
      <c r="L999">
        <f t="shared" si="5"/>
        <v>0</v>
      </c>
    </row>
    <row r="1000" spans="1:12" x14ac:dyDescent="0.25">
      <c r="A1000" s="1" t="s">
        <v>617</v>
      </c>
      <c r="B1000" t="s">
        <v>618</v>
      </c>
      <c r="C1000" s="1" t="s">
        <v>10</v>
      </c>
      <c r="D1000" s="1" t="s">
        <v>620</v>
      </c>
      <c r="E1000" s="2" t="s">
        <v>359</v>
      </c>
      <c r="F1000" s="2" t="s">
        <v>360</v>
      </c>
      <c r="G1000" s="2">
        <v>922.9</v>
      </c>
      <c r="H1000">
        <v>922.9</v>
      </c>
      <c r="I1000">
        <v>0</v>
      </c>
      <c r="J1000" t="b">
        <v>0</v>
      </c>
      <c r="K1000">
        <f>VLOOKUP(A1000,'System C'!A:H,8,0)</f>
        <v>922.9</v>
      </c>
      <c r="L1000">
        <f t="shared" si="5"/>
        <v>-922.9</v>
      </c>
    </row>
    <row r="1001" spans="1:12" x14ac:dyDescent="0.25">
      <c r="A1001" s="1" t="s">
        <v>697</v>
      </c>
      <c r="B1001" t="s">
        <v>698</v>
      </c>
      <c r="C1001" s="1" t="s">
        <v>10</v>
      </c>
      <c r="D1001" s="1" t="s">
        <v>462</v>
      </c>
      <c r="E1001" s="2" t="s">
        <v>700</v>
      </c>
      <c r="F1001" s="2" t="s">
        <v>701</v>
      </c>
      <c r="G1001" s="13">
        <v>1822.03</v>
      </c>
      <c r="H1001">
        <v>842.1</v>
      </c>
      <c r="I1001">
        <v>979.93</v>
      </c>
      <c r="J1001">
        <v>842.1</v>
      </c>
      <c r="K1001">
        <f>VLOOKUP(A1001,'System C'!A:H,8,0)</f>
        <v>842.1</v>
      </c>
      <c r="L1001">
        <f t="shared" si="5"/>
        <v>0</v>
      </c>
    </row>
    <row r="1002" spans="1:12" x14ac:dyDescent="0.25">
      <c r="A1002" s="1" t="s">
        <v>855</v>
      </c>
      <c r="B1002" t="s">
        <v>856</v>
      </c>
      <c r="C1002" s="1" t="s">
        <v>10</v>
      </c>
      <c r="D1002" s="1" t="s">
        <v>829</v>
      </c>
      <c r="E1002" s="2" t="s">
        <v>858</v>
      </c>
      <c r="F1002" s="2" t="s">
        <v>859</v>
      </c>
      <c r="G1002" s="13">
        <v>1122.8499999999999</v>
      </c>
      <c r="H1002">
        <v>870.3</v>
      </c>
      <c r="I1002">
        <v>252.54999999999995</v>
      </c>
      <c r="J1002">
        <v>870.3</v>
      </c>
      <c r="K1002">
        <f>VLOOKUP(A1002,'System C'!A:H,8,0)</f>
        <v>870.3</v>
      </c>
      <c r="L1002">
        <f t="shared" si="5"/>
        <v>0</v>
      </c>
    </row>
    <row r="1003" spans="1:12" x14ac:dyDescent="0.25">
      <c r="A1003" s="1" t="s">
        <v>860</v>
      </c>
      <c r="B1003" t="s">
        <v>861</v>
      </c>
      <c r="C1003" s="1" t="s">
        <v>10</v>
      </c>
      <c r="D1003" s="1" t="s">
        <v>863</v>
      </c>
      <c r="E1003" s="2" t="s">
        <v>864</v>
      </c>
      <c r="F1003" s="2" t="s">
        <v>865</v>
      </c>
      <c r="G1003" s="13">
        <v>2169.31</v>
      </c>
      <c r="H1003">
        <v>1054.74</v>
      </c>
      <c r="I1003">
        <v>1114.57</v>
      </c>
      <c r="J1003">
        <v>1054.74</v>
      </c>
      <c r="K1003">
        <f>VLOOKUP(A1003,'System C'!A:H,8,0)</f>
        <v>1054.74</v>
      </c>
      <c r="L1003">
        <f t="shared" si="5"/>
        <v>0</v>
      </c>
    </row>
    <row r="1004" spans="1:12" x14ac:dyDescent="0.25">
      <c r="A1004" s="1" t="s">
        <v>866</v>
      </c>
      <c r="B1004" t="s">
        <v>867</v>
      </c>
      <c r="C1004" s="1" t="s">
        <v>10</v>
      </c>
      <c r="D1004" s="1" t="s">
        <v>869</v>
      </c>
      <c r="E1004" s="2" t="s">
        <v>268</v>
      </c>
      <c r="F1004" s="2" t="s">
        <v>269</v>
      </c>
      <c r="G1004" s="13">
        <v>1565.02</v>
      </c>
      <c r="H1004">
        <v>963.04</v>
      </c>
      <c r="I1004">
        <v>601.98</v>
      </c>
      <c r="J1004">
        <v>963.04</v>
      </c>
      <c r="K1004">
        <f>VLOOKUP(A1004,'System C'!A:H,8,0)</f>
        <v>963.04</v>
      </c>
      <c r="L1004">
        <f t="shared" si="5"/>
        <v>0</v>
      </c>
    </row>
    <row r="1005" spans="1:12" x14ac:dyDescent="0.25">
      <c r="A1005" s="1" t="s">
        <v>877</v>
      </c>
      <c r="B1005" t="s">
        <v>878</v>
      </c>
      <c r="C1005" s="1" t="s">
        <v>10</v>
      </c>
      <c r="D1005" s="1" t="s">
        <v>880</v>
      </c>
      <c r="E1005" s="2" t="s">
        <v>881</v>
      </c>
      <c r="F1005" s="2" t="s">
        <v>882</v>
      </c>
      <c r="G1005" s="13">
        <v>1442.02</v>
      </c>
      <c r="H1005">
        <v>886.42</v>
      </c>
      <c r="I1005">
        <v>555.6</v>
      </c>
      <c r="J1005">
        <v>886.42</v>
      </c>
      <c r="K1005">
        <f>VLOOKUP(A1005,'System C'!A:H,8,0)</f>
        <v>886.42</v>
      </c>
      <c r="L1005">
        <f t="shared" si="5"/>
        <v>0</v>
      </c>
    </row>
    <row r="1006" spans="1:12" x14ac:dyDescent="0.25">
      <c r="A1006" s="1" t="s">
        <v>883</v>
      </c>
      <c r="B1006" t="s">
        <v>884</v>
      </c>
      <c r="C1006" s="1" t="s">
        <v>10</v>
      </c>
      <c r="D1006" s="1" t="s">
        <v>886</v>
      </c>
      <c r="E1006" s="2" t="s">
        <v>887</v>
      </c>
      <c r="F1006" s="2" t="s">
        <v>888</v>
      </c>
      <c r="G1006" s="13">
        <v>1185.0999999999999</v>
      </c>
      <c r="H1006">
        <v>918.64</v>
      </c>
      <c r="I1006">
        <v>266.45999999999992</v>
      </c>
      <c r="J1006">
        <v>918.64</v>
      </c>
      <c r="K1006">
        <f>VLOOKUP(A1006,'System C'!A:H,8,0)</f>
        <v>918.64</v>
      </c>
      <c r="L1006">
        <f t="shared" si="5"/>
        <v>0</v>
      </c>
    </row>
    <row r="1007" spans="1:12" x14ac:dyDescent="0.25">
      <c r="A1007" s="1" t="s">
        <v>889</v>
      </c>
      <c r="B1007" t="s">
        <v>890</v>
      </c>
      <c r="C1007" s="1" t="s">
        <v>10</v>
      </c>
      <c r="D1007" s="1" t="s">
        <v>31</v>
      </c>
      <c r="E1007" s="2" t="s">
        <v>185</v>
      </c>
      <c r="F1007" s="2" t="s">
        <v>186</v>
      </c>
      <c r="G1007" s="2">
        <v>28.44</v>
      </c>
      <c r="H1007">
        <v>842.1</v>
      </c>
      <c r="I1007">
        <v>-813.66</v>
      </c>
      <c r="J1007">
        <v>28.44</v>
      </c>
      <c r="K1007">
        <f>VLOOKUP(A1007,'System C'!A:H,8,0)</f>
        <v>842.1</v>
      </c>
      <c r="L1007">
        <f t="shared" si="5"/>
        <v>-813.66</v>
      </c>
    </row>
    <row r="1008" spans="1:12" x14ac:dyDescent="0.25">
      <c r="A1008" s="1" t="s">
        <v>897</v>
      </c>
      <c r="B1008" t="s">
        <v>898</v>
      </c>
      <c r="C1008" s="1" t="s">
        <v>10</v>
      </c>
      <c r="D1008" s="1" t="s">
        <v>900</v>
      </c>
      <c r="E1008" s="2" t="s">
        <v>901</v>
      </c>
      <c r="F1008" s="2" t="s">
        <v>902</v>
      </c>
      <c r="G1008" s="13">
        <v>14942.25</v>
      </c>
      <c r="H1008">
        <v>2346.44</v>
      </c>
      <c r="I1008">
        <v>12595.81</v>
      </c>
      <c r="J1008">
        <v>2346.44</v>
      </c>
      <c r="K1008">
        <f>VLOOKUP(A1008,'System C'!A:H,8,0)</f>
        <v>2346.44</v>
      </c>
      <c r="L1008">
        <f t="shared" si="5"/>
        <v>0</v>
      </c>
    </row>
    <row r="1009" spans="1:12" x14ac:dyDescent="0.25">
      <c r="A1009" s="1" t="s">
        <v>903</v>
      </c>
      <c r="B1009" t="s">
        <v>904</v>
      </c>
      <c r="C1009" s="1" t="s">
        <v>10</v>
      </c>
      <c r="D1009" s="1" t="s">
        <v>906</v>
      </c>
      <c r="E1009" s="2" t="s">
        <v>723</v>
      </c>
      <c r="F1009" s="2" t="s">
        <v>724</v>
      </c>
      <c r="G1009" s="2">
        <v>876.74</v>
      </c>
      <c r="H1009">
        <v>876.76</v>
      </c>
      <c r="I1009">
        <v>-1.999999999998181E-2</v>
      </c>
      <c r="J1009">
        <v>876.74</v>
      </c>
      <c r="K1009">
        <f>VLOOKUP(A1009,'System C'!A:H,8,0)</f>
        <v>876.76</v>
      </c>
      <c r="L1009">
        <f t="shared" si="5"/>
        <v>-1.999999999998181E-2</v>
      </c>
    </row>
    <row r="1010" spans="1:12" x14ac:dyDescent="0.25">
      <c r="A1010" s="1" t="s">
        <v>922</v>
      </c>
      <c r="B1010" t="s">
        <v>923</v>
      </c>
      <c r="C1010" s="1" t="s">
        <v>10</v>
      </c>
      <c r="D1010" s="1" t="s">
        <v>925</v>
      </c>
      <c r="E1010" s="2" t="s">
        <v>926</v>
      </c>
      <c r="F1010" s="2" t="s">
        <v>927</v>
      </c>
      <c r="G1010" s="2">
        <v>11.6</v>
      </c>
      <c r="H1010">
        <v>876.76</v>
      </c>
      <c r="I1010">
        <v>-865.16</v>
      </c>
      <c r="J1010">
        <v>11.6</v>
      </c>
      <c r="K1010">
        <f>VLOOKUP(A1010,'System C'!A:H,8,0)</f>
        <v>876.76</v>
      </c>
      <c r="L1010">
        <f t="shared" si="5"/>
        <v>-865.16</v>
      </c>
    </row>
    <row r="1011" spans="1:12" x14ac:dyDescent="0.25">
      <c r="A1011" s="1" t="s">
        <v>994</v>
      </c>
      <c r="B1011" t="s">
        <v>995</v>
      </c>
      <c r="C1011" s="1" t="s">
        <v>10</v>
      </c>
      <c r="D1011" s="1" t="s">
        <v>997</v>
      </c>
      <c r="E1011" s="2" t="s">
        <v>998</v>
      </c>
      <c r="F1011" s="2" t="s">
        <v>999</v>
      </c>
      <c r="G1011" s="13">
        <v>6355.19</v>
      </c>
      <c r="H1011">
        <v>1329.62</v>
      </c>
      <c r="I1011">
        <v>5025.57</v>
      </c>
      <c r="J1011">
        <v>1329.62</v>
      </c>
      <c r="K1011">
        <f>VLOOKUP(A1011,'System C'!A:H,8,0)</f>
        <v>1329.62</v>
      </c>
      <c r="L1011">
        <f t="shared" si="5"/>
        <v>0</v>
      </c>
    </row>
    <row r="1012" spans="1:12" x14ac:dyDescent="0.25">
      <c r="A1012" s="1" t="s">
        <v>1004</v>
      </c>
      <c r="B1012" t="s">
        <v>1005</v>
      </c>
      <c r="C1012" s="1" t="s">
        <v>10</v>
      </c>
      <c r="D1012" s="1" t="s">
        <v>976</v>
      </c>
      <c r="E1012" s="2" t="s">
        <v>1007</v>
      </c>
      <c r="F1012" s="2" t="s">
        <v>1008</v>
      </c>
      <c r="G1012" s="13">
        <v>4428.2</v>
      </c>
      <c r="H1012">
        <v>842.1</v>
      </c>
      <c r="I1012">
        <v>3586.1</v>
      </c>
      <c r="J1012">
        <v>842.1</v>
      </c>
      <c r="K1012">
        <f>VLOOKUP(A1012,'System C'!A:H,8,0)</f>
        <v>842.1</v>
      </c>
      <c r="L1012">
        <f t="shared" si="5"/>
        <v>0</v>
      </c>
    </row>
    <row r="1013" spans="1:12" x14ac:dyDescent="0.25">
      <c r="A1013" s="1" t="s">
        <v>1013</v>
      </c>
      <c r="B1013" t="s">
        <v>1014</v>
      </c>
      <c r="C1013" s="1" t="s">
        <v>10</v>
      </c>
      <c r="D1013" s="1" t="s">
        <v>1016</v>
      </c>
      <c r="E1013" s="2" t="s">
        <v>1017</v>
      </c>
      <c r="F1013" s="2" t="s">
        <v>1018</v>
      </c>
      <c r="G1013" s="13">
        <v>4097.2</v>
      </c>
      <c r="H1013">
        <v>1054.74</v>
      </c>
      <c r="I1013">
        <v>3042.46</v>
      </c>
      <c r="J1013">
        <v>1054.74</v>
      </c>
      <c r="K1013">
        <f>VLOOKUP(A1013,'System C'!A:H,8,0)</f>
        <v>1054.74</v>
      </c>
      <c r="L1013">
        <f t="shared" si="5"/>
        <v>0</v>
      </c>
    </row>
    <row r="1014" spans="1:12" x14ac:dyDescent="0.25">
      <c r="A1014" s="1" t="s">
        <v>1048</v>
      </c>
      <c r="B1014" t="s">
        <v>1049</v>
      </c>
      <c r="C1014" s="1" t="s">
        <v>10</v>
      </c>
      <c r="D1014" s="1" t="s">
        <v>484</v>
      </c>
      <c r="E1014" s="2" t="s">
        <v>1051</v>
      </c>
      <c r="F1014" s="2" t="s">
        <v>1052</v>
      </c>
      <c r="G1014" s="13">
        <v>9953.35</v>
      </c>
      <c r="H1014">
        <v>1205.52</v>
      </c>
      <c r="I1014">
        <v>8747.83</v>
      </c>
      <c r="J1014">
        <v>1205.52</v>
      </c>
      <c r="K1014">
        <f>VLOOKUP(A1014,'System C'!A:H,8,0)</f>
        <v>1205.52</v>
      </c>
      <c r="L1014">
        <f t="shared" si="5"/>
        <v>0</v>
      </c>
    </row>
    <row r="1015" spans="1:12" x14ac:dyDescent="0.25">
      <c r="A1015" s="1" t="s">
        <v>1086</v>
      </c>
      <c r="B1015" t="s">
        <v>1087</v>
      </c>
      <c r="C1015" s="1" t="s">
        <v>10</v>
      </c>
      <c r="D1015" s="1" t="s">
        <v>666</v>
      </c>
      <c r="E1015" s="2" t="s">
        <v>1089</v>
      </c>
      <c r="F1015" s="2" t="s">
        <v>1090</v>
      </c>
      <c r="G1015" s="2">
        <v>905.77</v>
      </c>
      <c r="H1015">
        <v>876.76</v>
      </c>
      <c r="I1015">
        <v>29.009999999999991</v>
      </c>
      <c r="J1015">
        <v>876.76</v>
      </c>
      <c r="K1015">
        <f>VLOOKUP(A1015,'System C'!A:H,8,0)</f>
        <v>876.76</v>
      </c>
      <c r="L1015">
        <f t="shared" si="5"/>
        <v>0</v>
      </c>
    </row>
    <row r="1016" spans="1:12" x14ac:dyDescent="0.25">
      <c r="A1016" s="1" t="s">
        <v>1120</v>
      </c>
      <c r="B1016" t="s">
        <v>1121</v>
      </c>
      <c r="C1016" s="1" t="s">
        <v>10</v>
      </c>
      <c r="D1016" s="1" t="s">
        <v>620</v>
      </c>
      <c r="E1016" s="2" t="s">
        <v>1123</v>
      </c>
      <c r="F1016" s="2" t="s">
        <v>1124</v>
      </c>
      <c r="G1016" s="13">
        <v>1323.24</v>
      </c>
      <c r="H1016">
        <v>876.76</v>
      </c>
      <c r="I1016">
        <v>446.48</v>
      </c>
      <c r="J1016">
        <v>876.76</v>
      </c>
      <c r="K1016">
        <f>VLOOKUP(A1016,'System C'!A:H,8,0)</f>
        <v>876.76</v>
      </c>
      <c r="L1016">
        <f t="shared" si="5"/>
        <v>0</v>
      </c>
    </row>
    <row r="1017" spans="1:12" x14ac:dyDescent="0.25">
      <c r="A1017" s="1" t="s">
        <v>1143</v>
      </c>
      <c r="B1017" t="s">
        <v>1144</v>
      </c>
      <c r="C1017" s="1" t="s">
        <v>10</v>
      </c>
      <c r="D1017" s="1" t="s">
        <v>500</v>
      </c>
      <c r="E1017" s="2" t="s">
        <v>1146</v>
      </c>
      <c r="F1017" s="2" t="s">
        <v>1147</v>
      </c>
      <c r="G1017" s="13">
        <v>11802.93</v>
      </c>
      <c r="H1017">
        <v>2208.56</v>
      </c>
      <c r="I1017">
        <v>9594.3700000000008</v>
      </c>
      <c r="J1017">
        <v>2208.56</v>
      </c>
      <c r="K1017">
        <f>VLOOKUP(A1017,'System C'!A:H,8,0)</f>
        <v>2208.56</v>
      </c>
      <c r="L1017">
        <f t="shared" si="5"/>
        <v>0</v>
      </c>
    </row>
    <row r="1018" spans="1:12" x14ac:dyDescent="0.25">
      <c r="A1018" s="1" t="s">
        <v>1161</v>
      </c>
      <c r="B1018" t="s">
        <v>1162</v>
      </c>
      <c r="C1018" s="1" t="s">
        <v>10</v>
      </c>
      <c r="D1018" s="1" t="s">
        <v>1164</v>
      </c>
      <c r="E1018" s="2" t="s">
        <v>359</v>
      </c>
      <c r="F1018" s="2" t="s">
        <v>360</v>
      </c>
      <c r="G1018" s="2">
        <v>922.9</v>
      </c>
      <c r="H1018">
        <v>922.9</v>
      </c>
      <c r="I1018">
        <v>0</v>
      </c>
      <c r="J1018" t="b">
        <v>0</v>
      </c>
      <c r="K1018">
        <f>VLOOKUP(A1018,'System C'!A:H,8,0)</f>
        <v>922.9</v>
      </c>
      <c r="L1018">
        <f t="shared" si="5"/>
        <v>-922.9</v>
      </c>
    </row>
    <row r="1019" spans="1:12" x14ac:dyDescent="0.25">
      <c r="A1019" s="1" t="s">
        <v>1175</v>
      </c>
      <c r="B1019" t="s">
        <v>1176</v>
      </c>
      <c r="C1019" s="1" t="s">
        <v>10</v>
      </c>
      <c r="D1019" s="1" t="s">
        <v>1178</v>
      </c>
      <c r="E1019" s="2" t="s">
        <v>1179</v>
      </c>
      <c r="F1019" s="2" t="s">
        <v>1180</v>
      </c>
      <c r="G1019" s="13">
        <v>10092.6</v>
      </c>
      <c r="H1019">
        <v>842.1</v>
      </c>
      <c r="I1019">
        <v>9250.5</v>
      </c>
      <c r="J1019">
        <v>842.1</v>
      </c>
      <c r="K1019">
        <f>VLOOKUP(A1019,'System C'!A:H,8,0)</f>
        <v>842.1</v>
      </c>
      <c r="L1019">
        <f t="shared" si="5"/>
        <v>0</v>
      </c>
    </row>
    <row r="1020" spans="1:12" x14ac:dyDescent="0.25">
      <c r="A1020" s="1" t="s">
        <v>1185</v>
      </c>
      <c r="B1020" t="s">
        <v>1186</v>
      </c>
      <c r="C1020" s="1" t="s">
        <v>10</v>
      </c>
      <c r="D1020" s="1" t="s">
        <v>352</v>
      </c>
      <c r="E1020" s="2" t="s">
        <v>1188</v>
      </c>
      <c r="F1020" s="2" t="s">
        <v>1189</v>
      </c>
      <c r="G1020" s="13">
        <v>2149.08</v>
      </c>
      <c r="H1020">
        <v>842.1</v>
      </c>
      <c r="I1020">
        <v>1306.98</v>
      </c>
      <c r="J1020">
        <v>842.1</v>
      </c>
      <c r="K1020">
        <f>VLOOKUP(A1020,'System C'!A:H,8,0)</f>
        <v>842.1</v>
      </c>
      <c r="L1020">
        <f t="shared" si="5"/>
        <v>0</v>
      </c>
    </row>
    <row r="1021" spans="1:12" x14ac:dyDescent="0.25">
      <c r="A1021" s="1" t="s">
        <v>1210</v>
      </c>
      <c r="B1021" t="s">
        <v>1211</v>
      </c>
      <c r="C1021" s="1" t="s">
        <v>10</v>
      </c>
      <c r="D1021" s="1" t="s">
        <v>1213</v>
      </c>
      <c r="E1021" s="2" t="s">
        <v>1214</v>
      </c>
      <c r="F1021" s="2" t="s">
        <v>1215</v>
      </c>
      <c r="G1021" s="13">
        <v>1996.41</v>
      </c>
      <c r="H1021">
        <v>922.9</v>
      </c>
      <c r="I1021">
        <v>1073.5100000000002</v>
      </c>
      <c r="J1021">
        <v>922.9</v>
      </c>
      <c r="K1021">
        <f>VLOOKUP(A1021,'System C'!A:H,8,0)</f>
        <v>922.9</v>
      </c>
      <c r="L1021">
        <f t="shared" si="5"/>
        <v>0</v>
      </c>
    </row>
    <row r="1022" spans="1:12" x14ac:dyDescent="0.25">
      <c r="A1022" s="1" t="s">
        <v>1233</v>
      </c>
      <c r="B1022" t="s">
        <v>1234</v>
      </c>
      <c r="C1022" s="1" t="s">
        <v>10</v>
      </c>
      <c r="D1022" s="1" t="s">
        <v>871</v>
      </c>
      <c r="E1022" s="2" t="s">
        <v>1236</v>
      </c>
      <c r="F1022" s="2" t="s">
        <v>1237</v>
      </c>
      <c r="G1022" s="13">
        <v>1032.25</v>
      </c>
      <c r="H1022">
        <v>922.9</v>
      </c>
      <c r="I1022">
        <v>109.35000000000002</v>
      </c>
      <c r="J1022">
        <v>922.9</v>
      </c>
      <c r="K1022">
        <f>VLOOKUP(A1022,'System C'!A:H,8,0)</f>
        <v>922.9</v>
      </c>
      <c r="L1022">
        <f t="shared" si="5"/>
        <v>0</v>
      </c>
    </row>
    <row r="1023" spans="1:12" x14ac:dyDescent="0.25">
      <c r="A1023" s="1" t="s">
        <v>1250</v>
      </c>
      <c r="B1023" t="s">
        <v>1251</v>
      </c>
      <c r="C1023" s="1" t="s">
        <v>10</v>
      </c>
      <c r="D1023" s="1" t="s">
        <v>925</v>
      </c>
      <c r="E1023" s="2" t="s">
        <v>1253</v>
      </c>
      <c r="F1023" s="2" t="s">
        <v>1254</v>
      </c>
      <c r="G1023" s="2">
        <v>29.93</v>
      </c>
      <c r="H1023">
        <v>886.42</v>
      </c>
      <c r="I1023">
        <v>-856.49</v>
      </c>
      <c r="J1023">
        <v>29.93</v>
      </c>
      <c r="K1023">
        <f>VLOOKUP(A1023,'System C'!A:H,8,0)</f>
        <v>886.42</v>
      </c>
      <c r="L1023">
        <f t="shared" si="5"/>
        <v>-856.49</v>
      </c>
    </row>
    <row r="1024" spans="1:12" x14ac:dyDescent="0.25">
      <c r="A1024" s="1" t="s">
        <v>1275</v>
      </c>
      <c r="B1024" t="s">
        <v>1276</v>
      </c>
      <c r="C1024" s="1" t="s">
        <v>10</v>
      </c>
      <c r="D1024" s="1" t="s">
        <v>1278</v>
      </c>
      <c r="E1024" s="2" t="s">
        <v>1279</v>
      </c>
      <c r="F1024" s="2" t="s">
        <v>1280</v>
      </c>
      <c r="G1024" s="13">
        <v>7618.6</v>
      </c>
      <c r="H1024">
        <v>701.86</v>
      </c>
      <c r="I1024">
        <v>6916.7400000000007</v>
      </c>
      <c r="J1024">
        <v>701.86</v>
      </c>
      <c r="K1024">
        <f>VLOOKUP(A1024,'System C'!A:H,8,0)</f>
        <v>701.86</v>
      </c>
      <c r="L1024">
        <f t="shared" si="5"/>
        <v>0</v>
      </c>
    </row>
    <row r="1025" spans="1:12" x14ac:dyDescent="0.25">
      <c r="A1025" s="1" t="s">
        <v>1286</v>
      </c>
      <c r="B1025" t="s">
        <v>1287</v>
      </c>
      <c r="C1025" s="1" t="s">
        <v>10</v>
      </c>
      <c r="D1025" s="1" t="s">
        <v>1289</v>
      </c>
      <c r="E1025" s="2" t="s">
        <v>1290</v>
      </c>
      <c r="F1025" s="2" t="s">
        <v>1291</v>
      </c>
      <c r="G1025" s="2">
        <v>860.43</v>
      </c>
      <c r="H1025">
        <v>842.1</v>
      </c>
      <c r="I1025">
        <v>18.329999999999927</v>
      </c>
      <c r="J1025">
        <v>842.1</v>
      </c>
      <c r="K1025">
        <f>VLOOKUP(A1025,'System C'!A:H,8,0)</f>
        <v>842.1</v>
      </c>
      <c r="L1025">
        <f t="shared" si="5"/>
        <v>0</v>
      </c>
    </row>
    <row r="1026" spans="1:12" x14ac:dyDescent="0.25">
      <c r="A1026" s="1" t="s">
        <v>1331</v>
      </c>
      <c r="B1026" t="s">
        <v>1332</v>
      </c>
      <c r="C1026" s="1" t="s">
        <v>10</v>
      </c>
      <c r="D1026" s="1" t="s">
        <v>976</v>
      </c>
      <c r="E1026" s="2" t="s">
        <v>185</v>
      </c>
      <c r="F1026" s="2" t="s">
        <v>186</v>
      </c>
      <c r="G1026" s="2">
        <v>28.44</v>
      </c>
      <c r="H1026">
        <v>842.1</v>
      </c>
      <c r="I1026">
        <v>-813.66</v>
      </c>
      <c r="J1026">
        <v>28.44</v>
      </c>
      <c r="K1026">
        <f>VLOOKUP(A1026,'System C'!A:H,8,0)</f>
        <v>842.1</v>
      </c>
      <c r="L1026">
        <f t="shared" si="5"/>
        <v>-813.66</v>
      </c>
    </row>
    <row r="1027" spans="1:12" x14ac:dyDescent="0.25">
      <c r="A1027" s="1" t="s">
        <v>1383</v>
      </c>
      <c r="B1027" t="s">
        <v>1384</v>
      </c>
      <c r="C1027" s="1" t="s">
        <v>10</v>
      </c>
      <c r="D1027" s="1" t="s">
        <v>970</v>
      </c>
      <c r="E1027" s="2" t="s">
        <v>1386</v>
      </c>
      <c r="F1027" s="2" t="s">
        <v>1387</v>
      </c>
      <c r="G1027" s="13">
        <v>3589.97</v>
      </c>
      <c r="H1027">
        <v>886.42</v>
      </c>
      <c r="I1027">
        <v>2703.5499999999997</v>
      </c>
      <c r="J1027">
        <v>886.42</v>
      </c>
      <c r="K1027">
        <f>VLOOKUP(A1027,'System C'!A:H,8,0)</f>
        <v>886.42</v>
      </c>
      <c r="L1027">
        <f t="shared" si="5"/>
        <v>0</v>
      </c>
    </row>
    <row r="1028" spans="1:12" x14ac:dyDescent="0.25">
      <c r="A1028" s="1" t="s">
        <v>1388</v>
      </c>
      <c r="B1028" t="s">
        <v>1389</v>
      </c>
      <c r="C1028" s="1" t="s">
        <v>10</v>
      </c>
      <c r="D1028" s="1" t="s">
        <v>829</v>
      </c>
      <c r="E1028" s="2" t="s">
        <v>1391</v>
      </c>
      <c r="F1028" s="2" t="s">
        <v>1392</v>
      </c>
      <c r="G1028" s="13">
        <v>2066.2800000000002</v>
      </c>
      <c r="H1028">
        <v>957.32</v>
      </c>
      <c r="I1028">
        <v>1108.96</v>
      </c>
      <c r="J1028">
        <v>957.32</v>
      </c>
      <c r="K1028">
        <f>VLOOKUP(A1028,'System C'!A:H,8,0)</f>
        <v>957.32</v>
      </c>
      <c r="L1028">
        <f t="shared" si="5"/>
        <v>0</v>
      </c>
    </row>
    <row r="1029" spans="1:12" x14ac:dyDescent="0.25">
      <c r="A1029" s="1" t="s">
        <v>1408</v>
      </c>
      <c r="B1029" t="s">
        <v>1409</v>
      </c>
      <c r="C1029" s="1" t="s">
        <v>10</v>
      </c>
      <c r="D1029" s="1" t="s">
        <v>639</v>
      </c>
      <c r="E1029" s="2" t="s">
        <v>1123</v>
      </c>
      <c r="F1029" s="2" t="s">
        <v>1124</v>
      </c>
      <c r="G1029" s="13">
        <v>1323.24</v>
      </c>
      <c r="H1029">
        <v>876.76</v>
      </c>
      <c r="I1029">
        <v>446.48</v>
      </c>
      <c r="J1029">
        <v>876.76</v>
      </c>
      <c r="K1029">
        <f>VLOOKUP(A1029,'System C'!A:H,8,0)</f>
        <v>876.76</v>
      </c>
      <c r="L1029">
        <f t="shared" si="5"/>
        <v>0</v>
      </c>
    </row>
    <row r="1030" spans="1:12" x14ac:dyDescent="0.25">
      <c r="A1030" s="1" t="s">
        <v>1411</v>
      </c>
      <c r="B1030" t="s">
        <v>1412</v>
      </c>
      <c r="C1030" s="1" t="s">
        <v>10</v>
      </c>
      <c r="D1030" s="1" t="s">
        <v>639</v>
      </c>
      <c r="E1030" s="2" t="s">
        <v>1414</v>
      </c>
      <c r="F1030" s="2" t="s">
        <v>1415</v>
      </c>
      <c r="G1030" s="2">
        <v>744.37</v>
      </c>
      <c r="H1030">
        <v>366.19</v>
      </c>
      <c r="I1030">
        <v>378.18</v>
      </c>
      <c r="J1030">
        <v>366.19</v>
      </c>
      <c r="K1030">
        <f>VLOOKUP(A1030,'System C'!A:H,8,0)</f>
        <v>366.19</v>
      </c>
      <c r="L1030">
        <f t="shared" si="5"/>
        <v>0</v>
      </c>
    </row>
    <row r="1031" spans="1:12" x14ac:dyDescent="0.25">
      <c r="A1031" s="1" t="s">
        <v>1420</v>
      </c>
      <c r="B1031" t="s">
        <v>1421</v>
      </c>
      <c r="C1031" s="1" t="s">
        <v>10</v>
      </c>
      <c r="D1031" s="1" t="s">
        <v>544</v>
      </c>
      <c r="E1031" s="2" t="s">
        <v>1423</v>
      </c>
      <c r="F1031" s="2" t="s">
        <v>1424</v>
      </c>
      <c r="G1031" s="2">
        <v>401.88</v>
      </c>
      <c r="H1031">
        <v>842.1</v>
      </c>
      <c r="I1031">
        <v>-440.22</v>
      </c>
      <c r="J1031">
        <v>401.88</v>
      </c>
      <c r="K1031">
        <f>VLOOKUP(A1031,'System C'!A:H,8,0)</f>
        <v>842.1</v>
      </c>
      <c r="L1031">
        <f t="shared" si="5"/>
        <v>-440.22</v>
      </c>
    </row>
    <row r="1032" spans="1:12" x14ac:dyDescent="0.25">
      <c r="A1032" s="1" t="s">
        <v>1425</v>
      </c>
      <c r="B1032" t="s">
        <v>1426</v>
      </c>
      <c r="C1032" s="1" t="s">
        <v>10</v>
      </c>
      <c r="D1032" s="1" t="s">
        <v>380</v>
      </c>
      <c r="E1032" s="2" t="s">
        <v>359</v>
      </c>
      <c r="F1032" s="2" t="s">
        <v>360</v>
      </c>
      <c r="G1032" s="2">
        <v>922.9</v>
      </c>
      <c r="H1032">
        <v>922.9</v>
      </c>
      <c r="I1032">
        <v>0</v>
      </c>
      <c r="J1032" t="b">
        <v>0</v>
      </c>
      <c r="K1032">
        <f>VLOOKUP(A1032,'System C'!A:H,8,0)</f>
        <v>922.9</v>
      </c>
      <c r="L1032">
        <f t="shared" si="5"/>
        <v>-922.9</v>
      </c>
    </row>
    <row r="1033" spans="1:12" x14ac:dyDescent="0.25">
      <c r="A1033" s="1" t="s">
        <v>1466</v>
      </c>
      <c r="B1033" t="s">
        <v>1467</v>
      </c>
      <c r="C1033" s="1" t="s">
        <v>10</v>
      </c>
      <c r="D1033" s="1" t="s">
        <v>639</v>
      </c>
      <c r="E1033" s="2" t="s">
        <v>359</v>
      </c>
      <c r="F1033" s="2" t="s">
        <v>360</v>
      </c>
      <c r="G1033" s="2">
        <v>922.9</v>
      </c>
      <c r="H1033">
        <v>922.9</v>
      </c>
      <c r="I1033">
        <v>0</v>
      </c>
      <c r="J1033" t="b">
        <v>0</v>
      </c>
      <c r="K1033">
        <f>VLOOKUP(A1033,'System C'!A:H,8,0)</f>
        <v>922.9</v>
      </c>
      <c r="L1033">
        <f t="shared" si="5"/>
        <v>-922.9</v>
      </c>
    </row>
    <row r="1034" spans="1:12" x14ac:dyDescent="0.25">
      <c r="A1034" s="1" t="s">
        <v>1480</v>
      </c>
      <c r="B1034" t="s">
        <v>1481</v>
      </c>
      <c r="C1034" s="1" t="s">
        <v>10</v>
      </c>
      <c r="D1034" s="1" t="s">
        <v>1483</v>
      </c>
      <c r="E1034" s="2" t="s">
        <v>1484</v>
      </c>
      <c r="F1034" s="2" t="s">
        <v>1485</v>
      </c>
      <c r="G1034" s="2">
        <v>143.52000000000001</v>
      </c>
      <c r="H1034">
        <v>876.76</v>
      </c>
      <c r="I1034">
        <v>-733.24</v>
      </c>
      <c r="J1034">
        <v>143.52000000000001</v>
      </c>
      <c r="K1034">
        <f>VLOOKUP(A1034,'System C'!A:H,8,0)</f>
        <v>876.76</v>
      </c>
      <c r="L1034">
        <f t="shared" si="5"/>
        <v>-733.24</v>
      </c>
    </row>
    <row r="1035" spans="1:12" x14ac:dyDescent="0.25">
      <c r="A1035" s="1" t="s">
        <v>1512</v>
      </c>
      <c r="B1035" t="s">
        <v>1513</v>
      </c>
      <c r="C1035" s="1" t="s">
        <v>10</v>
      </c>
      <c r="D1035" s="1" t="s">
        <v>1515</v>
      </c>
      <c r="E1035" s="2" t="s">
        <v>1516</v>
      </c>
      <c r="F1035" s="2" t="s">
        <v>1517</v>
      </c>
      <c r="G1035" s="13">
        <v>7009.7</v>
      </c>
      <c r="H1035">
        <v>842.1</v>
      </c>
      <c r="I1035">
        <v>6167.5999999999995</v>
      </c>
      <c r="J1035">
        <v>842.1</v>
      </c>
      <c r="K1035">
        <f>VLOOKUP(A1035,'System C'!A:H,8,0)</f>
        <v>842.1</v>
      </c>
      <c r="L1035">
        <f t="shared" si="5"/>
        <v>0</v>
      </c>
    </row>
    <row r="1036" spans="1:12" x14ac:dyDescent="0.25">
      <c r="A1036" s="1" t="s">
        <v>1518</v>
      </c>
      <c r="B1036" t="s">
        <v>1519</v>
      </c>
      <c r="C1036" s="1" t="s">
        <v>10</v>
      </c>
      <c r="D1036" s="1" t="s">
        <v>358</v>
      </c>
      <c r="E1036" s="2" t="s">
        <v>1123</v>
      </c>
      <c r="F1036" s="2" t="s">
        <v>1124</v>
      </c>
      <c r="G1036" s="13">
        <v>1323.24</v>
      </c>
      <c r="H1036">
        <v>876.76</v>
      </c>
      <c r="I1036">
        <v>446.48</v>
      </c>
      <c r="J1036">
        <v>876.76</v>
      </c>
      <c r="K1036">
        <f>VLOOKUP(A1036,'System C'!A:H,8,0)</f>
        <v>876.76</v>
      </c>
      <c r="L1036">
        <f t="shared" si="5"/>
        <v>0</v>
      </c>
    </row>
    <row r="1037" spans="1:12" x14ac:dyDescent="0.25">
      <c r="A1037" s="1" t="s">
        <v>1521</v>
      </c>
      <c r="B1037" t="s">
        <v>1522</v>
      </c>
      <c r="C1037" s="1" t="s">
        <v>10</v>
      </c>
      <c r="D1037" s="1" t="s">
        <v>1524</v>
      </c>
      <c r="E1037" s="2" t="s">
        <v>1525</v>
      </c>
      <c r="F1037" s="2" t="s">
        <v>1526</v>
      </c>
      <c r="G1037" s="13">
        <v>2932.16</v>
      </c>
      <c r="H1037">
        <v>842.1</v>
      </c>
      <c r="I1037">
        <v>2090.06</v>
      </c>
      <c r="J1037">
        <v>842.1</v>
      </c>
      <c r="K1037">
        <f>VLOOKUP(A1037,'System C'!A:H,8,0)</f>
        <v>842.1</v>
      </c>
      <c r="L1037">
        <f t="shared" si="5"/>
        <v>0</v>
      </c>
    </row>
    <row r="1038" spans="1:12" x14ac:dyDescent="0.25">
      <c r="A1038" s="1" t="s">
        <v>1531</v>
      </c>
      <c r="B1038" t="s">
        <v>1532</v>
      </c>
      <c r="C1038" s="1" t="s">
        <v>10</v>
      </c>
      <c r="D1038" s="1" t="s">
        <v>1001</v>
      </c>
      <c r="E1038" s="2" t="s">
        <v>1534</v>
      </c>
      <c r="F1038" s="2" t="s">
        <v>1535</v>
      </c>
      <c r="G1038" s="13">
        <v>13671.09</v>
      </c>
      <c r="H1038">
        <v>1263.58</v>
      </c>
      <c r="I1038">
        <v>12407.51</v>
      </c>
      <c r="J1038">
        <v>1263.58</v>
      </c>
      <c r="K1038">
        <f>VLOOKUP(A1038,'System C'!A:H,8,0)</f>
        <v>1263.58</v>
      </c>
      <c r="L1038">
        <f t="shared" si="5"/>
        <v>0</v>
      </c>
    </row>
    <row r="1039" spans="1:12" x14ac:dyDescent="0.25">
      <c r="A1039" s="1" t="s">
        <v>1553</v>
      </c>
      <c r="B1039" t="s">
        <v>1554</v>
      </c>
      <c r="C1039" s="1" t="s">
        <v>10</v>
      </c>
      <c r="D1039" s="1" t="s">
        <v>380</v>
      </c>
      <c r="E1039" s="2" t="s">
        <v>359</v>
      </c>
      <c r="F1039" s="2" t="s">
        <v>360</v>
      </c>
      <c r="G1039" s="2">
        <v>922.9</v>
      </c>
      <c r="H1039">
        <v>922.9</v>
      </c>
      <c r="I1039">
        <v>0</v>
      </c>
      <c r="J1039" t="b">
        <v>0</v>
      </c>
      <c r="K1039">
        <f>VLOOKUP(A1039,'System C'!A:H,8,0)</f>
        <v>922.9</v>
      </c>
      <c r="L1039">
        <f t="shared" si="5"/>
        <v>-922.9</v>
      </c>
    </row>
    <row r="1040" spans="1:12" x14ac:dyDescent="0.25">
      <c r="A1040" s="1" t="s">
        <v>1563</v>
      </c>
      <c r="B1040" t="s">
        <v>1564</v>
      </c>
      <c r="C1040" s="1" t="s">
        <v>10</v>
      </c>
      <c r="D1040" s="1" t="s">
        <v>434</v>
      </c>
      <c r="E1040" s="2" t="s">
        <v>1566</v>
      </c>
      <c r="F1040" s="2" t="s">
        <v>1567</v>
      </c>
      <c r="G1040" s="2">
        <v>857.8</v>
      </c>
      <c r="H1040">
        <v>922.9</v>
      </c>
      <c r="I1040">
        <v>-65.100000000000023</v>
      </c>
      <c r="J1040">
        <v>857.8</v>
      </c>
      <c r="K1040">
        <f>VLOOKUP(A1040,'System C'!A:H,8,0)</f>
        <v>922.9</v>
      </c>
      <c r="L1040">
        <f t="shared" si="5"/>
        <v>-65.100000000000023</v>
      </c>
    </row>
    <row r="1041" spans="1:12" x14ac:dyDescent="0.25">
      <c r="A1041" s="1" t="s">
        <v>1568</v>
      </c>
      <c r="B1041" t="s">
        <v>1569</v>
      </c>
      <c r="C1041" s="1" t="s">
        <v>10</v>
      </c>
      <c r="D1041" s="1" t="s">
        <v>1483</v>
      </c>
      <c r="E1041" s="2" t="s">
        <v>359</v>
      </c>
      <c r="F1041" s="2" t="s">
        <v>360</v>
      </c>
      <c r="G1041" s="2">
        <v>922.9</v>
      </c>
      <c r="H1041">
        <v>922.9</v>
      </c>
      <c r="I1041">
        <v>0</v>
      </c>
      <c r="J1041" t="b">
        <v>0</v>
      </c>
      <c r="K1041">
        <f>VLOOKUP(A1041,'System C'!A:H,8,0)</f>
        <v>922.9</v>
      </c>
      <c r="L1041">
        <f t="shared" si="5"/>
        <v>-922.9</v>
      </c>
    </row>
    <row r="1042" spans="1:12" x14ac:dyDescent="0.25">
      <c r="A1042" s="1" t="s">
        <v>1573</v>
      </c>
      <c r="B1042" t="s">
        <v>1574</v>
      </c>
      <c r="C1042" s="1" t="s">
        <v>10</v>
      </c>
      <c r="D1042" s="1" t="s">
        <v>1483</v>
      </c>
      <c r="E1042" s="2" t="s">
        <v>359</v>
      </c>
      <c r="F1042" s="2" t="s">
        <v>360</v>
      </c>
      <c r="G1042" s="2">
        <v>922.9</v>
      </c>
      <c r="H1042">
        <v>922.9</v>
      </c>
      <c r="I1042">
        <v>0</v>
      </c>
      <c r="J1042" t="b">
        <v>0</v>
      </c>
      <c r="K1042">
        <f>VLOOKUP(A1042,'System C'!A:H,8,0)</f>
        <v>922.9</v>
      </c>
      <c r="L1042">
        <f t="shared" si="5"/>
        <v>-922.9</v>
      </c>
    </row>
    <row r="1043" spans="1:12" x14ac:dyDescent="0.25">
      <c r="A1043" s="1" t="s">
        <v>1601</v>
      </c>
      <c r="B1043" t="s">
        <v>1602</v>
      </c>
      <c r="C1043" s="1" t="s">
        <v>10</v>
      </c>
      <c r="D1043" s="1" t="s">
        <v>1604</v>
      </c>
      <c r="E1043" s="2" t="s">
        <v>1585</v>
      </c>
      <c r="F1043" s="2" t="s">
        <v>360</v>
      </c>
      <c r="G1043" s="2">
        <v>922.9</v>
      </c>
      <c r="H1043">
        <v>922.9</v>
      </c>
      <c r="I1043">
        <v>0</v>
      </c>
      <c r="J1043" t="b">
        <v>0</v>
      </c>
      <c r="K1043">
        <f>VLOOKUP(A1043,'System C'!A:H,8,0)</f>
        <v>922.9</v>
      </c>
      <c r="L1043">
        <f t="shared" si="5"/>
        <v>-922.9</v>
      </c>
    </row>
    <row r="1044" spans="1:12" x14ac:dyDescent="0.25">
      <c r="A1044" s="1" t="s">
        <v>1618</v>
      </c>
      <c r="B1044" t="s">
        <v>1619</v>
      </c>
      <c r="C1044" s="1" t="s">
        <v>10</v>
      </c>
      <c r="D1044" s="1" t="s">
        <v>1595</v>
      </c>
      <c r="E1044" s="2" t="s">
        <v>359</v>
      </c>
      <c r="F1044" s="2" t="s">
        <v>360</v>
      </c>
      <c r="G1044" s="2">
        <v>922.9</v>
      </c>
      <c r="H1044">
        <v>922.9</v>
      </c>
      <c r="I1044">
        <v>0</v>
      </c>
      <c r="J1044" t="b">
        <v>0</v>
      </c>
      <c r="K1044">
        <f>VLOOKUP(A1044,'System C'!A:H,8,0)</f>
        <v>922.9</v>
      </c>
      <c r="L1044">
        <f t="shared" ref="L1044:L1105" si="6">+J1044-K1044</f>
        <v>-922.9</v>
      </c>
    </row>
    <row r="1045" spans="1:12" x14ac:dyDescent="0.25">
      <c r="A1045" s="1" t="s">
        <v>1683</v>
      </c>
      <c r="B1045" t="s">
        <v>1684</v>
      </c>
      <c r="C1045" s="1" t="s">
        <v>10</v>
      </c>
      <c r="D1045" s="1" t="s">
        <v>1686</v>
      </c>
      <c r="E1045" s="2" t="s">
        <v>1687</v>
      </c>
      <c r="F1045" s="2" t="s">
        <v>1688</v>
      </c>
      <c r="G1045" s="2">
        <v>599.88</v>
      </c>
      <c r="H1045">
        <v>299.94</v>
      </c>
      <c r="I1045">
        <v>299.94</v>
      </c>
      <c r="J1045">
        <v>299.94</v>
      </c>
      <c r="K1045">
        <f>VLOOKUP(A1045,'System C'!A:H,8,0)</f>
        <v>299.94</v>
      </c>
      <c r="L1045">
        <f t="shared" si="6"/>
        <v>0</v>
      </c>
    </row>
    <row r="1046" spans="1:12" x14ac:dyDescent="0.25">
      <c r="A1046" s="1" t="s">
        <v>1723</v>
      </c>
      <c r="B1046" t="s">
        <v>1724</v>
      </c>
      <c r="C1046" s="1" t="s">
        <v>10</v>
      </c>
      <c r="D1046" s="1" t="s">
        <v>434</v>
      </c>
      <c r="E1046" s="2" t="s">
        <v>1123</v>
      </c>
      <c r="F1046" s="2" t="s">
        <v>1124</v>
      </c>
      <c r="G1046" s="13">
        <v>1323.24</v>
      </c>
      <c r="H1046">
        <v>876.76</v>
      </c>
      <c r="I1046">
        <v>446.48</v>
      </c>
      <c r="J1046">
        <v>876.76</v>
      </c>
      <c r="K1046">
        <f>VLOOKUP(A1046,'System C'!A:H,8,0)</f>
        <v>876.76</v>
      </c>
      <c r="L1046">
        <f t="shared" si="6"/>
        <v>0</v>
      </c>
    </row>
    <row r="1047" spans="1:12" x14ac:dyDescent="0.25">
      <c r="A1047" s="1" t="s">
        <v>1736</v>
      </c>
      <c r="B1047" t="s">
        <v>1737</v>
      </c>
      <c r="C1047" s="1" t="s">
        <v>10</v>
      </c>
      <c r="D1047" s="1" t="s">
        <v>380</v>
      </c>
      <c r="E1047" s="2" t="s">
        <v>359</v>
      </c>
      <c r="F1047" s="2" t="s">
        <v>360</v>
      </c>
      <c r="G1047" s="2">
        <v>922.9</v>
      </c>
      <c r="H1047">
        <v>922.9</v>
      </c>
      <c r="I1047">
        <v>0</v>
      </c>
      <c r="J1047" t="b">
        <v>0</v>
      </c>
      <c r="K1047">
        <f>VLOOKUP(A1047,'System C'!A:H,8,0)</f>
        <v>922.9</v>
      </c>
      <c r="L1047">
        <f t="shared" si="6"/>
        <v>-922.9</v>
      </c>
    </row>
    <row r="1048" spans="1:12" x14ac:dyDescent="0.25">
      <c r="A1048" s="1" t="s">
        <v>1748</v>
      </c>
      <c r="B1048" t="s">
        <v>1749</v>
      </c>
      <c r="C1048" s="1" t="s">
        <v>10</v>
      </c>
      <c r="D1048" s="1" t="s">
        <v>639</v>
      </c>
      <c r="E1048" s="2" t="s">
        <v>359</v>
      </c>
      <c r="F1048" s="2" t="s">
        <v>360</v>
      </c>
      <c r="G1048" s="2">
        <v>922.9</v>
      </c>
      <c r="H1048">
        <v>922.9</v>
      </c>
      <c r="I1048">
        <v>0</v>
      </c>
      <c r="J1048" t="b">
        <v>0</v>
      </c>
      <c r="K1048">
        <f>VLOOKUP(A1048,'System C'!A:H,8,0)</f>
        <v>922.9</v>
      </c>
      <c r="L1048">
        <f t="shared" si="6"/>
        <v>-922.9</v>
      </c>
    </row>
    <row r="1049" spans="1:12" x14ac:dyDescent="0.25">
      <c r="A1049" s="1" t="s">
        <v>1755</v>
      </c>
      <c r="B1049" t="s">
        <v>1756</v>
      </c>
      <c r="C1049" s="1" t="s">
        <v>10</v>
      </c>
      <c r="D1049" s="1" t="s">
        <v>1758</v>
      </c>
      <c r="E1049" s="2" t="s">
        <v>1759</v>
      </c>
      <c r="F1049" s="2" t="s">
        <v>1760</v>
      </c>
      <c r="G1049" s="2">
        <v>80.8</v>
      </c>
      <c r="H1049">
        <v>842.1</v>
      </c>
      <c r="I1049">
        <v>-761.30000000000007</v>
      </c>
      <c r="J1049">
        <v>80.8</v>
      </c>
      <c r="K1049">
        <f>VLOOKUP(A1049,'System C'!A:H,8,0)</f>
        <v>842.1</v>
      </c>
      <c r="L1049">
        <f t="shared" si="6"/>
        <v>-761.30000000000007</v>
      </c>
    </row>
    <row r="1050" spans="1:12" x14ac:dyDescent="0.25">
      <c r="A1050" s="1" t="s">
        <v>1765</v>
      </c>
      <c r="B1050" t="s">
        <v>1766</v>
      </c>
      <c r="C1050" s="1" t="s">
        <v>10</v>
      </c>
      <c r="D1050" s="1" t="s">
        <v>1515</v>
      </c>
      <c r="E1050" s="2" t="s">
        <v>1768</v>
      </c>
      <c r="F1050" s="2" t="s">
        <v>1769</v>
      </c>
      <c r="G1050" s="13">
        <v>1865.45</v>
      </c>
      <c r="H1050">
        <v>842.1</v>
      </c>
      <c r="I1050">
        <v>1023.35</v>
      </c>
      <c r="J1050">
        <v>842.1</v>
      </c>
      <c r="K1050">
        <f>VLOOKUP(A1050,'System C'!A:H,8,0)</f>
        <v>842.1</v>
      </c>
      <c r="L1050">
        <f t="shared" si="6"/>
        <v>0</v>
      </c>
    </row>
    <row r="1051" spans="1:12" x14ac:dyDescent="0.25">
      <c r="A1051" s="1" t="s">
        <v>1770</v>
      </c>
      <c r="B1051" t="s">
        <v>1771</v>
      </c>
      <c r="C1051" s="1" t="s">
        <v>10</v>
      </c>
      <c r="D1051" s="1" t="s">
        <v>906</v>
      </c>
      <c r="E1051" s="2" t="s">
        <v>1773</v>
      </c>
      <c r="F1051" s="2" t="s">
        <v>1774</v>
      </c>
      <c r="G1051" s="2">
        <v>692.16</v>
      </c>
      <c r="H1051">
        <v>692.18</v>
      </c>
      <c r="I1051">
        <v>-1.999999999998181E-2</v>
      </c>
      <c r="J1051">
        <v>692.16</v>
      </c>
      <c r="K1051">
        <f>VLOOKUP(A1051,'System C'!A:H,8,0)</f>
        <v>692.18</v>
      </c>
      <c r="L1051">
        <f t="shared" si="6"/>
        <v>-1.999999999998181E-2</v>
      </c>
    </row>
    <row r="1052" spans="1:12" x14ac:dyDescent="0.25">
      <c r="A1052" s="1" t="s">
        <v>1788</v>
      </c>
      <c r="B1052" t="s">
        <v>1789</v>
      </c>
      <c r="C1052" s="1" t="s">
        <v>10</v>
      </c>
      <c r="D1052" s="1" t="s">
        <v>380</v>
      </c>
      <c r="E1052" s="2" t="s">
        <v>1791</v>
      </c>
      <c r="F1052" s="2" t="s">
        <v>1792</v>
      </c>
      <c r="G1052" s="2">
        <v>830.6</v>
      </c>
      <c r="H1052">
        <v>415.31</v>
      </c>
      <c r="I1052">
        <v>415.29</v>
      </c>
      <c r="J1052">
        <v>415.31</v>
      </c>
      <c r="K1052">
        <f>VLOOKUP(A1052,'System C'!A:H,8,0)</f>
        <v>415.31</v>
      </c>
      <c r="L1052">
        <f t="shared" si="6"/>
        <v>0</v>
      </c>
    </row>
    <row r="1053" spans="1:12" x14ac:dyDescent="0.25">
      <c r="A1053" s="1" t="s">
        <v>1793</v>
      </c>
      <c r="B1053" t="s">
        <v>1794</v>
      </c>
      <c r="C1053" s="1" t="s">
        <v>10</v>
      </c>
      <c r="D1053" s="1" t="s">
        <v>55</v>
      </c>
      <c r="E1053" s="2" t="s">
        <v>1796</v>
      </c>
      <c r="F1053" s="2" t="s">
        <v>1797</v>
      </c>
      <c r="G1053" s="13">
        <v>2958.49</v>
      </c>
      <c r="H1053">
        <v>842.1</v>
      </c>
      <c r="I1053">
        <v>2116.39</v>
      </c>
      <c r="J1053">
        <v>842.1</v>
      </c>
      <c r="K1053">
        <f>VLOOKUP(A1053,'System C'!A:H,8,0)</f>
        <v>842.1</v>
      </c>
      <c r="L1053">
        <f t="shared" si="6"/>
        <v>0</v>
      </c>
    </row>
    <row r="1054" spans="1:12" x14ac:dyDescent="0.25">
      <c r="A1054" s="1" t="s">
        <v>1809</v>
      </c>
      <c r="B1054" t="s">
        <v>1810</v>
      </c>
      <c r="C1054" s="1" t="s">
        <v>10</v>
      </c>
      <c r="D1054" s="1" t="s">
        <v>12</v>
      </c>
      <c r="E1054" s="2" t="s">
        <v>185</v>
      </c>
      <c r="F1054" s="2" t="s">
        <v>186</v>
      </c>
      <c r="G1054" s="2">
        <v>28.44</v>
      </c>
      <c r="H1054">
        <v>842.1</v>
      </c>
      <c r="I1054">
        <v>-813.66</v>
      </c>
      <c r="J1054">
        <v>28.44</v>
      </c>
      <c r="K1054">
        <f>VLOOKUP(A1054,'System C'!A:H,8,0)</f>
        <v>842.1</v>
      </c>
      <c r="L1054">
        <f t="shared" si="6"/>
        <v>-813.66</v>
      </c>
    </row>
    <row r="1055" spans="1:12" x14ac:dyDescent="0.25">
      <c r="A1055" s="1" t="s">
        <v>1818</v>
      </c>
      <c r="B1055" t="s">
        <v>1819</v>
      </c>
      <c r="C1055" s="1" t="s">
        <v>10</v>
      </c>
      <c r="D1055" s="1" t="s">
        <v>639</v>
      </c>
      <c r="E1055" s="2" t="s">
        <v>359</v>
      </c>
      <c r="F1055" s="2" t="s">
        <v>360</v>
      </c>
      <c r="G1055" s="2">
        <v>922.9</v>
      </c>
      <c r="H1055">
        <v>922.9</v>
      </c>
      <c r="I1055">
        <v>0</v>
      </c>
      <c r="J1055" t="b">
        <v>0</v>
      </c>
      <c r="K1055">
        <f>VLOOKUP(A1055,'System C'!A:H,8,0)</f>
        <v>922.9</v>
      </c>
      <c r="L1055">
        <f t="shared" si="6"/>
        <v>-922.9</v>
      </c>
    </row>
    <row r="1056" spans="1:12" x14ac:dyDescent="0.25">
      <c r="A1056" s="1" t="s">
        <v>1825</v>
      </c>
      <c r="B1056" t="s">
        <v>1826</v>
      </c>
      <c r="C1056" s="1" t="s">
        <v>10</v>
      </c>
      <c r="D1056" s="1" t="s">
        <v>31</v>
      </c>
      <c r="E1056" s="2" t="s">
        <v>1828</v>
      </c>
      <c r="F1056" s="2" t="s">
        <v>1829</v>
      </c>
      <c r="G1056" s="2">
        <v>367.11</v>
      </c>
      <c r="H1056">
        <v>842.1</v>
      </c>
      <c r="I1056">
        <v>-474.99</v>
      </c>
      <c r="J1056">
        <v>367.11</v>
      </c>
      <c r="K1056">
        <f>VLOOKUP(A1056,'System C'!A:H,8,0)</f>
        <v>842.1</v>
      </c>
      <c r="L1056">
        <f t="shared" si="6"/>
        <v>-474.99</v>
      </c>
    </row>
    <row r="1057" spans="1:12" x14ac:dyDescent="0.25">
      <c r="A1057" s="1" t="s">
        <v>1830</v>
      </c>
      <c r="B1057" t="s">
        <v>1831</v>
      </c>
      <c r="C1057" s="1" t="s">
        <v>10</v>
      </c>
      <c r="D1057" s="1" t="s">
        <v>1164</v>
      </c>
      <c r="E1057" s="2" t="s">
        <v>1833</v>
      </c>
      <c r="F1057" s="2" t="s">
        <v>115</v>
      </c>
      <c r="G1057" s="2">
        <v>738.32</v>
      </c>
      <c r="H1057">
        <v>738.32</v>
      </c>
      <c r="I1057">
        <v>0</v>
      </c>
      <c r="J1057" t="b">
        <v>0</v>
      </c>
      <c r="K1057">
        <f>VLOOKUP(A1057,'System C'!A:H,8,0)</f>
        <v>738.32</v>
      </c>
      <c r="L1057">
        <f t="shared" si="6"/>
        <v>-738.32</v>
      </c>
    </row>
    <row r="1058" spans="1:12" x14ac:dyDescent="0.25">
      <c r="A1058" s="1" t="s">
        <v>1868</v>
      </c>
      <c r="B1058" t="s">
        <v>1869</v>
      </c>
      <c r="C1058" s="1" t="s">
        <v>10</v>
      </c>
      <c r="D1058" s="1" t="s">
        <v>1729</v>
      </c>
      <c r="E1058" s="2" t="s">
        <v>1871</v>
      </c>
      <c r="F1058" s="2" t="s">
        <v>1872</v>
      </c>
      <c r="G1058" s="2">
        <v>479.69</v>
      </c>
      <c r="H1058">
        <v>922.9</v>
      </c>
      <c r="I1058">
        <v>-443.21</v>
      </c>
      <c r="J1058">
        <v>479.69</v>
      </c>
      <c r="K1058">
        <f>VLOOKUP(A1058,'System C'!A:H,8,0)</f>
        <v>922.9</v>
      </c>
      <c r="L1058">
        <f t="shared" si="6"/>
        <v>-443.21</v>
      </c>
    </row>
    <row r="1059" spans="1:12" x14ac:dyDescent="0.25">
      <c r="A1059" s="1" t="s">
        <v>1883</v>
      </c>
      <c r="B1059" t="s">
        <v>1884</v>
      </c>
      <c r="C1059" s="1" t="s">
        <v>10</v>
      </c>
      <c r="D1059" s="1" t="s">
        <v>906</v>
      </c>
      <c r="E1059" s="2" t="s">
        <v>359</v>
      </c>
      <c r="F1059" s="2" t="s">
        <v>360</v>
      </c>
      <c r="G1059" s="2">
        <v>922.9</v>
      </c>
      <c r="H1059">
        <v>922.9</v>
      </c>
      <c r="I1059">
        <v>0</v>
      </c>
      <c r="J1059" t="b">
        <v>0</v>
      </c>
      <c r="K1059">
        <f>VLOOKUP(A1059,'System C'!A:H,8,0)</f>
        <v>922.9</v>
      </c>
      <c r="L1059">
        <f t="shared" si="6"/>
        <v>-922.9</v>
      </c>
    </row>
    <row r="1060" spans="1:12" x14ac:dyDescent="0.25">
      <c r="A1060" s="1" t="s">
        <v>1887</v>
      </c>
      <c r="B1060" t="s">
        <v>1888</v>
      </c>
      <c r="C1060" s="1" t="s">
        <v>10</v>
      </c>
      <c r="D1060" s="1" t="s">
        <v>31</v>
      </c>
      <c r="E1060" s="2" t="s">
        <v>1890</v>
      </c>
      <c r="F1060" s="2" t="s">
        <v>1891</v>
      </c>
      <c r="G1060" s="13">
        <v>4513.6899999999996</v>
      </c>
      <c r="H1060">
        <v>1079.6600000000001</v>
      </c>
      <c r="I1060">
        <v>3434.0299999999997</v>
      </c>
      <c r="J1060">
        <v>1079.6600000000001</v>
      </c>
      <c r="K1060">
        <f>VLOOKUP(A1060,'System C'!A:H,8,0)</f>
        <v>1079.6600000000001</v>
      </c>
      <c r="L1060">
        <f t="shared" si="6"/>
        <v>0</v>
      </c>
    </row>
    <row r="1061" spans="1:12" x14ac:dyDescent="0.25">
      <c r="A1061" s="1" t="s">
        <v>1892</v>
      </c>
      <c r="B1061" t="s">
        <v>1893</v>
      </c>
      <c r="C1061" s="1" t="s">
        <v>10</v>
      </c>
      <c r="D1061" s="1" t="s">
        <v>639</v>
      </c>
      <c r="E1061" s="2" t="s">
        <v>359</v>
      </c>
      <c r="F1061" s="2" t="s">
        <v>360</v>
      </c>
      <c r="G1061" s="2">
        <v>922.9</v>
      </c>
      <c r="H1061">
        <v>922.9</v>
      </c>
      <c r="I1061">
        <v>0</v>
      </c>
      <c r="J1061" t="b">
        <v>0</v>
      </c>
      <c r="K1061">
        <f>VLOOKUP(A1061,'System C'!A:H,8,0)</f>
        <v>922.9</v>
      </c>
      <c r="L1061">
        <f t="shared" si="6"/>
        <v>-922.9</v>
      </c>
    </row>
    <row r="1062" spans="1:12" x14ac:dyDescent="0.25">
      <c r="A1062" s="1" t="s">
        <v>1911</v>
      </c>
      <c r="B1062" t="s">
        <v>1912</v>
      </c>
      <c r="C1062" s="1" t="s">
        <v>10</v>
      </c>
      <c r="D1062" s="1" t="s">
        <v>167</v>
      </c>
      <c r="E1062" s="2" t="s">
        <v>1914</v>
      </c>
      <c r="F1062" s="2" t="s">
        <v>1915</v>
      </c>
      <c r="G1062" s="2">
        <v>687.24</v>
      </c>
      <c r="H1062">
        <v>753.46</v>
      </c>
      <c r="I1062">
        <v>-66.220000000000027</v>
      </c>
      <c r="J1062">
        <v>687.24</v>
      </c>
      <c r="K1062">
        <f>VLOOKUP(A1062,'System C'!A:H,8,0)</f>
        <v>753.46</v>
      </c>
      <c r="L1062">
        <f t="shared" si="6"/>
        <v>-66.220000000000027</v>
      </c>
    </row>
    <row r="1063" spans="1:12" x14ac:dyDescent="0.25">
      <c r="A1063" s="1" t="s">
        <v>1921</v>
      </c>
      <c r="B1063" t="s">
        <v>1922</v>
      </c>
      <c r="C1063" s="1" t="s">
        <v>10</v>
      </c>
      <c r="D1063" s="1" t="s">
        <v>380</v>
      </c>
      <c r="E1063" s="2" t="s">
        <v>359</v>
      </c>
      <c r="F1063" s="2" t="s">
        <v>360</v>
      </c>
      <c r="G1063" s="2">
        <v>922.9</v>
      </c>
      <c r="H1063">
        <v>922.9</v>
      </c>
      <c r="I1063">
        <v>0</v>
      </c>
      <c r="J1063" t="b">
        <v>0</v>
      </c>
      <c r="K1063">
        <f>VLOOKUP(A1063,'System C'!A:H,8,0)</f>
        <v>922.9</v>
      </c>
      <c r="L1063">
        <f t="shared" si="6"/>
        <v>-922.9</v>
      </c>
    </row>
    <row r="1064" spans="1:12" x14ac:dyDescent="0.25">
      <c r="A1064" s="1" t="s">
        <v>1948</v>
      </c>
      <c r="B1064" t="s">
        <v>1949</v>
      </c>
      <c r="C1064" s="1" t="s">
        <v>10</v>
      </c>
      <c r="D1064" s="1" t="s">
        <v>1951</v>
      </c>
      <c r="E1064" s="2" t="s">
        <v>1952</v>
      </c>
      <c r="F1064" s="2" t="s">
        <v>1953</v>
      </c>
      <c r="G1064" s="2">
        <v>62.73</v>
      </c>
      <c r="H1064">
        <v>922.9</v>
      </c>
      <c r="I1064">
        <v>-860.17</v>
      </c>
      <c r="J1064">
        <v>62.73</v>
      </c>
      <c r="K1064">
        <f>VLOOKUP(A1064,'System C'!A:H,8,0)</f>
        <v>922.9</v>
      </c>
      <c r="L1064">
        <f t="shared" si="6"/>
        <v>-860.17</v>
      </c>
    </row>
    <row r="1065" spans="1:12" x14ac:dyDescent="0.25">
      <c r="A1065" s="1" t="s">
        <v>2003</v>
      </c>
      <c r="B1065" t="s">
        <v>2004</v>
      </c>
      <c r="C1065" s="1" t="s">
        <v>10</v>
      </c>
      <c r="D1065" s="1" t="s">
        <v>2006</v>
      </c>
      <c r="E1065" s="2" t="s">
        <v>2007</v>
      </c>
      <c r="F1065" s="2" t="s">
        <v>2008</v>
      </c>
      <c r="G1065" s="13">
        <v>4239.25</v>
      </c>
      <c r="H1065">
        <v>922.9</v>
      </c>
      <c r="I1065">
        <v>3316.35</v>
      </c>
      <c r="J1065">
        <v>922.9</v>
      </c>
      <c r="K1065">
        <f>VLOOKUP(A1065,'System C'!A:H,8,0)</f>
        <v>922.9</v>
      </c>
      <c r="L1065">
        <f t="shared" si="6"/>
        <v>0</v>
      </c>
    </row>
    <row r="1066" spans="1:12" x14ac:dyDescent="0.25">
      <c r="A1066" s="1" t="s">
        <v>2033</v>
      </c>
      <c r="B1066" t="s">
        <v>2034</v>
      </c>
      <c r="C1066" s="1" t="s">
        <v>10</v>
      </c>
      <c r="D1066" s="1" t="s">
        <v>2036</v>
      </c>
      <c r="E1066" s="2" t="s">
        <v>2037</v>
      </c>
      <c r="F1066" s="2" t="s">
        <v>2038</v>
      </c>
      <c r="G1066" s="2">
        <v>953.65</v>
      </c>
      <c r="H1066">
        <v>922.9</v>
      </c>
      <c r="I1066">
        <v>30.75</v>
      </c>
      <c r="J1066">
        <v>922.9</v>
      </c>
      <c r="K1066">
        <f>VLOOKUP(A1066,'System C'!A:H,8,0)</f>
        <v>922.9</v>
      </c>
      <c r="L1066">
        <f t="shared" si="6"/>
        <v>0</v>
      </c>
    </row>
    <row r="1067" spans="1:12" x14ac:dyDescent="0.25">
      <c r="A1067" s="1" t="s">
        <v>2086</v>
      </c>
      <c r="B1067" t="s">
        <v>2087</v>
      </c>
      <c r="C1067" s="1" t="s">
        <v>10</v>
      </c>
      <c r="D1067" s="1" t="s">
        <v>639</v>
      </c>
      <c r="E1067" s="2" t="s">
        <v>359</v>
      </c>
      <c r="F1067" s="2" t="s">
        <v>360</v>
      </c>
      <c r="G1067" s="2">
        <v>922.9</v>
      </c>
      <c r="H1067">
        <v>922.9</v>
      </c>
      <c r="I1067">
        <v>0</v>
      </c>
      <c r="J1067" t="b">
        <v>0</v>
      </c>
      <c r="K1067">
        <f>VLOOKUP(A1067,'System C'!A:H,8,0)</f>
        <v>922.9</v>
      </c>
      <c r="L1067">
        <f t="shared" si="6"/>
        <v>-922.9</v>
      </c>
    </row>
    <row r="1068" spans="1:12" x14ac:dyDescent="0.25">
      <c r="A1068" s="1" t="s">
        <v>2093</v>
      </c>
      <c r="B1068" t="s">
        <v>2094</v>
      </c>
      <c r="C1068" s="1" t="s">
        <v>10</v>
      </c>
      <c r="D1068" s="1" t="s">
        <v>358</v>
      </c>
      <c r="E1068" s="2" t="s">
        <v>359</v>
      </c>
      <c r="F1068" s="2" t="s">
        <v>360</v>
      </c>
      <c r="G1068" s="2">
        <v>922.9</v>
      </c>
      <c r="H1068">
        <v>461.45</v>
      </c>
      <c r="I1068">
        <v>461.45</v>
      </c>
      <c r="J1068">
        <v>461.45</v>
      </c>
      <c r="K1068">
        <f>VLOOKUP(A1068,'System C'!A:H,8,0)</f>
        <v>461.45</v>
      </c>
      <c r="L1068">
        <f t="shared" si="6"/>
        <v>0</v>
      </c>
    </row>
    <row r="1069" spans="1:12" x14ac:dyDescent="0.25">
      <c r="A1069" s="1" t="s">
        <v>2096</v>
      </c>
      <c r="B1069" t="s">
        <v>2097</v>
      </c>
      <c r="C1069" s="1" t="s">
        <v>10</v>
      </c>
      <c r="D1069" s="1" t="s">
        <v>2099</v>
      </c>
      <c r="E1069" s="2" t="s">
        <v>359</v>
      </c>
      <c r="F1069" s="2" t="s">
        <v>360</v>
      </c>
      <c r="G1069" s="2">
        <v>922.9</v>
      </c>
      <c r="H1069">
        <v>922.9</v>
      </c>
      <c r="I1069">
        <v>0</v>
      </c>
      <c r="J1069" t="b">
        <v>0</v>
      </c>
      <c r="K1069">
        <f>VLOOKUP(A1069,'System C'!A:H,8,0)</f>
        <v>922.9</v>
      </c>
      <c r="L1069">
        <f t="shared" si="6"/>
        <v>-922.9</v>
      </c>
    </row>
    <row r="1070" spans="1:12" x14ac:dyDescent="0.25">
      <c r="A1070" s="1" t="s">
        <v>2100</v>
      </c>
      <c r="B1070" t="s">
        <v>2101</v>
      </c>
      <c r="C1070" s="1" t="s">
        <v>10</v>
      </c>
      <c r="D1070" s="1" t="s">
        <v>1483</v>
      </c>
      <c r="E1070" s="2" t="s">
        <v>359</v>
      </c>
      <c r="F1070" s="2" t="s">
        <v>360</v>
      </c>
      <c r="G1070" s="2">
        <v>922.9</v>
      </c>
      <c r="H1070">
        <v>922.9</v>
      </c>
      <c r="I1070">
        <v>0</v>
      </c>
      <c r="J1070" t="b">
        <v>0</v>
      </c>
      <c r="K1070">
        <f>VLOOKUP(A1070,'System C'!A:H,8,0)</f>
        <v>922.9</v>
      </c>
      <c r="L1070">
        <f t="shared" si="6"/>
        <v>-922.9</v>
      </c>
    </row>
    <row r="1071" spans="1:12" x14ac:dyDescent="0.25">
      <c r="A1071" s="1" t="s">
        <v>2107</v>
      </c>
      <c r="B1071" t="s">
        <v>2108</v>
      </c>
      <c r="C1071" s="1" t="s">
        <v>10</v>
      </c>
      <c r="D1071" s="1" t="s">
        <v>2110</v>
      </c>
      <c r="E1071" s="2" t="s">
        <v>2111</v>
      </c>
      <c r="F1071" s="2" t="s">
        <v>2112</v>
      </c>
      <c r="G1071" s="2">
        <v>26.94</v>
      </c>
      <c r="H1071">
        <v>797.78</v>
      </c>
      <c r="I1071">
        <v>-770.83999999999992</v>
      </c>
      <c r="J1071">
        <v>26.94</v>
      </c>
      <c r="K1071">
        <f>VLOOKUP(A1071,'System C'!A:H,8,0)</f>
        <v>797.78</v>
      </c>
      <c r="L1071">
        <f t="shared" si="6"/>
        <v>-770.83999999999992</v>
      </c>
    </row>
    <row r="1072" spans="1:12" x14ac:dyDescent="0.25">
      <c r="A1072" s="1" t="s">
        <v>2119</v>
      </c>
      <c r="B1072" t="s">
        <v>2120</v>
      </c>
      <c r="C1072" s="1" t="s">
        <v>10</v>
      </c>
      <c r="D1072" s="1" t="s">
        <v>1483</v>
      </c>
      <c r="E1072" s="2" t="s">
        <v>359</v>
      </c>
      <c r="F1072" s="2" t="s">
        <v>360</v>
      </c>
      <c r="G1072" s="2">
        <v>922.9</v>
      </c>
      <c r="H1072">
        <v>922.9</v>
      </c>
      <c r="I1072">
        <v>0</v>
      </c>
      <c r="J1072" t="b">
        <v>0</v>
      </c>
      <c r="K1072">
        <f>VLOOKUP(A1072,'System C'!A:H,8,0)</f>
        <v>922.9</v>
      </c>
      <c r="L1072">
        <f t="shared" si="6"/>
        <v>-922.9</v>
      </c>
    </row>
    <row r="1073" spans="1:12" x14ac:dyDescent="0.25">
      <c r="A1073" s="1" t="s">
        <v>2126</v>
      </c>
      <c r="B1073" t="s">
        <v>2127</v>
      </c>
      <c r="C1073" s="1" t="s">
        <v>10</v>
      </c>
      <c r="D1073" s="1" t="s">
        <v>123</v>
      </c>
      <c r="E1073" s="2" t="s">
        <v>2129</v>
      </c>
      <c r="F1073" s="2" t="s">
        <v>2130</v>
      </c>
      <c r="G1073" s="13">
        <v>2802.47</v>
      </c>
      <c r="H1073">
        <v>797.78</v>
      </c>
      <c r="I1073">
        <v>2004.6899999999998</v>
      </c>
      <c r="J1073">
        <v>797.78</v>
      </c>
      <c r="K1073">
        <f>VLOOKUP(A1073,'System C'!A:H,8,0)</f>
        <v>797.78</v>
      </c>
      <c r="L1073">
        <f t="shared" si="6"/>
        <v>0</v>
      </c>
    </row>
    <row r="1074" spans="1:12" x14ac:dyDescent="0.25">
      <c r="A1074" s="1" t="s">
        <v>2131</v>
      </c>
      <c r="B1074" t="s">
        <v>2132</v>
      </c>
      <c r="C1074" s="1" t="s">
        <v>10</v>
      </c>
      <c r="D1074" s="1" t="s">
        <v>1483</v>
      </c>
      <c r="E1074" s="2" t="s">
        <v>2134</v>
      </c>
      <c r="F1074" s="2" t="s">
        <v>2135</v>
      </c>
      <c r="G1074" s="2">
        <v>463.24</v>
      </c>
      <c r="H1074">
        <v>922.9</v>
      </c>
      <c r="I1074">
        <v>-459.65999999999997</v>
      </c>
      <c r="J1074">
        <v>463.24</v>
      </c>
      <c r="K1074">
        <f>VLOOKUP(A1074,'System C'!A:H,8,0)</f>
        <v>922.9</v>
      </c>
      <c r="L1074">
        <f t="shared" si="6"/>
        <v>-459.65999999999997</v>
      </c>
    </row>
    <row r="1075" spans="1:12" x14ac:dyDescent="0.25">
      <c r="A1075" s="1" t="s">
        <v>2143</v>
      </c>
      <c r="B1075" t="s">
        <v>2144</v>
      </c>
      <c r="C1075" s="1" t="s">
        <v>10</v>
      </c>
      <c r="D1075" s="1" t="s">
        <v>1437</v>
      </c>
      <c r="E1075" s="2" t="s">
        <v>2146</v>
      </c>
      <c r="F1075" s="2" t="s">
        <v>2147</v>
      </c>
      <c r="G1075" s="2">
        <v>784.46</v>
      </c>
      <c r="H1075">
        <v>784.46</v>
      </c>
      <c r="I1075">
        <v>0</v>
      </c>
      <c r="J1075" t="b">
        <v>0</v>
      </c>
      <c r="K1075">
        <f>VLOOKUP(A1075,'System C'!A:H,8,0)</f>
        <v>784.46</v>
      </c>
      <c r="L1075">
        <f t="shared" si="6"/>
        <v>-784.46</v>
      </c>
    </row>
    <row r="1076" spans="1:12" x14ac:dyDescent="0.25">
      <c r="A1076" s="1" t="s">
        <v>2188</v>
      </c>
      <c r="B1076" t="s">
        <v>2189</v>
      </c>
      <c r="C1076" s="1" t="s">
        <v>10</v>
      </c>
      <c r="D1076" s="1" t="s">
        <v>2191</v>
      </c>
      <c r="E1076" s="2" t="s">
        <v>2192</v>
      </c>
      <c r="F1076" s="2" t="s">
        <v>2193</v>
      </c>
      <c r="G1076" s="13">
        <v>3479.36</v>
      </c>
      <c r="H1076">
        <v>842.1</v>
      </c>
      <c r="I1076">
        <v>2637.26</v>
      </c>
      <c r="J1076">
        <v>842.1</v>
      </c>
      <c r="K1076">
        <f>VLOOKUP(A1076,'System C'!A:H,8,0)</f>
        <v>842.1</v>
      </c>
      <c r="L1076">
        <f t="shared" si="6"/>
        <v>0</v>
      </c>
    </row>
    <row r="1077" spans="1:12" x14ac:dyDescent="0.25">
      <c r="A1077" s="1" t="s">
        <v>2249</v>
      </c>
      <c r="B1077" t="s">
        <v>2250</v>
      </c>
      <c r="C1077" s="1" t="s">
        <v>10</v>
      </c>
      <c r="D1077" s="1" t="s">
        <v>1232</v>
      </c>
      <c r="E1077" s="2" t="s">
        <v>2252</v>
      </c>
      <c r="F1077" s="2" t="s">
        <v>2253</v>
      </c>
      <c r="G1077" s="13">
        <v>4127.6499999999996</v>
      </c>
      <c r="H1077">
        <v>1430.68</v>
      </c>
      <c r="I1077">
        <v>2696.9699999999993</v>
      </c>
      <c r="J1077">
        <v>1430.68</v>
      </c>
      <c r="K1077">
        <f>VLOOKUP(A1077,'System C'!A:H,8,0)</f>
        <v>1430.68</v>
      </c>
      <c r="L1077">
        <f t="shared" si="6"/>
        <v>0</v>
      </c>
    </row>
    <row r="1078" spans="1:12" x14ac:dyDescent="0.25">
      <c r="A1078" s="1" t="s">
        <v>2289</v>
      </c>
      <c r="B1078" t="s">
        <v>2290</v>
      </c>
      <c r="C1078" s="1" t="s">
        <v>10</v>
      </c>
      <c r="D1078" s="1" t="s">
        <v>1225</v>
      </c>
      <c r="E1078" s="2" t="s">
        <v>2292</v>
      </c>
      <c r="F1078" s="2" t="s">
        <v>2293</v>
      </c>
      <c r="G1078" s="2">
        <v>16.399999999999999</v>
      </c>
      <c r="H1078">
        <v>886.42</v>
      </c>
      <c r="I1078">
        <v>-870.02</v>
      </c>
      <c r="J1078">
        <v>16.399999999999999</v>
      </c>
      <c r="K1078">
        <f>VLOOKUP(A1078,'System C'!A:H,8,0)</f>
        <v>886.42</v>
      </c>
      <c r="L1078">
        <f t="shared" si="6"/>
        <v>-870.02</v>
      </c>
    </row>
    <row r="1079" spans="1:12" x14ac:dyDescent="0.25">
      <c r="A1079" s="1" t="s">
        <v>2338</v>
      </c>
      <c r="B1079" t="s">
        <v>2339</v>
      </c>
      <c r="C1079" s="1" t="s">
        <v>10</v>
      </c>
      <c r="D1079" s="1" t="s">
        <v>31</v>
      </c>
      <c r="E1079" s="2" t="s">
        <v>2341</v>
      </c>
      <c r="F1079" s="2" t="s">
        <v>2342</v>
      </c>
      <c r="G1079" s="13">
        <v>3313.94</v>
      </c>
      <c r="H1079">
        <v>1303.22</v>
      </c>
      <c r="I1079">
        <v>2010.72</v>
      </c>
      <c r="J1079">
        <v>1303.22</v>
      </c>
      <c r="K1079">
        <f>VLOOKUP(A1079,'System C'!A:H,8,0)</f>
        <v>1303.22</v>
      </c>
      <c r="L1079">
        <f t="shared" si="6"/>
        <v>0</v>
      </c>
    </row>
    <row r="1080" spans="1:12" x14ac:dyDescent="0.25">
      <c r="A1080" s="1" t="s">
        <v>2496</v>
      </c>
      <c r="B1080" t="s">
        <v>2497</v>
      </c>
      <c r="C1080" s="1" t="s">
        <v>10</v>
      </c>
      <c r="D1080" s="1" t="s">
        <v>970</v>
      </c>
      <c r="E1080" s="2" t="s">
        <v>2499</v>
      </c>
      <c r="F1080" s="2" t="s">
        <v>2500</v>
      </c>
      <c r="G1080" s="13">
        <v>8056.5</v>
      </c>
      <c r="H1080">
        <v>1212.24</v>
      </c>
      <c r="I1080">
        <v>6844.26</v>
      </c>
      <c r="J1080">
        <v>1212.24</v>
      </c>
      <c r="K1080">
        <f>VLOOKUP(A1080,'System C'!A:H,8,0)</f>
        <v>1212.24</v>
      </c>
      <c r="L1080">
        <f t="shared" si="6"/>
        <v>0</v>
      </c>
    </row>
    <row r="1081" spans="1:12" x14ac:dyDescent="0.25">
      <c r="A1081" s="1" t="s">
        <v>3013</v>
      </c>
      <c r="B1081" t="s">
        <v>3014</v>
      </c>
      <c r="C1081" s="1" t="s">
        <v>10</v>
      </c>
      <c r="D1081" s="1" t="s">
        <v>647</v>
      </c>
      <c r="E1081" s="2" t="s">
        <v>3016</v>
      </c>
      <c r="F1081" s="2" t="s">
        <v>3017</v>
      </c>
      <c r="G1081" s="13">
        <v>1354.04</v>
      </c>
      <c r="H1081">
        <v>664.82</v>
      </c>
      <c r="I1081">
        <v>689.21999999999991</v>
      </c>
      <c r="J1081">
        <v>664.82</v>
      </c>
      <c r="K1081">
        <f>VLOOKUP(A1081,'System C'!A:H,8,0)</f>
        <v>664.82</v>
      </c>
      <c r="L1081">
        <f t="shared" si="6"/>
        <v>0</v>
      </c>
    </row>
    <row r="1082" spans="1:12" x14ac:dyDescent="0.25">
      <c r="A1082" s="1" t="s">
        <v>3283</v>
      </c>
      <c r="B1082" t="s">
        <v>3284</v>
      </c>
      <c r="C1082" s="1" t="s">
        <v>10</v>
      </c>
      <c r="D1082" s="1" t="s">
        <v>585</v>
      </c>
      <c r="E1082" s="2" t="s">
        <v>3286</v>
      </c>
      <c r="F1082" s="2" t="s">
        <v>3287</v>
      </c>
      <c r="G1082" s="13">
        <v>5558.87</v>
      </c>
      <c r="H1082">
        <v>443.21</v>
      </c>
      <c r="I1082">
        <v>5115.66</v>
      </c>
      <c r="J1082">
        <v>443.21</v>
      </c>
      <c r="K1082">
        <f>VLOOKUP(A1082,'System C'!A:H,8,0)</f>
        <v>443.21</v>
      </c>
      <c r="L1082">
        <f t="shared" si="6"/>
        <v>0</v>
      </c>
    </row>
    <row r="1083" spans="1:12" x14ac:dyDescent="0.25">
      <c r="A1083" s="1" t="s">
        <v>3439</v>
      </c>
      <c r="B1083" t="s">
        <v>3440</v>
      </c>
      <c r="C1083" s="1" t="s">
        <v>10</v>
      </c>
      <c r="D1083" s="1" t="s">
        <v>1012</v>
      </c>
      <c r="E1083" s="2" t="s">
        <v>3442</v>
      </c>
      <c r="F1083" s="2" t="s">
        <v>3443</v>
      </c>
      <c r="G1083" s="2">
        <v>28.68</v>
      </c>
      <c r="H1083">
        <v>842.1</v>
      </c>
      <c r="I1083">
        <v>-813.42000000000007</v>
      </c>
      <c r="J1083">
        <v>28.68</v>
      </c>
      <c r="K1083">
        <f>VLOOKUP(A1083,'System C'!A:H,8,0)</f>
        <v>842.1</v>
      </c>
      <c r="L1083">
        <f t="shared" si="6"/>
        <v>-813.42000000000007</v>
      </c>
    </row>
    <row r="1084" spans="1:12" x14ac:dyDescent="0.25">
      <c r="A1084" s="1" t="s">
        <v>3463</v>
      </c>
      <c r="B1084" t="s">
        <v>3464</v>
      </c>
      <c r="C1084" s="1" t="s">
        <v>10</v>
      </c>
      <c r="D1084" s="1" t="s">
        <v>1543</v>
      </c>
      <c r="E1084" s="2" t="s">
        <v>3466</v>
      </c>
      <c r="F1084" s="2" t="s">
        <v>3467</v>
      </c>
      <c r="G1084" s="13">
        <v>6282.92</v>
      </c>
      <c r="H1084">
        <v>886.42</v>
      </c>
      <c r="I1084">
        <v>5396.5</v>
      </c>
      <c r="J1084">
        <v>886.42</v>
      </c>
      <c r="K1084">
        <f>VLOOKUP(A1084,'System C'!A:H,8,0)</f>
        <v>886.42</v>
      </c>
      <c r="L1084">
        <f t="shared" si="6"/>
        <v>0</v>
      </c>
    </row>
    <row r="1085" spans="1:12" x14ac:dyDescent="0.25">
      <c r="A1085" s="1" t="s">
        <v>3556</v>
      </c>
      <c r="B1085" t="s">
        <v>3557</v>
      </c>
      <c r="C1085" s="1" t="s">
        <v>10</v>
      </c>
      <c r="D1085" s="1" t="s">
        <v>976</v>
      </c>
      <c r="E1085" s="2" t="s">
        <v>3559</v>
      </c>
      <c r="F1085" s="2" t="s">
        <v>3560</v>
      </c>
      <c r="G1085" s="13">
        <v>13081.87</v>
      </c>
      <c r="H1085">
        <v>1758.16</v>
      </c>
      <c r="I1085">
        <v>11323.710000000001</v>
      </c>
      <c r="J1085">
        <v>1758.16</v>
      </c>
      <c r="K1085">
        <f>VLOOKUP(A1085,'System C'!A:H,8,0)</f>
        <v>1758.16</v>
      </c>
      <c r="L1085">
        <f t="shared" si="6"/>
        <v>0</v>
      </c>
    </row>
    <row r="1086" spans="1:12" x14ac:dyDescent="0.25">
      <c r="A1086" s="1" t="s">
        <v>3570</v>
      </c>
      <c r="B1086" t="s">
        <v>3571</v>
      </c>
      <c r="C1086" s="1" t="s">
        <v>10</v>
      </c>
      <c r="D1086" s="1" t="s">
        <v>976</v>
      </c>
      <c r="E1086" s="2" t="s">
        <v>3573</v>
      </c>
      <c r="F1086" s="2" t="s">
        <v>3574</v>
      </c>
      <c r="G1086" s="13">
        <v>11221.46</v>
      </c>
      <c r="H1086">
        <v>842.1</v>
      </c>
      <c r="I1086">
        <v>10379.359999999999</v>
      </c>
      <c r="J1086">
        <v>842.1</v>
      </c>
      <c r="K1086">
        <f>VLOOKUP(A1086,'System C'!A:H,8,0)</f>
        <v>842.1</v>
      </c>
      <c r="L1086">
        <f t="shared" si="6"/>
        <v>0</v>
      </c>
    </row>
    <row r="1087" spans="1:12" x14ac:dyDescent="0.25">
      <c r="A1087" s="1" t="s">
        <v>3635</v>
      </c>
      <c r="B1087" t="s">
        <v>3636</v>
      </c>
      <c r="C1087" s="1" t="s">
        <v>10</v>
      </c>
      <c r="D1087" s="1" t="s">
        <v>478</v>
      </c>
      <c r="E1087" s="2" t="s">
        <v>3638</v>
      </c>
      <c r="F1087" s="2" t="s">
        <v>3639</v>
      </c>
      <c r="G1087" s="13">
        <v>7009.77</v>
      </c>
      <c r="H1087">
        <v>1345.54</v>
      </c>
      <c r="I1087">
        <v>5664.2300000000005</v>
      </c>
      <c r="J1087">
        <v>1345.54</v>
      </c>
      <c r="K1087">
        <f>VLOOKUP(A1087,'System C'!A:H,8,0)</f>
        <v>1345.54</v>
      </c>
      <c r="L1087">
        <f t="shared" si="6"/>
        <v>0</v>
      </c>
    </row>
    <row r="1088" spans="1:12" x14ac:dyDescent="0.25">
      <c r="A1088" s="1" t="s">
        <v>3653</v>
      </c>
      <c r="B1088" t="s">
        <v>3654</v>
      </c>
      <c r="C1088" s="1" t="s">
        <v>10</v>
      </c>
      <c r="D1088" s="1" t="s">
        <v>3656</v>
      </c>
      <c r="E1088" s="2" t="s">
        <v>3657</v>
      </c>
      <c r="F1088" s="2" t="s">
        <v>3658</v>
      </c>
      <c r="G1088" s="13">
        <v>5475.96</v>
      </c>
      <c r="H1088">
        <v>1194.42</v>
      </c>
      <c r="I1088">
        <v>4281.54</v>
      </c>
      <c r="J1088">
        <v>1194.42</v>
      </c>
      <c r="K1088">
        <f>VLOOKUP(A1088,'System C'!A:H,8,0)</f>
        <v>1194.42</v>
      </c>
      <c r="L1088">
        <f t="shared" si="6"/>
        <v>0</v>
      </c>
    </row>
    <row r="1089" spans="1:12" x14ac:dyDescent="0.25">
      <c r="A1089" s="1" t="s">
        <v>3693</v>
      </c>
      <c r="B1089" t="s">
        <v>3694</v>
      </c>
      <c r="C1089" s="1" t="s">
        <v>10</v>
      </c>
      <c r="D1089" s="1" t="s">
        <v>639</v>
      </c>
      <c r="E1089" s="2" t="s">
        <v>1132</v>
      </c>
      <c r="F1089" s="2" t="s">
        <v>1133</v>
      </c>
      <c r="G1089" s="13">
        <v>1675.36</v>
      </c>
      <c r="H1089">
        <v>830.62</v>
      </c>
      <c r="I1089">
        <v>844.7399999999999</v>
      </c>
      <c r="J1089">
        <v>830.62</v>
      </c>
      <c r="K1089">
        <f>VLOOKUP(A1089,'System C'!A:H,8,0)</f>
        <v>830.62</v>
      </c>
      <c r="L1089">
        <f t="shared" si="6"/>
        <v>0</v>
      </c>
    </row>
    <row r="1090" spans="1:12" x14ac:dyDescent="0.25">
      <c r="A1090" s="1" t="s">
        <v>3772</v>
      </c>
      <c r="B1090" t="s">
        <v>3773</v>
      </c>
      <c r="C1090" s="1" t="s">
        <v>10</v>
      </c>
      <c r="D1090" s="1" t="s">
        <v>352</v>
      </c>
      <c r="E1090" s="2" t="s">
        <v>3324</v>
      </c>
      <c r="F1090" s="2" t="s">
        <v>916</v>
      </c>
      <c r="G1090" s="13">
        <v>16821.78</v>
      </c>
      <c r="H1090">
        <v>1895.88</v>
      </c>
      <c r="I1090">
        <v>14925.899999999998</v>
      </c>
      <c r="J1090">
        <v>1895.88</v>
      </c>
      <c r="K1090">
        <f>VLOOKUP(A1090,'System C'!A:H,8,0)</f>
        <v>1895.88</v>
      </c>
      <c r="L1090">
        <f t="shared" si="6"/>
        <v>0</v>
      </c>
    </row>
    <row r="1091" spans="1:12" x14ac:dyDescent="0.25">
      <c r="A1091" s="1" t="s">
        <v>3779</v>
      </c>
      <c r="B1091" t="s">
        <v>3780</v>
      </c>
      <c r="C1091" s="1" t="s">
        <v>10</v>
      </c>
      <c r="D1091" s="1" t="s">
        <v>208</v>
      </c>
      <c r="E1091" s="2" t="s">
        <v>3782</v>
      </c>
      <c r="F1091" s="2" t="s">
        <v>3783</v>
      </c>
      <c r="G1091" s="13">
        <v>13624.81</v>
      </c>
      <c r="H1091">
        <v>2346.54</v>
      </c>
      <c r="I1091">
        <v>11278.27</v>
      </c>
      <c r="J1091">
        <v>2346.54</v>
      </c>
      <c r="K1091">
        <f>VLOOKUP(A1091,'System C'!A:H,8,0)</f>
        <v>2346.54</v>
      </c>
      <c r="L1091">
        <f t="shared" si="6"/>
        <v>0</v>
      </c>
    </row>
    <row r="1092" spans="1:12" x14ac:dyDescent="0.25">
      <c r="A1092" s="1" t="s">
        <v>3819</v>
      </c>
      <c r="B1092" t="s">
        <v>3820</v>
      </c>
      <c r="C1092" s="1" t="s">
        <v>10</v>
      </c>
      <c r="D1092" s="1" t="s">
        <v>1232</v>
      </c>
      <c r="E1092" s="2" t="s">
        <v>3822</v>
      </c>
      <c r="F1092" s="2" t="s">
        <v>3823</v>
      </c>
      <c r="G1092" s="13">
        <v>2811.97</v>
      </c>
      <c r="H1092">
        <v>918.78</v>
      </c>
      <c r="I1092">
        <v>1893.1899999999998</v>
      </c>
      <c r="J1092">
        <v>918.78</v>
      </c>
      <c r="K1092">
        <f>VLOOKUP(A1092,'System C'!A:H,8,0)</f>
        <v>918.78</v>
      </c>
      <c r="L1092">
        <f t="shared" si="6"/>
        <v>0</v>
      </c>
    </row>
    <row r="1093" spans="1:12" x14ac:dyDescent="0.25">
      <c r="A1093" s="1" t="s">
        <v>1260</v>
      </c>
      <c r="B1093" t="s">
        <v>1261</v>
      </c>
      <c r="C1093" s="1" t="s">
        <v>10</v>
      </c>
      <c r="D1093" s="1" t="s">
        <v>352</v>
      </c>
      <c r="E1093" s="2" t="s">
        <v>4146</v>
      </c>
      <c r="F1093" s="2" t="s">
        <v>4147</v>
      </c>
      <c r="G1093" s="13">
        <v>1646.72</v>
      </c>
      <c r="H1093">
        <v>1063.7</v>
      </c>
      <c r="I1093">
        <v>583.02</v>
      </c>
      <c r="J1093">
        <v>1063.7</v>
      </c>
      <c r="K1093">
        <f>VLOOKUP(A1093,'System C'!A:H,8,0)</f>
        <v>1063.7</v>
      </c>
      <c r="L1093">
        <f t="shared" si="6"/>
        <v>0</v>
      </c>
    </row>
    <row r="1094" spans="1:12" x14ac:dyDescent="0.25">
      <c r="A1094" s="1" t="s">
        <v>4493</v>
      </c>
      <c r="B1094" t="s">
        <v>4494</v>
      </c>
      <c r="C1094" s="1" t="s">
        <v>10</v>
      </c>
      <c r="D1094" s="1" t="s">
        <v>1232</v>
      </c>
      <c r="E1094" s="2" t="s">
        <v>4496</v>
      </c>
      <c r="F1094" s="2" t="s">
        <v>4497</v>
      </c>
      <c r="G1094" s="13">
        <v>1250.17</v>
      </c>
      <c r="H1094">
        <v>886.42</v>
      </c>
      <c r="I1094">
        <v>363.75000000000011</v>
      </c>
      <c r="J1094">
        <v>886.42</v>
      </c>
      <c r="K1094">
        <f>VLOOKUP(A1094,'System C'!A:H,8,0)</f>
        <v>886.42</v>
      </c>
      <c r="L1094">
        <f t="shared" si="6"/>
        <v>0</v>
      </c>
    </row>
    <row r="1095" spans="1:12" x14ac:dyDescent="0.25">
      <c r="A1095" s="1" t="s">
        <v>4561</v>
      </c>
      <c r="B1095" t="s">
        <v>4562</v>
      </c>
      <c r="C1095" s="1" t="s">
        <v>10</v>
      </c>
      <c r="D1095" s="1" t="s">
        <v>1515</v>
      </c>
      <c r="E1095" s="2" t="s">
        <v>4564</v>
      </c>
      <c r="F1095" s="2" t="s">
        <v>4565</v>
      </c>
      <c r="G1095" s="13">
        <v>1381.71</v>
      </c>
      <c r="H1095">
        <v>842.1</v>
      </c>
      <c r="I1095">
        <v>539.61</v>
      </c>
      <c r="J1095">
        <v>842.1</v>
      </c>
      <c r="K1095">
        <f>VLOOKUP(A1095,'System C'!A:H,8,0)</f>
        <v>842.1</v>
      </c>
      <c r="L1095">
        <f t="shared" si="6"/>
        <v>0</v>
      </c>
    </row>
    <row r="1096" spans="1:12" x14ac:dyDescent="0.25">
      <c r="A1096" s="1" t="s">
        <v>4744</v>
      </c>
      <c r="B1096" t="s">
        <v>4745</v>
      </c>
      <c r="C1096" s="1" t="s">
        <v>10</v>
      </c>
      <c r="D1096" s="1" t="s">
        <v>886</v>
      </c>
      <c r="E1096" s="2" t="s">
        <v>4747</v>
      </c>
      <c r="F1096" s="2" t="s">
        <v>4748</v>
      </c>
      <c r="G1096" s="13">
        <v>7020.61</v>
      </c>
      <c r="H1096">
        <v>873.68</v>
      </c>
      <c r="I1096">
        <v>6146.9299999999994</v>
      </c>
      <c r="J1096">
        <v>873.68</v>
      </c>
      <c r="K1096">
        <f>VLOOKUP(A1096,'System C'!A:H,8,0)</f>
        <v>873.68</v>
      </c>
      <c r="L1096">
        <f t="shared" si="6"/>
        <v>0</v>
      </c>
    </row>
    <row r="1097" spans="1:12" x14ac:dyDescent="0.25">
      <c r="A1097" s="1" t="s">
        <v>4870</v>
      </c>
      <c r="B1097" t="s">
        <v>4871</v>
      </c>
      <c r="C1097" s="1" t="s">
        <v>10</v>
      </c>
      <c r="D1097" s="1" t="s">
        <v>352</v>
      </c>
      <c r="E1097" s="2" t="s">
        <v>4873</v>
      </c>
      <c r="F1097" s="2" t="s">
        <v>4874</v>
      </c>
      <c r="G1097" s="13">
        <v>1302.6300000000001</v>
      </c>
      <c r="H1097">
        <v>853.1</v>
      </c>
      <c r="I1097">
        <v>449.53000000000009</v>
      </c>
      <c r="J1097">
        <v>853.1</v>
      </c>
      <c r="K1097">
        <f>VLOOKUP(A1097,'System C'!A:H,8,0)</f>
        <v>853.1</v>
      </c>
      <c r="L1097">
        <f t="shared" si="6"/>
        <v>0</v>
      </c>
    </row>
    <row r="1098" spans="1:12" x14ac:dyDescent="0.25">
      <c r="A1098" s="1" t="s">
        <v>4974</v>
      </c>
      <c r="B1098" t="s">
        <v>4975</v>
      </c>
      <c r="C1098" s="1" t="s">
        <v>10</v>
      </c>
      <c r="D1098" s="1" t="s">
        <v>544</v>
      </c>
      <c r="E1098" s="2" t="s">
        <v>4977</v>
      </c>
      <c r="F1098" s="2" t="s">
        <v>4978</v>
      </c>
      <c r="G1098" s="13">
        <v>2787.64</v>
      </c>
      <c r="H1098">
        <v>1181.8800000000001</v>
      </c>
      <c r="I1098">
        <v>1605.7599999999998</v>
      </c>
      <c r="J1098">
        <v>1181.8800000000001</v>
      </c>
      <c r="K1098">
        <f>VLOOKUP(A1098,'System C'!A:H,8,0)</f>
        <v>1181.8800000000001</v>
      </c>
      <c r="L1098">
        <f t="shared" si="6"/>
        <v>0</v>
      </c>
    </row>
    <row r="1099" spans="1:12" x14ac:dyDescent="0.25">
      <c r="A1099" s="1" t="s">
        <v>516</v>
      </c>
      <c r="B1099" t="s">
        <v>517</v>
      </c>
      <c r="C1099" s="1" t="s">
        <v>10</v>
      </c>
      <c r="D1099" s="1" t="s">
        <v>2110</v>
      </c>
      <c r="E1099" s="2" t="s">
        <v>5466</v>
      </c>
      <c r="F1099" s="2" t="s">
        <v>5467</v>
      </c>
      <c r="G1099" s="13">
        <v>13310.77</v>
      </c>
      <c r="H1099">
        <v>2656.68</v>
      </c>
      <c r="I1099">
        <v>10654.09</v>
      </c>
      <c r="J1099">
        <v>2656.68</v>
      </c>
      <c r="K1099">
        <f>VLOOKUP(A1099,'System C'!A:H,8,0)</f>
        <v>2656.68</v>
      </c>
      <c r="L1099">
        <f t="shared" si="6"/>
        <v>0</v>
      </c>
    </row>
    <row r="1100" spans="1:12" x14ac:dyDescent="0.25">
      <c r="A1100" s="1" t="s">
        <v>5676</v>
      </c>
      <c r="B1100" t="s">
        <v>5677</v>
      </c>
      <c r="C1100" s="1" t="s">
        <v>10</v>
      </c>
      <c r="D1100" s="1" t="s">
        <v>145</v>
      </c>
      <c r="E1100" s="2" t="s">
        <v>5679</v>
      </c>
      <c r="F1100" s="2" t="s">
        <v>5680</v>
      </c>
      <c r="G1100" s="13">
        <v>7592.91</v>
      </c>
      <c r="H1100">
        <v>1788.72</v>
      </c>
      <c r="I1100">
        <v>5804.19</v>
      </c>
      <c r="J1100">
        <v>1788.72</v>
      </c>
      <c r="K1100">
        <f>VLOOKUP(A1100,'System C'!A:H,8,0)</f>
        <v>1788.72</v>
      </c>
      <c r="L1100">
        <f t="shared" si="6"/>
        <v>0</v>
      </c>
    </row>
    <row r="1101" spans="1:12" x14ac:dyDescent="0.25">
      <c r="A1101" s="1" t="s">
        <v>5725</v>
      </c>
      <c r="B1101" t="s">
        <v>5726</v>
      </c>
      <c r="C1101" s="1" t="s">
        <v>10</v>
      </c>
      <c r="D1101" s="1" t="s">
        <v>544</v>
      </c>
      <c r="E1101" s="2" t="s">
        <v>5728</v>
      </c>
      <c r="F1101" s="2" t="s">
        <v>5729</v>
      </c>
      <c r="G1101" s="13">
        <v>1521.13</v>
      </c>
      <c r="H1101">
        <v>1119.68</v>
      </c>
      <c r="I1101">
        <v>401.45000000000005</v>
      </c>
      <c r="J1101">
        <v>1119.68</v>
      </c>
      <c r="K1101">
        <f>VLOOKUP(A1101,'System C'!A:H,8,0)</f>
        <v>1119.68</v>
      </c>
      <c r="L1101">
        <f t="shared" si="6"/>
        <v>0</v>
      </c>
    </row>
    <row r="1102" spans="1:12" x14ac:dyDescent="0.25">
      <c r="A1102" s="1" t="s">
        <v>6081</v>
      </c>
      <c r="B1102" t="s">
        <v>6082</v>
      </c>
      <c r="C1102" s="1" t="s">
        <v>10</v>
      </c>
      <c r="D1102" s="1" t="s">
        <v>3220</v>
      </c>
      <c r="E1102" s="2" t="s">
        <v>6084</v>
      </c>
      <c r="F1102" s="2" t="s">
        <v>6085</v>
      </c>
      <c r="G1102" s="13">
        <v>6472.61</v>
      </c>
      <c r="H1102">
        <v>842.1</v>
      </c>
      <c r="I1102">
        <v>5630.5099999999993</v>
      </c>
      <c r="J1102">
        <v>842.1</v>
      </c>
      <c r="K1102">
        <f>VLOOKUP(A1102,'System C'!A:H,8,0)</f>
        <v>842.1</v>
      </c>
      <c r="L1102">
        <f t="shared" si="6"/>
        <v>0</v>
      </c>
    </row>
    <row r="1103" spans="1:12" x14ac:dyDescent="0.25">
      <c r="A1103" s="1" t="s">
        <v>6192</v>
      </c>
      <c r="B1103" t="s">
        <v>6193</v>
      </c>
      <c r="C1103" s="1" t="s">
        <v>10</v>
      </c>
      <c r="D1103" s="1" t="s">
        <v>1225</v>
      </c>
      <c r="E1103" s="2" t="s">
        <v>6195</v>
      </c>
      <c r="F1103" s="2" t="s">
        <v>6196</v>
      </c>
      <c r="G1103" s="13">
        <v>2512.21</v>
      </c>
      <c r="H1103">
        <v>967</v>
      </c>
      <c r="I1103">
        <v>1545.21</v>
      </c>
      <c r="J1103">
        <v>967</v>
      </c>
      <c r="K1103">
        <f>VLOOKUP(A1103,'System C'!A:H,8,0)</f>
        <v>967</v>
      </c>
      <c r="L1103">
        <f t="shared" si="6"/>
        <v>0</v>
      </c>
    </row>
    <row r="1104" spans="1:12" x14ac:dyDescent="0.25">
      <c r="A1104" s="1" t="s">
        <v>6298</v>
      </c>
      <c r="B1104" t="s">
        <v>6299</v>
      </c>
      <c r="C1104" s="1" t="s">
        <v>10</v>
      </c>
      <c r="D1104" s="1" t="s">
        <v>970</v>
      </c>
      <c r="E1104" s="2" t="s">
        <v>6301</v>
      </c>
      <c r="F1104" s="2" t="s">
        <v>6302</v>
      </c>
      <c r="G1104" s="13">
        <v>8076.08</v>
      </c>
      <c r="H1104">
        <v>1009.52</v>
      </c>
      <c r="I1104">
        <v>7066.5599999999995</v>
      </c>
      <c r="J1104">
        <v>1009.52</v>
      </c>
      <c r="K1104">
        <f>VLOOKUP(A1104,'System C'!A:H,8,0)</f>
        <v>1009.52</v>
      </c>
      <c r="L1104">
        <f t="shared" si="6"/>
        <v>0</v>
      </c>
    </row>
    <row r="1105" spans="1:12" x14ac:dyDescent="0.25">
      <c r="A1105" s="1" t="s">
        <v>6392</v>
      </c>
      <c r="B1105" t="s">
        <v>6393</v>
      </c>
      <c r="C1105" s="1" t="s">
        <v>10</v>
      </c>
      <c r="D1105" s="1" t="s">
        <v>6395</v>
      </c>
      <c r="E1105" s="2" t="s">
        <v>6352</v>
      </c>
      <c r="F1105" s="2" t="s">
        <v>6353</v>
      </c>
      <c r="G1105" s="2">
        <v>830.61</v>
      </c>
      <c r="H1105">
        <v>797.78</v>
      </c>
      <c r="I1105">
        <v>32.830000000000041</v>
      </c>
      <c r="J1105">
        <v>797.78</v>
      </c>
      <c r="K1105">
        <f>VLOOKUP(A1105,'System C'!A:H,8,0)</f>
        <v>797.78</v>
      </c>
      <c r="L1105">
        <f t="shared" si="6"/>
        <v>0</v>
      </c>
    </row>
    <row r="1106" spans="1:12" x14ac:dyDescent="0.25">
      <c r="L1106">
        <f>SUM(L2:L1105)</f>
        <v>-96290.179999999964</v>
      </c>
    </row>
  </sheetData>
  <autoFilter ref="B1:L1" xr:uid="{EC77F8AE-8D06-41CF-9E6B-B8A8FCC42880}"/>
  <conditionalFormatting sqref="A2:A238">
    <cfRule type="duplicateValues" dxfId="4" priority="6"/>
  </conditionalFormatting>
  <conditionalFormatting sqref="A258:A974">
    <cfRule type="duplicateValues" dxfId="3" priority="3"/>
  </conditionalFormatting>
  <conditionalFormatting sqref="A975">
    <cfRule type="duplicateValues" dxfId="2" priority="2"/>
  </conditionalFormatting>
  <conditionalFormatting sqref="A979:A1105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9C47-C4FB-47E2-818D-AE71691F3DC2}">
  <dimension ref="A1:H956"/>
  <sheetViews>
    <sheetView workbookViewId="0"/>
  </sheetViews>
  <sheetFormatPr defaultRowHeight="15" x14ac:dyDescent="0.25"/>
  <cols>
    <col min="1" max="1" width="11" bestFit="1" customWidth="1"/>
    <col min="2" max="2" width="40.28515625" bestFit="1" customWidth="1"/>
    <col min="3" max="3" width="10.7109375" bestFit="1" customWidth="1"/>
    <col min="4" max="4" width="18.140625" bestFit="1" customWidth="1"/>
    <col min="5" max="5" width="11" bestFit="1" customWidth="1"/>
    <col min="6" max="8" width="10.140625" bestFit="1" customWidth="1"/>
  </cols>
  <sheetData>
    <row r="1" spans="1:8" ht="45" x14ac:dyDescent="0.25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" t="s">
        <v>15</v>
      </c>
      <c r="B2" t="s">
        <v>16</v>
      </c>
      <c r="C2" s="1" t="s">
        <v>17</v>
      </c>
      <c r="D2" s="1" t="s">
        <v>18</v>
      </c>
      <c r="E2" s="1" t="s">
        <v>19</v>
      </c>
      <c r="F2" s="2" t="s">
        <v>20</v>
      </c>
      <c r="G2" s="2" t="s">
        <v>21</v>
      </c>
      <c r="H2" s="2" t="s">
        <v>21</v>
      </c>
    </row>
    <row r="3" spans="1:8" x14ac:dyDescent="0.25">
      <c r="A3" s="1" t="s">
        <v>34</v>
      </c>
      <c r="B3" t="s">
        <v>35</v>
      </c>
      <c r="C3" s="1" t="s">
        <v>17</v>
      </c>
      <c r="D3" s="1" t="s">
        <v>36</v>
      </c>
      <c r="E3" s="1" t="s">
        <v>37</v>
      </c>
      <c r="F3" s="2" t="s">
        <v>38</v>
      </c>
      <c r="G3" s="2" t="s">
        <v>39</v>
      </c>
      <c r="H3" s="2" t="s">
        <v>39</v>
      </c>
    </row>
    <row r="4" spans="1:8" x14ac:dyDescent="0.25">
      <c r="A4" s="1" t="s">
        <v>40</v>
      </c>
      <c r="B4" t="s">
        <v>41</v>
      </c>
      <c r="C4" s="1" t="s">
        <v>17</v>
      </c>
      <c r="D4" s="1" t="s">
        <v>42</v>
      </c>
      <c r="E4" s="1" t="s">
        <v>43</v>
      </c>
      <c r="F4" s="2" t="s">
        <v>44</v>
      </c>
      <c r="G4" s="2" t="s">
        <v>45</v>
      </c>
      <c r="H4" s="2" t="s">
        <v>45</v>
      </c>
    </row>
    <row r="5" spans="1:8" x14ac:dyDescent="0.25">
      <c r="A5" s="1" t="s">
        <v>46</v>
      </c>
      <c r="B5" t="s">
        <v>47</v>
      </c>
      <c r="C5" s="1" t="s">
        <v>17</v>
      </c>
      <c r="D5" s="1" t="s">
        <v>48</v>
      </c>
      <c r="E5" s="1" t="s">
        <v>49</v>
      </c>
      <c r="F5" s="2" t="s">
        <v>50</v>
      </c>
      <c r="G5" s="2" t="s">
        <v>51</v>
      </c>
      <c r="H5" s="2" t="s">
        <v>51</v>
      </c>
    </row>
    <row r="6" spans="1:8" x14ac:dyDescent="0.25">
      <c r="A6" s="1" t="s">
        <v>52</v>
      </c>
      <c r="B6" t="s">
        <v>53</v>
      </c>
      <c r="C6" s="1" t="s">
        <v>17</v>
      </c>
      <c r="D6" s="1" t="s">
        <v>54</v>
      </c>
      <c r="E6" s="1" t="s">
        <v>55</v>
      </c>
      <c r="F6" s="2" t="s">
        <v>56</v>
      </c>
      <c r="G6" s="2" t="s">
        <v>57</v>
      </c>
      <c r="H6" s="2" t="s">
        <v>57</v>
      </c>
    </row>
    <row r="7" spans="1:8" x14ac:dyDescent="0.25">
      <c r="A7" s="1" t="s">
        <v>58</v>
      </c>
      <c r="B7" t="s">
        <v>59</v>
      </c>
      <c r="C7" s="1" t="s">
        <v>17</v>
      </c>
      <c r="D7" s="1" t="s">
        <v>60</v>
      </c>
      <c r="E7" s="1" t="s">
        <v>61</v>
      </c>
      <c r="F7" s="2" t="s">
        <v>62</v>
      </c>
      <c r="G7" s="2" t="s">
        <v>63</v>
      </c>
      <c r="H7" s="2" t="s">
        <v>63</v>
      </c>
    </row>
    <row r="8" spans="1:8" x14ac:dyDescent="0.25">
      <c r="A8" s="1" t="s">
        <v>64</v>
      </c>
      <c r="B8" t="s">
        <v>65</v>
      </c>
      <c r="C8" s="1" t="s">
        <v>17</v>
      </c>
      <c r="D8" s="1" t="s">
        <v>66</v>
      </c>
      <c r="E8" s="1" t="s">
        <v>67</v>
      </c>
      <c r="F8" s="2" t="s">
        <v>68</v>
      </c>
      <c r="G8" s="2" t="s">
        <v>69</v>
      </c>
      <c r="H8" s="2" t="s">
        <v>69</v>
      </c>
    </row>
    <row r="9" spans="1:8" x14ac:dyDescent="0.25">
      <c r="A9" s="1" t="s">
        <v>70</v>
      </c>
      <c r="B9" t="s">
        <v>71</v>
      </c>
      <c r="C9" s="1" t="s">
        <v>17</v>
      </c>
      <c r="D9" s="1" t="s">
        <v>72</v>
      </c>
      <c r="E9" s="1" t="s">
        <v>73</v>
      </c>
      <c r="F9" s="2" t="s">
        <v>74</v>
      </c>
      <c r="G9" s="2" t="s">
        <v>75</v>
      </c>
      <c r="H9" s="2" t="s">
        <v>75</v>
      </c>
    </row>
    <row r="10" spans="1:8" x14ac:dyDescent="0.25">
      <c r="A10" s="1" t="s">
        <v>76</v>
      </c>
      <c r="B10" t="s">
        <v>77</v>
      </c>
      <c r="C10" s="1" t="s">
        <v>17</v>
      </c>
      <c r="D10" s="1" t="s">
        <v>78</v>
      </c>
      <c r="E10" s="1" t="s">
        <v>79</v>
      </c>
      <c r="F10" s="2" t="s">
        <v>80</v>
      </c>
      <c r="G10" s="2" t="s">
        <v>81</v>
      </c>
      <c r="H10" s="2" t="s">
        <v>81</v>
      </c>
    </row>
    <row r="11" spans="1:8" x14ac:dyDescent="0.25">
      <c r="A11" s="1" t="s">
        <v>82</v>
      </c>
      <c r="B11" t="s">
        <v>83</v>
      </c>
      <c r="C11" s="1" t="s">
        <v>17</v>
      </c>
      <c r="D11" s="1" t="s">
        <v>84</v>
      </c>
      <c r="E11" s="1" t="s">
        <v>85</v>
      </c>
      <c r="F11" s="2" t="s">
        <v>68</v>
      </c>
      <c r="G11" s="2" t="s">
        <v>69</v>
      </c>
      <c r="H11" s="2" t="s">
        <v>69</v>
      </c>
    </row>
    <row r="12" spans="1:8" x14ac:dyDescent="0.25">
      <c r="A12" s="1" t="s">
        <v>86</v>
      </c>
      <c r="B12" t="s">
        <v>87</v>
      </c>
      <c r="C12" s="1" t="s">
        <v>17</v>
      </c>
      <c r="D12" s="1" t="s">
        <v>88</v>
      </c>
      <c r="E12" s="1" t="s">
        <v>89</v>
      </c>
      <c r="F12" s="2" t="s">
        <v>90</v>
      </c>
      <c r="G12" s="2" t="s">
        <v>91</v>
      </c>
      <c r="H12" s="2" t="s">
        <v>91</v>
      </c>
    </row>
    <row r="13" spans="1:8" x14ac:dyDescent="0.25">
      <c r="A13" s="1" t="s">
        <v>92</v>
      </c>
      <c r="B13" t="s">
        <v>93</v>
      </c>
      <c r="C13" s="1" t="s">
        <v>17</v>
      </c>
      <c r="D13" s="1" t="s">
        <v>94</v>
      </c>
      <c r="E13" s="1" t="s">
        <v>95</v>
      </c>
      <c r="F13" s="2" t="s">
        <v>96</v>
      </c>
      <c r="G13" s="2" t="s">
        <v>97</v>
      </c>
      <c r="H13" s="2" t="s">
        <v>97</v>
      </c>
    </row>
    <row r="14" spans="1:8" x14ac:dyDescent="0.25">
      <c r="A14" s="1" t="s">
        <v>98</v>
      </c>
      <c r="B14" t="s">
        <v>99</v>
      </c>
      <c r="C14" s="1" t="s">
        <v>17</v>
      </c>
      <c r="D14" s="1" t="s">
        <v>100</v>
      </c>
      <c r="E14" s="1" t="s">
        <v>101</v>
      </c>
      <c r="F14" s="2" t="s">
        <v>102</v>
      </c>
      <c r="G14" s="2" t="s">
        <v>103</v>
      </c>
      <c r="H14" s="2" t="s">
        <v>103</v>
      </c>
    </row>
    <row r="15" spans="1:8" x14ac:dyDescent="0.25">
      <c r="A15" s="1" t="s">
        <v>104</v>
      </c>
      <c r="B15" t="s">
        <v>105</v>
      </c>
      <c r="C15" s="1" t="s">
        <v>17</v>
      </c>
      <c r="D15" s="1" t="s">
        <v>106</v>
      </c>
      <c r="E15" s="1" t="s">
        <v>107</v>
      </c>
      <c r="F15" s="2" t="s">
        <v>108</v>
      </c>
      <c r="G15" s="2" t="s">
        <v>109</v>
      </c>
      <c r="H15" s="2" t="s">
        <v>109</v>
      </c>
    </row>
    <row r="16" spans="1:8" x14ac:dyDescent="0.25">
      <c r="A16" s="1" t="s">
        <v>110</v>
      </c>
      <c r="B16" t="s">
        <v>111</v>
      </c>
      <c r="C16" s="1" t="s">
        <v>17</v>
      </c>
      <c r="D16" s="1" t="s">
        <v>116</v>
      </c>
      <c r="E16" s="1" t="s">
        <v>117</v>
      </c>
      <c r="F16" s="2" t="s">
        <v>118</v>
      </c>
      <c r="G16" s="2" t="s">
        <v>119</v>
      </c>
      <c r="H16" s="2" t="s">
        <v>119</v>
      </c>
    </row>
    <row r="17" spans="1:8" x14ac:dyDescent="0.25">
      <c r="A17" s="1" t="s">
        <v>126</v>
      </c>
      <c r="B17" t="s">
        <v>127</v>
      </c>
      <c r="C17" s="1" t="s">
        <v>17</v>
      </c>
      <c r="D17" s="1" t="s">
        <v>128</v>
      </c>
      <c r="E17" s="1" t="s">
        <v>129</v>
      </c>
      <c r="F17" s="2" t="s">
        <v>130</v>
      </c>
      <c r="G17" s="2" t="s">
        <v>131</v>
      </c>
      <c r="H17" s="2" t="s">
        <v>131</v>
      </c>
    </row>
    <row r="18" spans="1:8" x14ac:dyDescent="0.25">
      <c r="A18" s="1" t="s">
        <v>132</v>
      </c>
      <c r="B18" t="s">
        <v>133</v>
      </c>
      <c r="C18" s="1" t="s">
        <v>17</v>
      </c>
      <c r="D18" s="1" t="s">
        <v>138</v>
      </c>
      <c r="E18" s="1" t="s">
        <v>139</v>
      </c>
      <c r="F18" s="2" t="s">
        <v>140</v>
      </c>
      <c r="G18" s="2" t="s">
        <v>141</v>
      </c>
      <c r="H18" s="2" t="s">
        <v>141</v>
      </c>
    </row>
    <row r="19" spans="1:8" x14ac:dyDescent="0.25">
      <c r="A19" s="1" t="s">
        <v>142</v>
      </c>
      <c r="B19" t="s">
        <v>143</v>
      </c>
      <c r="C19" s="1" t="s">
        <v>17</v>
      </c>
      <c r="D19" s="1" t="s">
        <v>148</v>
      </c>
      <c r="E19" s="1" t="s">
        <v>149</v>
      </c>
      <c r="F19" s="2" t="s">
        <v>150</v>
      </c>
      <c r="G19" s="2" t="s">
        <v>151</v>
      </c>
      <c r="H19" s="2" t="s">
        <v>151</v>
      </c>
    </row>
    <row r="20" spans="1:8" x14ac:dyDescent="0.25">
      <c r="A20" s="1" t="s">
        <v>152</v>
      </c>
      <c r="B20" t="s">
        <v>153</v>
      </c>
      <c r="C20" s="1" t="s">
        <v>17</v>
      </c>
      <c r="D20" s="1" t="s">
        <v>154</v>
      </c>
      <c r="E20" s="1" t="s">
        <v>155</v>
      </c>
      <c r="F20" s="2" t="s">
        <v>156</v>
      </c>
      <c r="G20" s="2" t="s">
        <v>157</v>
      </c>
      <c r="H20" s="2" t="s">
        <v>157</v>
      </c>
    </row>
    <row r="21" spans="1:8" x14ac:dyDescent="0.25">
      <c r="A21" s="1" t="s">
        <v>158</v>
      </c>
      <c r="B21" t="s">
        <v>159</v>
      </c>
      <c r="C21" s="1" t="s">
        <v>17</v>
      </c>
      <c r="D21" s="1" t="s">
        <v>160</v>
      </c>
      <c r="E21" s="1" t="s">
        <v>161</v>
      </c>
      <c r="F21" s="2" t="s">
        <v>162</v>
      </c>
      <c r="G21" s="2" t="s">
        <v>163</v>
      </c>
      <c r="H21" s="2" t="s">
        <v>163</v>
      </c>
    </row>
    <row r="22" spans="1:8" x14ac:dyDescent="0.25">
      <c r="A22" s="1" t="s">
        <v>170</v>
      </c>
      <c r="B22" t="s">
        <v>171</v>
      </c>
      <c r="C22" s="1" t="s">
        <v>17</v>
      </c>
      <c r="D22" s="1" t="s">
        <v>172</v>
      </c>
      <c r="E22" s="1" t="s">
        <v>173</v>
      </c>
      <c r="F22" s="2" t="s">
        <v>174</v>
      </c>
      <c r="G22" s="2" t="s">
        <v>175</v>
      </c>
      <c r="H22" s="2" t="s">
        <v>175</v>
      </c>
    </row>
    <row r="23" spans="1:8" x14ac:dyDescent="0.25">
      <c r="A23" s="1" t="s">
        <v>176</v>
      </c>
      <c r="B23" t="s">
        <v>177</v>
      </c>
      <c r="C23" s="1" t="s">
        <v>17</v>
      </c>
      <c r="D23" s="1" t="s">
        <v>178</v>
      </c>
      <c r="E23" s="1" t="s">
        <v>179</v>
      </c>
      <c r="F23" s="2" t="s">
        <v>180</v>
      </c>
      <c r="G23" s="2" t="s">
        <v>181</v>
      </c>
      <c r="H23" s="2" t="s">
        <v>181</v>
      </c>
    </row>
    <row r="24" spans="1:8" x14ac:dyDescent="0.25">
      <c r="A24" s="1" t="s">
        <v>187</v>
      </c>
      <c r="B24" t="s">
        <v>188</v>
      </c>
      <c r="C24" s="1" t="s">
        <v>17</v>
      </c>
      <c r="D24" s="1" t="s">
        <v>189</v>
      </c>
      <c r="E24" s="1" t="s">
        <v>190</v>
      </c>
      <c r="F24" s="2" t="s">
        <v>191</v>
      </c>
      <c r="G24" s="2" t="s">
        <v>192</v>
      </c>
      <c r="H24" s="2" t="s">
        <v>192</v>
      </c>
    </row>
    <row r="25" spans="1:8" x14ac:dyDescent="0.25">
      <c r="A25" s="1" t="s">
        <v>193</v>
      </c>
      <c r="B25" t="s">
        <v>194</v>
      </c>
      <c r="C25" s="1" t="s">
        <v>17</v>
      </c>
      <c r="D25" s="1" t="s">
        <v>195</v>
      </c>
      <c r="E25" s="1" t="s">
        <v>196</v>
      </c>
      <c r="F25" s="2" t="s">
        <v>197</v>
      </c>
      <c r="G25" s="2" t="s">
        <v>198</v>
      </c>
      <c r="H25" s="2" t="s">
        <v>198</v>
      </c>
    </row>
    <row r="26" spans="1:8" x14ac:dyDescent="0.25">
      <c r="A26" s="1" t="s">
        <v>199</v>
      </c>
      <c r="B26" t="s">
        <v>200</v>
      </c>
      <c r="C26" s="1" t="s">
        <v>17</v>
      </c>
      <c r="D26" s="1" t="s">
        <v>201</v>
      </c>
      <c r="E26" s="1" t="s">
        <v>202</v>
      </c>
      <c r="F26" s="2" t="s">
        <v>203</v>
      </c>
      <c r="G26" s="2" t="s">
        <v>204</v>
      </c>
      <c r="H26" s="2" t="s">
        <v>204</v>
      </c>
    </row>
    <row r="27" spans="1:8" x14ac:dyDescent="0.25">
      <c r="A27" s="1" t="s">
        <v>216</v>
      </c>
      <c r="B27" t="s">
        <v>217</v>
      </c>
      <c r="C27" s="1" t="s">
        <v>17</v>
      </c>
      <c r="D27" s="1" t="s">
        <v>218</v>
      </c>
      <c r="E27" s="1" t="s">
        <v>117</v>
      </c>
      <c r="F27" s="2" t="s">
        <v>219</v>
      </c>
      <c r="G27" s="2" t="s">
        <v>220</v>
      </c>
      <c r="H27" s="2" t="s">
        <v>220</v>
      </c>
    </row>
    <row r="28" spans="1:8" x14ac:dyDescent="0.25">
      <c r="A28" s="1" t="s">
        <v>221</v>
      </c>
      <c r="B28" t="s">
        <v>222</v>
      </c>
      <c r="C28" s="1" t="s">
        <v>17</v>
      </c>
      <c r="D28" s="1" t="s">
        <v>227</v>
      </c>
      <c r="E28" s="1" t="s">
        <v>228</v>
      </c>
      <c r="F28" s="2" t="s">
        <v>229</v>
      </c>
      <c r="G28" s="2" t="s">
        <v>230</v>
      </c>
      <c r="H28" s="2" t="s">
        <v>230</v>
      </c>
    </row>
    <row r="29" spans="1:8" x14ac:dyDescent="0.25">
      <c r="A29" s="1" t="s">
        <v>231</v>
      </c>
      <c r="B29" t="s">
        <v>232</v>
      </c>
      <c r="C29" s="1" t="s">
        <v>17</v>
      </c>
      <c r="D29" s="1" t="s">
        <v>233</v>
      </c>
      <c r="E29" s="1" t="s">
        <v>234</v>
      </c>
      <c r="F29" s="2" t="s">
        <v>235</v>
      </c>
      <c r="G29" s="2" t="s">
        <v>236</v>
      </c>
      <c r="H29" s="2" t="s">
        <v>236</v>
      </c>
    </row>
    <row r="30" spans="1:8" x14ac:dyDescent="0.25">
      <c r="A30" s="1" t="s">
        <v>241</v>
      </c>
      <c r="B30" t="s">
        <v>242</v>
      </c>
      <c r="C30" s="1" t="s">
        <v>17</v>
      </c>
      <c r="D30" s="1" t="s">
        <v>243</v>
      </c>
      <c r="E30" s="1" t="s">
        <v>244</v>
      </c>
      <c r="F30" s="2" t="s">
        <v>245</v>
      </c>
      <c r="G30" s="2" t="s">
        <v>246</v>
      </c>
      <c r="H30" s="2" t="s">
        <v>246</v>
      </c>
    </row>
    <row r="31" spans="1:8" x14ac:dyDescent="0.25">
      <c r="A31" s="1" t="s">
        <v>247</v>
      </c>
      <c r="B31" t="s">
        <v>248</v>
      </c>
      <c r="C31" s="1" t="s">
        <v>17</v>
      </c>
      <c r="D31" s="1" t="s">
        <v>249</v>
      </c>
      <c r="E31" s="1" t="s">
        <v>250</v>
      </c>
      <c r="F31" s="2" t="s">
        <v>251</v>
      </c>
      <c r="G31" s="2" t="s">
        <v>252</v>
      </c>
      <c r="H31" s="2" t="s">
        <v>252</v>
      </c>
    </row>
    <row r="32" spans="1:8" x14ac:dyDescent="0.25">
      <c r="A32" s="1" t="s">
        <v>258</v>
      </c>
      <c r="B32" t="s">
        <v>259</v>
      </c>
      <c r="C32" s="1" t="s">
        <v>17</v>
      </c>
      <c r="D32" s="1" t="s">
        <v>260</v>
      </c>
      <c r="E32" s="1" t="s">
        <v>261</v>
      </c>
      <c r="F32" s="2" t="s">
        <v>262</v>
      </c>
      <c r="G32" s="2" t="s">
        <v>263</v>
      </c>
      <c r="H32" s="2" t="s">
        <v>263</v>
      </c>
    </row>
    <row r="33" spans="1:8" x14ac:dyDescent="0.25">
      <c r="A33" s="1" t="s">
        <v>264</v>
      </c>
      <c r="B33" t="s">
        <v>265</v>
      </c>
      <c r="C33" s="1" t="s">
        <v>17</v>
      </c>
      <c r="D33" s="1" t="s">
        <v>270</v>
      </c>
      <c r="E33" s="1" t="s">
        <v>271</v>
      </c>
      <c r="F33" s="2" t="s">
        <v>272</v>
      </c>
      <c r="G33" s="2" t="s">
        <v>273</v>
      </c>
      <c r="H33" s="2" t="s">
        <v>273</v>
      </c>
    </row>
    <row r="34" spans="1:8" x14ac:dyDescent="0.25">
      <c r="A34" s="1" t="s">
        <v>274</v>
      </c>
      <c r="B34" t="s">
        <v>275</v>
      </c>
      <c r="C34" s="1" t="s">
        <v>17</v>
      </c>
      <c r="D34" s="1" t="s">
        <v>276</v>
      </c>
      <c r="E34" s="1" t="s">
        <v>277</v>
      </c>
      <c r="F34" s="2" t="s">
        <v>278</v>
      </c>
      <c r="G34" s="2" t="s">
        <v>279</v>
      </c>
      <c r="H34" s="2" t="s">
        <v>279</v>
      </c>
    </row>
    <row r="35" spans="1:8" x14ac:dyDescent="0.25">
      <c r="A35" s="1" t="s">
        <v>283</v>
      </c>
      <c r="B35" t="s">
        <v>284</v>
      </c>
      <c r="C35" s="1" t="s">
        <v>17</v>
      </c>
      <c r="D35" s="1" t="s">
        <v>285</v>
      </c>
      <c r="E35" s="1" t="s">
        <v>286</v>
      </c>
      <c r="F35" s="2" t="s">
        <v>287</v>
      </c>
      <c r="G35" s="2" t="s">
        <v>288</v>
      </c>
      <c r="H35" s="2" t="s">
        <v>288</v>
      </c>
    </row>
    <row r="36" spans="1:8" x14ac:dyDescent="0.25">
      <c r="A36" s="1" t="s">
        <v>289</v>
      </c>
      <c r="B36" t="s">
        <v>290</v>
      </c>
      <c r="C36" s="1" t="s">
        <v>17</v>
      </c>
      <c r="D36" s="1" t="s">
        <v>291</v>
      </c>
      <c r="E36" s="1" t="s">
        <v>292</v>
      </c>
      <c r="F36" s="2" t="s">
        <v>293</v>
      </c>
      <c r="G36" s="2" t="s">
        <v>294</v>
      </c>
      <c r="H36" s="2" t="s">
        <v>294</v>
      </c>
    </row>
    <row r="37" spans="1:8" x14ac:dyDescent="0.25">
      <c r="A37" s="1" t="s">
        <v>295</v>
      </c>
      <c r="B37" t="s">
        <v>296</v>
      </c>
      <c r="C37" s="1" t="s">
        <v>17</v>
      </c>
      <c r="D37" s="1" t="s">
        <v>301</v>
      </c>
      <c r="E37" s="1" t="s">
        <v>302</v>
      </c>
      <c r="F37" s="2" t="s">
        <v>303</v>
      </c>
      <c r="G37" s="2" t="s">
        <v>304</v>
      </c>
      <c r="H37" s="2" t="s">
        <v>304</v>
      </c>
    </row>
    <row r="38" spans="1:8" x14ac:dyDescent="0.25">
      <c r="A38" s="1" t="s">
        <v>305</v>
      </c>
      <c r="B38" t="s">
        <v>306</v>
      </c>
      <c r="C38" s="1" t="s">
        <v>17</v>
      </c>
      <c r="D38" s="1" t="s">
        <v>310</v>
      </c>
      <c r="E38" s="1" t="s">
        <v>302</v>
      </c>
      <c r="F38" s="2" t="s">
        <v>311</v>
      </c>
      <c r="G38" s="2" t="s">
        <v>312</v>
      </c>
      <c r="H38" s="2" t="s">
        <v>312</v>
      </c>
    </row>
    <row r="39" spans="1:8" x14ac:dyDescent="0.25">
      <c r="A39" s="1" t="s">
        <v>325</v>
      </c>
      <c r="B39" t="s">
        <v>326</v>
      </c>
      <c r="C39" s="1" t="s">
        <v>17</v>
      </c>
      <c r="D39" s="1" t="s">
        <v>327</v>
      </c>
      <c r="E39" s="1" t="s">
        <v>328</v>
      </c>
      <c r="F39" s="2" t="s">
        <v>329</v>
      </c>
      <c r="G39" s="2" t="s">
        <v>330</v>
      </c>
      <c r="H39" s="2" t="s">
        <v>330</v>
      </c>
    </row>
    <row r="40" spans="1:8" x14ac:dyDescent="0.25">
      <c r="A40" s="1" t="s">
        <v>331</v>
      </c>
      <c r="B40" t="s">
        <v>332</v>
      </c>
      <c r="C40" s="1" t="s">
        <v>17</v>
      </c>
      <c r="D40" s="1" t="s">
        <v>333</v>
      </c>
      <c r="E40" s="1" t="s">
        <v>334</v>
      </c>
      <c r="F40" s="2" t="s">
        <v>335</v>
      </c>
      <c r="G40" s="2" t="s">
        <v>336</v>
      </c>
      <c r="H40" s="2" t="s">
        <v>336</v>
      </c>
    </row>
    <row r="41" spans="1:8" x14ac:dyDescent="0.25">
      <c r="A41" s="1" t="s">
        <v>337</v>
      </c>
      <c r="B41" t="s">
        <v>338</v>
      </c>
      <c r="C41" s="1" t="s">
        <v>17</v>
      </c>
      <c r="D41" s="1" t="s">
        <v>339</v>
      </c>
      <c r="E41" s="1" t="s">
        <v>340</v>
      </c>
      <c r="F41" s="2" t="s">
        <v>341</v>
      </c>
      <c r="G41" s="2" t="s">
        <v>342</v>
      </c>
      <c r="H41" s="2" t="s">
        <v>342</v>
      </c>
    </row>
    <row r="42" spans="1:8" x14ac:dyDescent="0.25">
      <c r="A42" s="1" t="s">
        <v>343</v>
      </c>
      <c r="B42" t="s">
        <v>344</v>
      </c>
      <c r="C42" s="1" t="s">
        <v>17</v>
      </c>
      <c r="D42" s="1" t="s">
        <v>345</v>
      </c>
      <c r="E42" s="1" t="s">
        <v>346</v>
      </c>
      <c r="F42" s="2" t="s">
        <v>347</v>
      </c>
      <c r="G42" s="2" t="s">
        <v>348</v>
      </c>
      <c r="H42" s="2" t="s">
        <v>348</v>
      </c>
    </row>
    <row r="43" spans="1:8" x14ac:dyDescent="0.25">
      <c r="A43" s="1" t="s">
        <v>355</v>
      </c>
      <c r="B43" t="s">
        <v>356</v>
      </c>
      <c r="C43" s="1" t="s">
        <v>17</v>
      </c>
      <c r="D43" s="1" t="s">
        <v>361</v>
      </c>
      <c r="E43" s="1" t="s">
        <v>362</v>
      </c>
      <c r="F43" s="2" t="s">
        <v>363</v>
      </c>
      <c r="G43" s="2" t="s">
        <v>364</v>
      </c>
      <c r="H43" s="2" t="s">
        <v>364</v>
      </c>
    </row>
    <row r="44" spans="1:8" x14ac:dyDescent="0.25">
      <c r="A44" s="1" t="s">
        <v>371</v>
      </c>
      <c r="B44" t="s">
        <v>372</v>
      </c>
      <c r="C44" s="1" t="s">
        <v>17</v>
      </c>
      <c r="D44" s="1" t="s">
        <v>373</v>
      </c>
      <c r="E44" s="1" t="s">
        <v>374</v>
      </c>
      <c r="F44" s="2" t="s">
        <v>375</v>
      </c>
      <c r="G44" s="2" t="s">
        <v>376</v>
      </c>
      <c r="H44" s="2" t="s">
        <v>376</v>
      </c>
    </row>
    <row r="45" spans="1:8" x14ac:dyDescent="0.25">
      <c r="A45" s="1" t="s">
        <v>377</v>
      </c>
      <c r="B45" t="s">
        <v>378</v>
      </c>
      <c r="C45" s="1" t="s">
        <v>17</v>
      </c>
      <c r="D45" s="1" t="s">
        <v>383</v>
      </c>
      <c r="E45" s="1" t="s">
        <v>384</v>
      </c>
      <c r="F45" s="2" t="s">
        <v>385</v>
      </c>
      <c r="G45" s="2" t="s">
        <v>386</v>
      </c>
      <c r="H45" s="2" t="s">
        <v>386</v>
      </c>
    </row>
    <row r="46" spans="1:8" x14ac:dyDescent="0.25">
      <c r="A46" s="1" t="s">
        <v>387</v>
      </c>
      <c r="B46" t="s">
        <v>388</v>
      </c>
      <c r="C46" s="1" t="s">
        <v>17</v>
      </c>
      <c r="D46" s="1" t="s">
        <v>389</v>
      </c>
      <c r="E46" s="1" t="s">
        <v>390</v>
      </c>
      <c r="F46" s="2" t="s">
        <v>391</v>
      </c>
      <c r="G46" s="2" t="s">
        <v>392</v>
      </c>
      <c r="H46" s="2" t="s">
        <v>392</v>
      </c>
    </row>
    <row r="47" spans="1:8" x14ac:dyDescent="0.25">
      <c r="A47" s="1" t="s">
        <v>393</v>
      </c>
      <c r="B47" t="s">
        <v>394</v>
      </c>
      <c r="C47" s="1" t="s">
        <v>17</v>
      </c>
      <c r="D47" s="1" t="s">
        <v>396</v>
      </c>
      <c r="E47" s="1" t="s">
        <v>397</v>
      </c>
      <c r="F47" s="2" t="s">
        <v>398</v>
      </c>
      <c r="G47" s="2" t="s">
        <v>399</v>
      </c>
      <c r="H47" s="2" t="s">
        <v>399</v>
      </c>
    </row>
    <row r="48" spans="1:8" x14ac:dyDescent="0.25">
      <c r="A48" s="1" t="s">
        <v>400</v>
      </c>
      <c r="B48" t="s">
        <v>401</v>
      </c>
      <c r="C48" s="1" t="s">
        <v>17</v>
      </c>
      <c r="D48" s="1" t="s">
        <v>402</v>
      </c>
      <c r="E48" s="1" t="s">
        <v>403</v>
      </c>
      <c r="F48" s="2" t="s">
        <v>404</v>
      </c>
      <c r="G48" s="2" t="s">
        <v>405</v>
      </c>
      <c r="H48" s="2" t="s">
        <v>405</v>
      </c>
    </row>
    <row r="49" spans="1:8" x14ac:dyDescent="0.25">
      <c r="A49" s="1" t="s">
        <v>406</v>
      </c>
      <c r="B49" t="s">
        <v>407</v>
      </c>
      <c r="C49" s="1" t="s">
        <v>17</v>
      </c>
      <c r="D49" s="1" t="s">
        <v>412</v>
      </c>
      <c r="E49" s="1" t="s">
        <v>413</v>
      </c>
      <c r="F49" s="2" t="s">
        <v>414</v>
      </c>
      <c r="G49" s="2" t="s">
        <v>415</v>
      </c>
      <c r="H49" s="2" t="s">
        <v>415</v>
      </c>
    </row>
    <row r="50" spans="1:8" x14ac:dyDescent="0.25">
      <c r="A50" s="1" t="s">
        <v>416</v>
      </c>
      <c r="B50" t="s">
        <v>417</v>
      </c>
      <c r="C50" s="1" t="s">
        <v>17</v>
      </c>
      <c r="D50" s="1" t="s">
        <v>418</v>
      </c>
      <c r="E50" s="1" t="s">
        <v>419</v>
      </c>
      <c r="F50" s="2" t="s">
        <v>420</v>
      </c>
      <c r="G50" s="2" t="s">
        <v>421</v>
      </c>
      <c r="H50" s="2" t="s">
        <v>421</v>
      </c>
    </row>
    <row r="51" spans="1:8" x14ac:dyDescent="0.25">
      <c r="A51" s="1" t="s">
        <v>422</v>
      </c>
      <c r="B51" t="s">
        <v>423</v>
      </c>
      <c r="C51" s="1" t="s">
        <v>17</v>
      </c>
      <c r="D51" s="1" t="s">
        <v>428</v>
      </c>
      <c r="E51" s="1" t="s">
        <v>228</v>
      </c>
      <c r="F51" s="2" t="s">
        <v>429</v>
      </c>
      <c r="G51" s="2" t="s">
        <v>430</v>
      </c>
      <c r="H51" s="2" t="s">
        <v>430</v>
      </c>
    </row>
    <row r="52" spans="1:8" x14ac:dyDescent="0.25">
      <c r="A52" s="1" t="s">
        <v>447</v>
      </c>
      <c r="B52" t="s">
        <v>448</v>
      </c>
      <c r="C52" s="1" t="s">
        <v>17</v>
      </c>
      <c r="D52" s="1" t="s">
        <v>451</v>
      </c>
      <c r="E52" s="1" t="s">
        <v>308</v>
      </c>
      <c r="F52" s="2" t="s">
        <v>452</v>
      </c>
      <c r="G52" s="2" t="s">
        <v>453</v>
      </c>
      <c r="H52" s="2" t="s">
        <v>453</v>
      </c>
    </row>
    <row r="53" spans="1:8" x14ac:dyDescent="0.25">
      <c r="A53" s="1" t="s">
        <v>454</v>
      </c>
      <c r="B53" t="s">
        <v>455</v>
      </c>
      <c r="C53" s="1" t="s">
        <v>17</v>
      </c>
      <c r="D53" s="1" t="s">
        <v>456</v>
      </c>
      <c r="E53" s="1" t="s">
        <v>95</v>
      </c>
      <c r="F53" s="2" t="s">
        <v>457</v>
      </c>
      <c r="G53" s="2" t="s">
        <v>458</v>
      </c>
      <c r="H53" s="2" t="s">
        <v>458</v>
      </c>
    </row>
    <row r="54" spans="1:8" x14ac:dyDescent="0.25">
      <c r="A54" s="1" t="s">
        <v>459</v>
      </c>
      <c r="B54" t="s">
        <v>460</v>
      </c>
      <c r="C54" s="1" t="s">
        <v>17</v>
      </c>
      <c r="D54" s="1" t="s">
        <v>465</v>
      </c>
      <c r="E54" s="1" t="s">
        <v>466</v>
      </c>
      <c r="F54" s="2" t="s">
        <v>467</v>
      </c>
      <c r="G54" s="2" t="s">
        <v>468</v>
      </c>
      <c r="H54" s="2" t="s">
        <v>468</v>
      </c>
    </row>
    <row r="55" spans="1:8" x14ac:dyDescent="0.25">
      <c r="A55" s="1" t="s">
        <v>469</v>
      </c>
      <c r="B55" t="s">
        <v>470</v>
      </c>
      <c r="C55" s="1" t="s">
        <v>17</v>
      </c>
      <c r="D55" s="1" t="s">
        <v>471</v>
      </c>
      <c r="E55" s="1" t="s">
        <v>472</v>
      </c>
      <c r="F55" s="2" t="s">
        <v>473</v>
      </c>
      <c r="G55" s="2" t="s">
        <v>474</v>
      </c>
      <c r="H55" s="2" t="s">
        <v>474</v>
      </c>
    </row>
    <row r="56" spans="1:8" x14ac:dyDescent="0.25">
      <c r="A56" s="1" t="s">
        <v>475</v>
      </c>
      <c r="B56" t="s">
        <v>476</v>
      </c>
      <c r="C56" s="1" t="s">
        <v>17</v>
      </c>
      <c r="D56" s="1" t="s">
        <v>477</v>
      </c>
      <c r="E56" s="1" t="s">
        <v>478</v>
      </c>
      <c r="F56" s="2" t="s">
        <v>479</v>
      </c>
      <c r="G56" s="2" t="s">
        <v>480</v>
      </c>
      <c r="H56" s="2" t="s">
        <v>480</v>
      </c>
    </row>
    <row r="57" spans="1:8" x14ac:dyDescent="0.25">
      <c r="A57" s="1" t="s">
        <v>491</v>
      </c>
      <c r="B57" t="s">
        <v>492</v>
      </c>
      <c r="C57" s="1" t="s">
        <v>17</v>
      </c>
      <c r="D57" s="1" t="s">
        <v>493</v>
      </c>
      <c r="E57" s="1" t="s">
        <v>494</v>
      </c>
      <c r="F57" s="2" t="s">
        <v>495</v>
      </c>
      <c r="G57" s="2" t="s">
        <v>496</v>
      </c>
      <c r="H57" s="2" t="s">
        <v>496</v>
      </c>
    </row>
    <row r="58" spans="1:8" x14ac:dyDescent="0.25">
      <c r="A58" s="1" t="s">
        <v>510</v>
      </c>
      <c r="B58" t="s">
        <v>511</v>
      </c>
      <c r="C58" s="1" t="s">
        <v>17</v>
      </c>
      <c r="D58" s="1" t="s">
        <v>512</v>
      </c>
      <c r="E58" s="1" t="s">
        <v>513</v>
      </c>
      <c r="F58" s="2" t="s">
        <v>514</v>
      </c>
      <c r="G58" s="2" t="s">
        <v>515</v>
      </c>
      <c r="H58" s="2" t="s">
        <v>515</v>
      </c>
    </row>
    <row r="59" spans="1:8" x14ac:dyDescent="0.25">
      <c r="A59" s="1" t="s">
        <v>516</v>
      </c>
      <c r="B59" t="s">
        <v>517</v>
      </c>
      <c r="C59" s="1" t="s">
        <v>17</v>
      </c>
      <c r="D59" s="1" t="s">
        <v>518</v>
      </c>
      <c r="E59" s="1" t="s">
        <v>519</v>
      </c>
      <c r="F59" s="2" t="s">
        <v>520</v>
      </c>
      <c r="G59" s="2" t="s">
        <v>521</v>
      </c>
      <c r="H59" s="2" t="s">
        <v>521</v>
      </c>
    </row>
    <row r="60" spans="1:8" x14ac:dyDescent="0.25">
      <c r="A60" s="1" t="s">
        <v>537</v>
      </c>
      <c r="B60" t="s">
        <v>538</v>
      </c>
      <c r="C60" s="1" t="s">
        <v>17</v>
      </c>
      <c r="D60" s="1" t="s">
        <v>543</v>
      </c>
      <c r="E60" s="1" t="s">
        <v>544</v>
      </c>
      <c r="F60" s="2" t="s">
        <v>545</v>
      </c>
      <c r="G60" s="2" t="s">
        <v>546</v>
      </c>
      <c r="H60" s="2" t="s">
        <v>546</v>
      </c>
    </row>
    <row r="61" spans="1:8" x14ac:dyDescent="0.25">
      <c r="A61" s="1" t="s">
        <v>553</v>
      </c>
      <c r="B61" t="s">
        <v>554</v>
      </c>
      <c r="C61" s="1" t="s">
        <v>17</v>
      </c>
      <c r="D61" s="1" t="s">
        <v>555</v>
      </c>
      <c r="E61" s="1" t="s">
        <v>556</v>
      </c>
      <c r="F61" s="2" t="s">
        <v>557</v>
      </c>
      <c r="G61" s="2" t="s">
        <v>558</v>
      </c>
      <c r="H61" s="2" t="s">
        <v>558</v>
      </c>
    </row>
    <row r="62" spans="1:8" x14ac:dyDescent="0.25">
      <c r="A62" s="1" t="s">
        <v>564</v>
      </c>
      <c r="B62" t="s">
        <v>565</v>
      </c>
      <c r="C62" s="1" t="s">
        <v>17</v>
      </c>
      <c r="D62" s="1" t="s">
        <v>566</v>
      </c>
      <c r="E62" s="1" t="s">
        <v>567</v>
      </c>
      <c r="F62" s="2" t="s">
        <v>568</v>
      </c>
      <c r="G62" s="2" t="s">
        <v>569</v>
      </c>
      <c r="H62" s="2" t="s">
        <v>569</v>
      </c>
    </row>
    <row r="63" spans="1:8" x14ac:dyDescent="0.25">
      <c r="A63" s="1" t="s">
        <v>570</v>
      </c>
      <c r="B63" t="s">
        <v>571</v>
      </c>
      <c r="C63" s="1" t="s">
        <v>17</v>
      </c>
      <c r="D63" s="1" t="s">
        <v>572</v>
      </c>
      <c r="E63" s="1" t="s">
        <v>573</v>
      </c>
      <c r="F63" s="2" t="s">
        <v>574</v>
      </c>
      <c r="G63" s="2" t="s">
        <v>575</v>
      </c>
      <c r="H63" s="2" t="s">
        <v>575</v>
      </c>
    </row>
    <row r="64" spans="1:8" x14ac:dyDescent="0.25">
      <c r="A64" s="1" t="s">
        <v>576</v>
      </c>
      <c r="B64" t="s">
        <v>577</v>
      </c>
      <c r="C64" s="1" t="s">
        <v>17</v>
      </c>
      <c r="D64" s="1" t="s">
        <v>578</v>
      </c>
      <c r="E64" s="1" t="s">
        <v>579</v>
      </c>
      <c r="F64" s="2" t="s">
        <v>580</v>
      </c>
      <c r="G64" s="2" t="s">
        <v>581</v>
      </c>
      <c r="H64" s="2" t="s">
        <v>581</v>
      </c>
    </row>
    <row r="65" spans="1:8" x14ac:dyDescent="0.25">
      <c r="A65" s="1" t="s">
        <v>582</v>
      </c>
      <c r="B65" t="s">
        <v>583</v>
      </c>
      <c r="C65" s="1" t="s">
        <v>17</v>
      </c>
      <c r="D65" s="1" t="s">
        <v>584</v>
      </c>
      <c r="E65" s="1" t="s">
        <v>585</v>
      </c>
      <c r="F65" s="2" t="s">
        <v>586</v>
      </c>
      <c r="G65" s="2" t="s">
        <v>587</v>
      </c>
      <c r="H65" s="2" t="s">
        <v>587</v>
      </c>
    </row>
    <row r="66" spans="1:8" x14ac:dyDescent="0.25">
      <c r="A66" s="1" t="s">
        <v>588</v>
      </c>
      <c r="B66" t="s">
        <v>589</v>
      </c>
      <c r="C66" s="1" t="s">
        <v>17</v>
      </c>
      <c r="D66" s="1" t="s">
        <v>590</v>
      </c>
      <c r="E66" s="1" t="s">
        <v>591</v>
      </c>
      <c r="F66" s="2" t="s">
        <v>592</v>
      </c>
      <c r="G66" s="2" t="s">
        <v>593</v>
      </c>
      <c r="H66" s="2" t="s">
        <v>593</v>
      </c>
    </row>
    <row r="67" spans="1:8" x14ac:dyDescent="0.25">
      <c r="A67" s="1" t="s">
        <v>594</v>
      </c>
      <c r="B67" t="s">
        <v>595</v>
      </c>
      <c r="C67" s="1" t="s">
        <v>17</v>
      </c>
      <c r="D67" s="1" t="s">
        <v>596</v>
      </c>
      <c r="E67" s="1" t="s">
        <v>597</v>
      </c>
      <c r="F67" s="2" t="s">
        <v>598</v>
      </c>
      <c r="G67" s="2" t="s">
        <v>599</v>
      </c>
      <c r="H67" s="2" t="s">
        <v>599</v>
      </c>
    </row>
    <row r="68" spans="1:8" x14ac:dyDescent="0.25">
      <c r="A68" s="1" t="s">
        <v>600</v>
      </c>
      <c r="B68" t="s">
        <v>601</v>
      </c>
      <c r="C68" s="1" t="s">
        <v>17</v>
      </c>
      <c r="D68" s="1" t="s">
        <v>602</v>
      </c>
      <c r="E68" s="1" t="s">
        <v>603</v>
      </c>
      <c r="F68" s="2" t="s">
        <v>604</v>
      </c>
      <c r="G68" s="2" t="s">
        <v>605</v>
      </c>
      <c r="H68" s="2" t="s">
        <v>605</v>
      </c>
    </row>
    <row r="69" spans="1:8" x14ac:dyDescent="0.25">
      <c r="A69" s="1" t="s">
        <v>606</v>
      </c>
      <c r="B69" t="s">
        <v>607</v>
      </c>
      <c r="C69" s="1" t="s">
        <v>17</v>
      </c>
      <c r="D69" s="1" t="s">
        <v>608</v>
      </c>
      <c r="E69" s="1" t="s">
        <v>12</v>
      </c>
      <c r="F69" s="2" t="s">
        <v>609</v>
      </c>
      <c r="G69" s="2" t="s">
        <v>610</v>
      </c>
      <c r="H69" s="2" t="s">
        <v>610</v>
      </c>
    </row>
    <row r="70" spans="1:8" x14ac:dyDescent="0.25">
      <c r="A70" s="1" t="s">
        <v>611</v>
      </c>
      <c r="B70" t="s">
        <v>612</v>
      </c>
      <c r="C70" s="1" t="s">
        <v>17</v>
      </c>
      <c r="D70" s="1" t="s">
        <v>613</v>
      </c>
      <c r="E70" s="1" t="s">
        <v>614</v>
      </c>
      <c r="F70" s="2" t="s">
        <v>615</v>
      </c>
      <c r="G70" s="2" t="s">
        <v>616</v>
      </c>
      <c r="H70" s="2" t="s">
        <v>616</v>
      </c>
    </row>
    <row r="71" spans="1:8" x14ac:dyDescent="0.25">
      <c r="A71" s="1" t="s">
        <v>617</v>
      </c>
      <c r="B71" t="s">
        <v>618</v>
      </c>
      <c r="C71" s="1" t="s">
        <v>17</v>
      </c>
      <c r="D71" s="1" t="s">
        <v>621</v>
      </c>
      <c r="E71" s="1" t="s">
        <v>55</v>
      </c>
      <c r="F71" s="2" t="s">
        <v>622</v>
      </c>
      <c r="G71" s="2" t="s">
        <v>623</v>
      </c>
      <c r="H71" s="2" t="s">
        <v>623</v>
      </c>
    </row>
    <row r="72" spans="1:8" x14ac:dyDescent="0.25">
      <c r="A72" s="1" t="s">
        <v>624</v>
      </c>
      <c r="B72" t="s">
        <v>625</v>
      </c>
      <c r="C72" s="1" t="s">
        <v>17</v>
      </c>
      <c r="D72" s="1" t="s">
        <v>626</v>
      </c>
      <c r="E72" s="1" t="s">
        <v>627</v>
      </c>
      <c r="F72" s="2" t="s">
        <v>628</v>
      </c>
      <c r="G72" s="2" t="s">
        <v>629</v>
      </c>
      <c r="H72" s="2" t="s">
        <v>629</v>
      </c>
    </row>
    <row r="73" spans="1:8" x14ac:dyDescent="0.25">
      <c r="A73" s="1" t="s">
        <v>630</v>
      </c>
      <c r="B73" t="s">
        <v>631</v>
      </c>
      <c r="C73" s="1" t="s">
        <v>17</v>
      </c>
      <c r="D73" s="1" t="s">
        <v>632</v>
      </c>
      <c r="E73" s="1" t="s">
        <v>633</v>
      </c>
      <c r="F73" s="2" t="s">
        <v>634</v>
      </c>
      <c r="G73" s="2" t="s">
        <v>635</v>
      </c>
      <c r="H73" s="2" t="s">
        <v>635</v>
      </c>
    </row>
    <row r="74" spans="1:8" x14ac:dyDescent="0.25">
      <c r="A74" s="1" t="s">
        <v>636</v>
      </c>
      <c r="B74" t="s">
        <v>637</v>
      </c>
      <c r="C74" s="1" t="s">
        <v>17</v>
      </c>
      <c r="D74" s="1" t="s">
        <v>640</v>
      </c>
      <c r="E74" s="1" t="s">
        <v>641</v>
      </c>
      <c r="F74" s="2" t="s">
        <v>642</v>
      </c>
      <c r="G74" s="2" t="s">
        <v>643</v>
      </c>
      <c r="H74" s="2" t="s">
        <v>643</v>
      </c>
    </row>
    <row r="75" spans="1:8" x14ac:dyDescent="0.25">
      <c r="A75" s="1" t="s">
        <v>648</v>
      </c>
      <c r="B75" t="s">
        <v>649</v>
      </c>
      <c r="C75" s="1" t="s">
        <v>17</v>
      </c>
      <c r="D75" s="1" t="s">
        <v>650</v>
      </c>
      <c r="E75" s="1" t="s">
        <v>651</v>
      </c>
      <c r="F75" s="2" t="s">
        <v>652</v>
      </c>
      <c r="G75" s="2" t="s">
        <v>653</v>
      </c>
      <c r="H75" s="2" t="s">
        <v>653</v>
      </c>
    </row>
    <row r="76" spans="1:8" x14ac:dyDescent="0.25">
      <c r="A76" s="1" t="s">
        <v>654</v>
      </c>
      <c r="B76" t="s">
        <v>655</v>
      </c>
      <c r="C76" s="1" t="s">
        <v>17</v>
      </c>
      <c r="D76" s="1" t="s">
        <v>656</v>
      </c>
      <c r="E76" s="1" t="s">
        <v>657</v>
      </c>
      <c r="F76" s="2" t="s">
        <v>658</v>
      </c>
      <c r="G76" s="2" t="s">
        <v>659</v>
      </c>
      <c r="H76" s="2" t="s">
        <v>659</v>
      </c>
    </row>
    <row r="77" spans="1:8" x14ac:dyDescent="0.25">
      <c r="A77" s="1" t="s">
        <v>660</v>
      </c>
      <c r="B77" t="s">
        <v>661</v>
      </c>
      <c r="C77" s="1" t="s">
        <v>17</v>
      </c>
      <c r="D77" s="1" t="s">
        <v>665</v>
      </c>
      <c r="E77" s="1" t="s">
        <v>666</v>
      </c>
      <c r="F77" s="2" t="s">
        <v>667</v>
      </c>
      <c r="G77" s="2" t="s">
        <v>668</v>
      </c>
      <c r="H77" s="2" t="s">
        <v>668</v>
      </c>
    </row>
    <row r="78" spans="1:8" x14ac:dyDescent="0.25">
      <c r="A78" s="1" t="s">
        <v>669</v>
      </c>
      <c r="B78" t="s">
        <v>670</v>
      </c>
      <c r="C78" s="1" t="s">
        <v>17</v>
      </c>
      <c r="D78" s="1" t="s">
        <v>675</v>
      </c>
      <c r="E78" s="1" t="s">
        <v>676</v>
      </c>
      <c r="F78" s="2" t="s">
        <v>677</v>
      </c>
      <c r="G78" s="2" t="s">
        <v>678</v>
      </c>
      <c r="H78" s="2" t="s">
        <v>678</v>
      </c>
    </row>
    <row r="79" spans="1:8" x14ac:dyDescent="0.25">
      <c r="A79" s="1" t="s">
        <v>685</v>
      </c>
      <c r="B79" t="s">
        <v>686</v>
      </c>
      <c r="C79" s="1" t="s">
        <v>17</v>
      </c>
      <c r="D79" s="1" t="s">
        <v>687</v>
      </c>
      <c r="E79" s="1" t="s">
        <v>688</v>
      </c>
      <c r="F79" s="2" t="s">
        <v>689</v>
      </c>
      <c r="G79" s="2" t="s">
        <v>690</v>
      </c>
      <c r="H79" s="2" t="s">
        <v>690</v>
      </c>
    </row>
    <row r="80" spans="1:8" x14ac:dyDescent="0.25">
      <c r="A80" s="1" t="s">
        <v>691</v>
      </c>
      <c r="B80" t="s">
        <v>692</v>
      </c>
      <c r="C80" s="1" t="s">
        <v>17</v>
      </c>
      <c r="D80" s="1" t="s">
        <v>693</v>
      </c>
      <c r="E80" s="1" t="s">
        <v>694</v>
      </c>
      <c r="F80" s="2" t="s">
        <v>695</v>
      </c>
      <c r="G80" s="2" t="s">
        <v>696</v>
      </c>
      <c r="H80" s="2" t="s">
        <v>696</v>
      </c>
    </row>
    <row r="81" spans="1:8" x14ac:dyDescent="0.25">
      <c r="A81" s="1" t="s">
        <v>702</v>
      </c>
      <c r="B81" t="s">
        <v>703</v>
      </c>
      <c r="C81" s="1" t="s">
        <v>17</v>
      </c>
      <c r="D81" s="1" t="s">
        <v>704</v>
      </c>
      <c r="E81" s="1" t="s">
        <v>368</v>
      </c>
      <c r="F81" s="2" t="s">
        <v>705</v>
      </c>
      <c r="G81" s="2" t="s">
        <v>706</v>
      </c>
      <c r="H81" s="2" t="s">
        <v>706</v>
      </c>
    </row>
    <row r="82" spans="1:8" x14ac:dyDescent="0.25">
      <c r="A82" s="1" t="s">
        <v>707</v>
      </c>
      <c r="B82" t="s">
        <v>708</v>
      </c>
      <c r="C82" s="1" t="s">
        <v>17</v>
      </c>
      <c r="D82" s="1" t="s">
        <v>709</v>
      </c>
      <c r="E82" s="1" t="s">
        <v>710</v>
      </c>
      <c r="F82" s="2" t="s">
        <v>711</v>
      </c>
      <c r="G82" s="2" t="s">
        <v>712</v>
      </c>
      <c r="H82" s="2" t="s">
        <v>712</v>
      </c>
    </row>
    <row r="83" spans="1:8" x14ac:dyDescent="0.25">
      <c r="A83" s="1" t="s">
        <v>713</v>
      </c>
      <c r="B83" t="s">
        <v>714</v>
      </c>
      <c r="C83" s="1" t="s">
        <v>17</v>
      </c>
      <c r="D83" s="1" t="s">
        <v>715</v>
      </c>
      <c r="E83" s="1" t="s">
        <v>716</v>
      </c>
      <c r="F83" s="2" t="s">
        <v>717</v>
      </c>
      <c r="G83" s="2" t="s">
        <v>718</v>
      </c>
      <c r="H83" s="2" t="s">
        <v>718</v>
      </c>
    </row>
    <row r="84" spans="1:8" x14ac:dyDescent="0.25">
      <c r="A84" s="1" t="s">
        <v>719</v>
      </c>
      <c r="B84" t="s">
        <v>720</v>
      </c>
      <c r="C84" s="1" t="s">
        <v>17</v>
      </c>
      <c r="D84" s="1" t="s">
        <v>721</v>
      </c>
      <c r="E84" s="1" t="s">
        <v>722</v>
      </c>
      <c r="F84" s="2" t="s">
        <v>723</v>
      </c>
      <c r="G84" s="2" t="s">
        <v>724</v>
      </c>
      <c r="H84" s="2" t="s">
        <v>724</v>
      </c>
    </row>
    <row r="85" spans="1:8" x14ac:dyDescent="0.25">
      <c r="A85" s="1" t="s">
        <v>725</v>
      </c>
      <c r="B85" t="s">
        <v>726</v>
      </c>
      <c r="C85" s="1" t="s">
        <v>17</v>
      </c>
      <c r="D85" s="1" t="s">
        <v>727</v>
      </c>
      <c r="E85" s="1" t="s">
        <v>101</v>
      </c>
      <c r="F85" s="2" t="s">
        <v>728</v>
      </c>
      <c r="G85" s="2" t="s">
        <v>204</v>
      </c>
      <c r="H85" s="2" t="s">
        <v>204</v>
      </c>
    </row>
    <row r="86" spans="1:8" x14ac:dyDescent="0.25">
      <c r="A86" s="1" t="s">
        <v>732</v>
      </c>
      <c r="B86" t="s">
        <v>733</v>
      </c>
      <c r="C86" s="1" t="s">
        <v>17</v>
      </c>
      <c r="D86" s="1" t="s">
        <v>734</v>
      </c>
      <c r="E86" s="1" t="s">
        <v>513</v>
      </c>
      <c r="F86" s="2" t="s">
        <v>735</v>
      </c>
      <c r="G86" s="2" t="s">
        <v>736</v>
      </c>
      <c r="H86" s="2" t="s">
        <v>736</v>
      </c>
    </row>
    <row r="87" spans="1:8" x14ac:dyDescent="0.25">
      <c r="A87" s="1" t="s">
        <v>737</v>
      </c>
      <c r="B87" t="s">
        <v>738</v>
      </c>
      <c r="C87" s="1" t="s">
        <v>17</v>
      </c>
      <c r="D87" s="1" t="s">
        <v>739</v>
      </c>
      <c r="E87" s="1" t="s">
        <v>740</v>
      </c>
      <c r="F87" s="2" t="s">
        <v>741</v>
      </c>
      <c r="G87" s="2" t="s">
        <v>742</v>
      </c>
      <c r="H87" s="2" t="s">
        <v>742</v>
      </c>
    </row>
    <row r="88" spans="1:8" x14ac:dyDescent="0.25">
      <c r="A88" s="1" t="s">
        <v>743</v>
      </c>
      <c r="B88" t="s">
        <v>744</v>
      </c>
      <c r="C88" s="1" t="s">
        <v>17</v>
      </c>
      <c r="D88" s="1" t="s">
        <v>745</v>
      </c>
      <c r="E88" s="1" t="s">
        <v>472</v>
      </c>
      <c r="F88" s="2" t="s">
        <v>746</v>
      </c>
      <c r="G88" s="2" t="s">
        <v>747</v>
      </c>
      <c r="H88" s="2" t="s">
        <v>747</v>
      </c>
    </row>
    <row r="89" spans="1:8" x14ac:dyDescent="0.25">
      <c r="A89" s="1" t="s">
        <v>748</v>
      </c>
      <c r="B89" t="s">
        <v>749</v>
      </c>
      <c r="C89" s="1" t="s">
        <v>17</v>
      </c>
      <c r="D89" s="1" t="s">
        <v>750</v>
      </c>
      <c r="E89" s="1" t="s">
        <v>751</v>
      </c>
      <c r="F89" s="2" t="s">
        <v>752</v>
      </c>
      <c r="G89" s="2" t="s">
        <v>753</v>
      </c>
      <c r="H89" s="2" t="s">
        <v>753</v>
      </c>
    </row>
    <row r="90" spans="1:8" x14ac:dyDescent="0.25">
      <c r="A90" s="1" t="s">
        <v>754</v>
      </c>
      <c r="B90" t="s">
        <v>755</v>
      </c>
      <c r="C90" s="1" t="s">
        <v>17</v>
      </c>
      <c r="D90" s="1" t="s">
        <v>756</v>
      </c>
      <c r="E90" s="1" t="s">
        <v>757</v>
      </c>
      <c r="F90" s="2" t="s">
        <v>758</v>
      </c>
      <c r="G90" s="2" t="s">
        <v>759</v>
      </c>
      <c r="H90" s="2" t="s">
        <v>759</v>
      </c>
    </row>
    <row r="91" spans="1:8" x14ac:dyDescent="0.25">
      <c r="A91" s="1" t="s">
        <v>760</v>
      </c>
      <c r="B91" t="s">
        <v>761</v>
      </c>
      <c r="C91" s="1" t="s">
        <v>17</v>
      </c>
      <c r="D91" s="1" t="s">
        <v>766</v>
      </c>
      <c r="E91" s="1" t="s">
        <v>767</v>
      </c>
      <c r="F91" s="2" t="s">
        <v>768</v>
      </c>
      <c r="G91" s="2" t="s">
        <v>769</v>
      </c>
      <c r="H91" s="2" t="s">
        <v>769</v>
      </c>
    </row>
    <row r="92" spans="1:8" x14ac:dyDescent="0.25">
      <c r="A92" s="1" t="s">
        <v>770</v>
      </c>
      <c r="B92" t="s">
        <v>771</v>
      </c>
      <c r="C92" s="1" t="s">
        <v>17</v>
      </c>
      <c r="D92" s="1" t="s">
        <v>772</v>
      </c>
      <c r="E92" s="1" t="s">
        <v>37</v>
      </c>
      <c r="F92" s="2" t="s">
        <v>773</v>
      </c>
      <c r="G92" s="2" t="s">
        <v>774</v>
      </c>
      <c r="H92" s="2" t="s">
        <v>774</v>
      </c>
    </row>
    <row r="93" spans="1:8" x14ac:dyDescent="0.25">
      <c r="A93" s="1" t="s">
        <v>779</v>
      </c>
      <c r="B93" t="s">
        <v>780</v>
      </c>
      <c r="C93" s="1" t="s">
        <v>17</v>
      </c>
      <c r="D93" s="1" t="s">
        <v>781</v>
      </c>
      <c r="E93" s="1" t="s">
        <v>782</v>
      </c>
      <c r="F93" s="2" t="s">
        <v>783</v>
      </c>
      <c r="G93" s="2" t="s">
        <v>784</v>
      </c>
      <c r="H93" s="2" t="s">
        <v>784</v>
      </c>
    </row>
    <row r="94" spans="1:8" x14ac:dyDescent="0.25">
      <c r="A94" s="1" t="s">
        <v>785</v>
      </c>
      <c r="B94" t="s">
        <v>786</v>
      </c>
      <c r="C94" s="1" t="s">
        <v>17</v>
      </c>
      <c r="D94" s="1" t="s">
        <v>787</v>
      </c>
      <c r="E94" s="1" t="s">
        <v>788</v>
      </c>
      <c r="F94" s="2" t="s">
        <v>789</v>
      </c>
      <c r="G94" s="2" t="s">
        <v>790</v>
      </c>
      <c r="H94" s="2" t="s">
        <v>790</v>
      </c>
    </row>
    <row r="95" spans="1:8" x14ac:dyDescent="0.25">
      <c r="A95" s="1" t="s">
        <v>791</v>
      </c>
      <c r="B95" t="s">
        <v>792</v>
      </c>
      <c r="C95" s="1" t="s">
        <v>17</v>
      </c>
      <c r="D95" s="1" t="s">
        <v>793</v>
      </c>
      <c r="E95" s="1" t="s">
        <v>794</v>
      </c>
      <c r="F95" s="2" t="s">
        <v>795</v>
      </c>
      <c r="G95" s="2" t="s">
        <v>796</v>
      </c>
      <c r="H95" s="2" t="s">
        <v>796</v>
      </c>
    </row>
    <row r="96" spans="1:8" x14ac:dyDescent="0.25">
      <c r="A96" s="1" t="s">
        <v>797</v>
      </c>
      <c r="B96" t="s">
        <v>798</v>
      </c>
      <c r="C96" s="1" t="s">
        <v>17</v>
      </c>
      <c r="D96" s="1" t="s">
        <v>799</v>
      </c>
      <c r="E96" s="1" t="s">
        <v>800</v>
      </c>
      <c r="F96" s="2" t="s">
        <v>801</v>
      </c>
      <c r="G96" s="2" t="s">
        <v>802</v>
      </c>
      <c r="H96" s="2" t="s">
        <v>802</v>
      </c>
    </row>
    <row r="97" spans="1:8" x14ac:dyDescent="0.25">
      <c r="A97" s="1" t="s">
        <v>803</v>
      </c>
      <c r="B97" t="s">
        <v>804</v>
      </c>
      <c r="C97" s="1" t="s">
        <v>17</v>
      </c>
      <c r="D97" s="1" t="s">
        <v>805</v>
      </c>
      <c r="E97" s="1" t="s">
        <v>149</v>
      </c>
      <c r="F97" s="2" t="s">
        <v>806</v>
      </c>
      <c r="G97" s="2" t="s">
        <v>807</v>
      </c>
      <c r="H97" s="2" t="s">
        <v>807</v>
      </c>
    </row>
    <row r="98" spans="1:8" x14ac:dyDescent="0.25">
      <c r="A98" s="1" t="s">
        <v>808</v>
      </c>
      <c r="B98" t="s">
        <v>809</v>
      </c>
      <c r="C98" s="1" t="s">
        <v>17</v>
      </c>
      <c r="D98" s="1" t="s">
        <v>810</v>
      </c>
      <c r="E98" s="1" t="s">
        <v>811</v>
      </c>
      <c r="F98" s="2" t="s">
        <v>812</v>
      </c>
      <c r="G98" s="2" t="s">
        <v>813</v>
      </c>
      <c r="H98" s="2" t="s">
        <v>813</v>
      </c>
    </row>
    <row r="99" spans="1:8" x14ac:dyDescent="0.25">
      <c r="A99" s="1" t="s">
        <v>814</v>
      </c>
      <c r="B99" t="s">
        <v>815</v>
      </c>
      <c r="C99" s="1" t="s">
        <v>17</v>
      </c>
      <c r="D99" s="1" t="s">
        <v>816</v>
      </c>
      <c r="E99" s="1" t="s">
        <v>817</v>
      </c>
      <c r="F99" s="2" t="s">
        <v>818</v>
      </c>
      <c r="G99" s="2" t="s">
        <v>819</v>
      </c>
      <c r="H99" s="2" t="s">
        <v>819</v>
      </c>
    </row>
    <row r="100" spans="1:8" x14ac:dyDescent="0.25">
      <c r="A100" s="1" t="s">
        <v>820</v>
      </c>
      <c r="B100" t="s">
        <v>821</v>
      </c>
      <c r="C100" s="1" t="s">
        <v>17</v>
      </c>
      <c r="D100" s="1" t="s">
        <v>822</v>
      </c>
      <c r="E100" s="1" t="s">
        <v>823</v>
      </c>
      <c r="F100" s="2" t="s">
        <v>824</v>
      </c>
      <c r="G100" s="2" t="s">
        <v>825</v>
      </c>
      <c r="H100" s="2" t="s">
        <v>825</v>
      </c>
    </row>
    <row r="101" spans="1:8" x14ac:dyDescent="0.25">
      <c r="A101" s="1" t="s">
        <v>831</v>
      </c>
      <c r="B101" t="s">
        <v>832</v>
      </c>
      <c r="C101" s="1" t="s">
        <v>17</v>
      </c>
      <c r="D101" s="1" t="s">
        <v>833</v>
      </c>
      <c r="E101" s="1" t="s">
        <v>834</v>
      </c>
      <c r="F101" s="2" t="s">
        <v>835</v>
      </c>
      <c r="G101" s="2" t="s">
        <v>836</v>
      </c>
      <c r="H101" s="2" t="s">
        <v>836</v>
      </c>
    </row>
    <row r="102" spans="1:8" x14ac:dyDescent="0.25">
      <c r="A102" s="1" t="s">
        <v>837</v>
      </c>
      <c r="B102" t="s">
        <v>838</v>
      </c>
      <c r="C102" s="1" t="s">
        <v>17</v>
      </c>
      <c r="D102" s="1" t="s">
        <v>839</v>
      </c>
      <c r="E102" s="1" t="s">
        <v>840</v>
      </c>
      <c r="F102" s="2" t="s">
        <v>841</v>
      </c>
      <c r="G102" s="2" t="s">
        <v>842</v>
      </c>
      <c r="H102" s="2" t="s">
        <v>842</v>
      </c>
    </row>
    <row r="103" spans="1:8" x14ac:dyDescent="0.25">
      <c r="A103" s="1" t="s">
        <v>843</v>
      </c>
      <c r="B103" t="s">
        <v>844</v>
      </c>
      <c r="C103" s="1" t="s">
        <v>17</v>
      </c>
      <c r="D103" s="1" t="s">
        <v>845</v>
      </c>
      <c r="E103" s="1" t="s">
        <v>846</v>
      </c>
      <c r="F103" s="2" t="s">
        <v>847</v>
      </c>
      <c r="G103" s="2" t="s">
        <v>848</v>
      </c>
      <c r="H103" s="2" t="s">
        <v>848</v>
      </c>
    </row>
    <row r="104" spans="1:8" x14ac:dyDescent="0.25">
      <c r="A104" s="1" t="s">
        <v>849</v>
      </c>
      <c r="B104" t="s">
        <v>850</v>
      </c>
      <c r="C104" s="1" t="s">
        <v>17</v>
      </c>
      <c r="D104" s="1" t="s">
        <v>851</v>
      </c>
      <c r="E104" s="1" t="s">
        <v>852</v>
      </c>
      <c r="F104" s="2" t="s">
        <v>853</v>
      </c>
      <c r="G104" s="2" t="s">
        <v>854</v>
      </c>
      <c r="H104" s="2" t="s">
        <v>854</v>
      </c>
    </row>
    <row r="105" spans="1:8" x14ac:dyDescent="0.25">
      <c r="A105" s="1" t="s">
        <v>866</v>
      </c>
      <c r="B105" t="s">
        <v>867</v>
      </c>
      <c r="C105" s="1" t="s">
        <v>17</v>
      </c>
      <c r="D105" s="1" t="s">
        <v>870</v>
      </c>
      <c r="E105" s="1" t="s">
        <v>871</v>
      </c>
      <c r="F105" s="2" t="s">
        <v>872</v>
      </c>
      <c r="G105" s="2" t="s">
        <v>873</v>
      </c>
      <c r="H105" s="2" t="s">
        <v>873</v>
      </c>
    </row>
    <row r="106" spans="1:8" x14ac:dyDescent="0.25">
      <c r="A106" s="1" t="s">
        <v>892</v>
      </c>
      <c r="B106" t="s">
        <v>893</v>
      </c>
      <c r="C106" s="1" t="s">
        <v>17</v>
      </c>
      <c r="D106" s="1" t="s">
        <v>894</v>
      </c>
      <c r="E106" s="1" t="s">
        <v>101</v>
      </c>
      <c r="F106" s="2" t="s">
        <v>895</v>
      </c>
      <c r="G106" s="2" t="s">
        <v>896</v>
      </c>
      <c r="H106" s="2" t="s">
        <v>896</v>
      </c>
    </row>
    <row r="107" spans="1:8" x14ac:dyDescent="0.25">
      <c r="A107" s="1" t="s">
        <v>907</v>
      </c>
      <c r="B107" t="s">
        <v>908</v>
      </c>
      <c r="C107" s="1" t="s">
        <v>17</v>
      </c>
      <c r="D107" s="1" t="s">
        <v>909</v>
      </c>
      <c r="E107" s="1" t="s">
        <v>651</v>
      </c>
      <c r="F107" s="2" t="s">
        <v>910</v>
      </c>
      <c r="G107" s="2" t="s">
        <v>911</v>
      </c>
      <c r="H107" s="2" t="s">
        <v>911</v>
      </c>
    </row>
    <row r="108" spans="1:8" x14ac:dyDescent="0.25">
      <c r="A108" s="1" t="s">
        <v>917</v>
      </c>
      <c r="B108" t="s">
        <v>918</v>
      </c>
      <c r="C108" s="1" t="s">
        <v>17</v>
      </c>
      <c r="D108" s="1" t="s">
        <v>919</v>
      </c>
      <c r="E108" s="1" t="s">
        <v>271</v>
      </c>
      <c r="F108" s="2" t="s">
        <v>920</v>
      </c>
      <c r="G108" s="2" t="s">
        <v>921</v>
      </c>
      <c r="H108" s="2" t="s">
        <v>921</v>
      </c>
    </row>
    <row r="109" spans="1:8" x14ac:dyDescent="0.25">
      <c r="A109" s="1" t="s">
        <v>928</v>
      </c>
      <c r="B109" t="s">
        <v>929</v>
      </c>
      <c r="C109" s="1" t="s">
        <v>17</v>
      </c>
      <c r="D109" s="1" t="s">
        <v>930</v>
      </c>
      <c r="E109" s="1" t="s">
        <v>788</v>
      </c>
      <c r="F109" s="2" t="s">
        <v>931</v>
      </c>
      <c r="G109" s="2" t="s">
        <v>932</v>
      </c>
      <c r="H109" s="2" t="s">
        <v>932</v>
      </c>
    </row>
    <row r="110" spans="1:8" x14ac:dyDescent="0.25">
      <c r="A110" s="1" t="s">
        <v>938</v>
      </c>
      <c r="B110" t="s">
        <v>939</v>
      </c>
      <c r="C110" s="1" t="s">
        <v>17</v>
      </c>
      <c r="D110" s="1" t="s">
        <v>940</v>
      </c>
      <c r="E110" s="1" t="s">
        <v>941</v>
      </c>
      <c r="F110" s="2" t="s">
        <v>942</v>
      </c>
      <c r="G110" s="2" t="s">
        <v>943</v>
      </c>
      <c r="H110" s="2" t="s">
        <v>943</v>
      </c>
    </row>
    <row r="111" spans="1:8" x14ac:dyDescent="0.25">
      <c r="A111" s="1" t="s">
        <v>944</v>
      </c>
      <c r="B111" t="s">
        <v>945</v>
      </c>
      <c r="C111" s="1" t="s">
        <v>17</v>
      </c>
      <c r="D111" s="1" t="s">
        <v>946</v>
      </c>
      <c r="E111" s="1" t="s">
        <v>947</v>
      </c>
      <c r="F111" s="2" t="s">
        <v>948</v>
      </c>
      <c r="G111" s="2" t="s">
        <v>949</v>
      </c>
      <c r="H111" s="2" t="s">
        <v>949</v>
      </c>
    </row>
    <row r="112" spans="1:8" x14ac:dyDescent="0.25">
      <c r="A112" s="1" t="s">
        <v>953</v>
      </c>
      <c r="B112" t="s">
        <v>954</v>
      </c>
      <c r="C112" s="1" t="s">
        <v>17</v>
      </c>
      <c r="D112" s="1" t="s">
        <v>955</v>
      </c>
      <c r="E112" s="1" t="s">
        <v>380</v>
      </c>
      <c r="F112" s="2" t="s">
        <v>956</v>
      </c>
      <c r="G112" s="2" t="s">
        <v>957</v>
      </c>
      <c r="H112" s="2" t="s">
        <v>957</v>
      </c>
    </row>
    <row r="113" spans="1:8" x14ac:dyDescent="0.25">
      <c r="A113" s="1" t="s">
        <v>958</v>
      </c>
      <c r="B113" t="s">
        <v>959</v>
      </c>
      <c r="C113" s="1" t="s">
        <v>17</v>
      </c>
      <c r="D113" s="1" t="s">
        <v>960</v>
      </c>
      <c r="E113" s="1" t="s">
        <v>961</v>
      </c>
      <c r="F113" s="2" t="s">
        <v>962</v>
      </c>
      <c r="G113" s="2" t="s">
        <v>963</v>
      </c>
      <c r="H113" s="2" t="s">
        <v>963</v>
      </c>
    </row>
    <row r="114" spans="1:8" x14ac:dyDescent="0.25">
      <c r="A114" s="1" t="s">
        <v>983</v>
      </c>
      <c r="B114" t="s">
        <v>984</v>
      </c>
      <c r="C114" s="1" t="s">
        <v>17</v>
      </c>
      <c r="D114" s="1" t="s">
        <v>985</v>
      </c>
      <c r="E114" s="1" t="s">
        <v>986</v>
      </c>
      <c r="F114" s="2" t="s">
        <v>987</v>
      </c>
      <c r="G114" s="2" t="s">
        <v>988</v>
      </c>
      <c r="H114" s="2" t="s">
        <v>988</v>
      </c>
    </row>
    <row r="115" spans="1:8" x14ac:dyDescent="0.25">
      <c r="A115" s="1" t="s">
        <v>989</v>
      </c>
      <c r="B115" t="s">
        <v>990</v>
      </c>
      <c r="C115" s="1" t="s">
        <v>17</v>
      </c>
      <c r="D115" s="1" t="s">
        <v>991</v>
      </c>
      <c r="E115" s="1" t="s">
        <v>261</v>
      </c>
      <c r="F115" s="2" t="s">
        <v>992</v>
      </c>
      <c r="G115" s="2" t="s">
        <v>993</v>
      </c>
      <c r="H115" s="2" t="s">
        <v>993</v>
      </c>
    </row>
    <row r="116" spans="1:8" x14ac:dyDescent="0.25">
      <c r="A116" s="1" t="s">
        <v>994</v>
      </c>
      <c r="B116" t="s">
        <v>995</v>
      </c>
      <c r="C116" s="1" t="s">
        <v>17</v>
      </c>
      <c r="D116" s="1" t="s">
        <v>1000</v>
      </c>
      <c r="E116" s="1" t="s">
        <v>1001</v>
      </c>
      <c r="F116" s="2" t="s">
        <v>1002</v>
      </c>
      <c r="G116" s="2" t="s">
        <v>1003</v>
      </c>
      <c r="H116" s="2" t="s">
        <v>1003</v>
      </c>
    </row>
    <row r="117" spans="1:8" x14ac:dyDescent="0.25">
      <c r="A117" s="1" t="s">
        <v>1013</v>
      </c>
      <c r="B117" t="s">
        <v>1014</v>
      </c>
      <c r="C117" s="1" t="s">
        <v>17</v>
      </c>
      <c r="D117" s="1" t="s">
        <v>1019</v>
      </c>
      <c r="E117" s="1" t="s">
        <v>863</v>
      </c>
      <c r="F117" s="2" t="s">
        <v>1020</v>
      </c>
      <c r="G117" s="2" t="s">
        <v>1021</v>
      </c>
      <c r="H117" s="2" t="s">
        <v>1021</v>
      </c>
    </row>
    <row r="118" spans="1:8" x14ac:dyDescent="0.25">
      <c r="A118" s="1" t="s">
        <v>1022</v>
      </c>
      <c r="B118" t="s">
        <v>1023</v>
      </c>
      <c r="C118" s="1" t="s">
        <v>17</v>
      </c>
      <c r="D118" s="1" t="s">
        <v>1024</v>
      </c>
      <c r="E118" s="1" t="s">
        <v>1025</v>
      </c>
      <c r="F118" s="2" t="s">
        <v>1026</v>
      </c>
      <c r="G118" s="2" t="s">
        <v>1027</v>
      </c>
      <c r="H118" s="2" t="s">
        <v>1027</v>
      </c>
    </row>
    <row r="119" spans="1:8" x14ac:dyDescent="0.25">
      <c r="A119" s="1" t="s">
        <v>1031</v>
      </c>
      <c r="B119" t="s">
        <v>1032</v>
      </c>
      <c r="C119" s="1" t="s">
        <v>17</v>
      </c>
      <c r="D119" s="1" t="s">
        <v>1033</v>
      </c>
      <c r="E119" s="1" t="s">
        <v>1034</v>
      </c>
      <c r="F119" s="2" t="s">
        <v>1035</v>
      </c>
      <c r="G119" s="2" t="s">
        <v>1036</v>
      </c>
      <c r="H119" s="2" t="s">
        <v>1036</v>
      </c>
    </row>
    <row r="120" spans="1:8" x14ac:dyDescent="0.25">
      <c r="A120" s="1" t="s">
        <v>1037</v>
      </c>
      <c r="B120" t="s">
        <v>1038</v>
      </c>
      <c r="C120" s="1" t="s">
        <v>17</v>
      </c>
      <c r="D120" s="1" t="s">
        <v>1039</v>
      </c>
      <c r="E120" s="1" t="s">
        <v>277</v>
      </c>
      <c r="F120" s="2" t="s">
        <v>1040</v>
      </c>
      <c r="G120" s="2" t="s">
        <v>1041</v>
      </c>
      <c r="H120" s="2" t="s">
        <v>1041</v>
      </c>
    </row>
    <row r="121" spans="1:8" x14ac:dyDescent="0.25">
      <c r="A121" s="1" t="s">
        <v>1042</v>
      </c>
      <c r="B121" t="s">
        <v>1043</v>
      </c>
      <c r="C121" s="1" t="s">
        <v>17</v>
      </c>
      <c r="D121" s="1" t="s">
        <v>1044</v>
      </c>
      <c r="E121" s="1" t="s">
        <v>1045</v>
      </c>
      <c r="F121" s="2" t="s">
        <v>1046</v>
      </c>
      <c r="G121" s="2" t="s">
        <v>1047</v>
      </c>
      <c r="H121" s="2" t="s">
        <v>1047</v>
      </c>
    </row>
    <row r="122" spans="1:8" x14ac:dyDescent="0.25">
      <c r="A122" s="1" t="s">
        <v>1048</v>
      </c>
      <c r="B122" t="s">
        <v>1049</v>
      </c>
      <c r="C122" s="1" t="s">
        <v>17</v>
      </c>
      <c r="D122" s="1" t="s">
        <v>1053</v>
      </c>
      <c r="E122" s="1" t="s">
        <v>1054</v>
      </c>
      <c r="F122" s="2" t="s">
        <v>1055</v>
      </c>
      <c r="G122" s="2" t="s">
        <v>1056</v>
      </c>
      <c r="H122" s="2" t="s">
        <v>1056</v>
      </c>
    </row>
    <row r="123" spans="1:8" x14ac:dyDescent="0.25">
      <c r="A123" s="1" t="s">
        <v>1065</v>
      </c>
      <c r="B123" t="s">
        <v>1066</v>
      </c>
      <c r="C123" s="1" t="s">
        <v>17</v>
      </c>
      <c r="D123" s="1" t="s">
        <v>1067</v>
      </c>
      <c r="E123" s="1" t="s">
        <v>846</v>
      </c>
      <c r="F123" s="2" t="s">
        <v>1068</v>
      </c>
      <c r="G123" s="2" t="s">
        <v>1069</v>
      </c>
      <c r="H123" s="2" t="s">
        <v>1069</v>
      </c>
    </row>
    <row r="124" spans="1:8" x14ac:dyDescent="0.25">
      <c r="A124" s="1" t="s">
        <v>1070</v>
      </c>
      <c r="B124" t="s">
        <v>1071</v>
      </c>
      <c r="C124" s="1" t="s">
        <v>17</v>
      </c>
      <c r="D124" s="1" t="s">
        <v>1072</v>
      </c>
      <c r="E124" s="1" t="s">
        <v>1073</v>
      </c>
      <c r="F124" s="2" t="s">
        <v>1074</v>
      </c>
      <c r="G124" s="2" t="s">
        <v>1075</v>
      </c>
      <c r="H124" s="2" t="s">
        <v>1075</v>
      </c>
    </row>
    <row r="125" spans="1:8" x14ac:dyDescent="0.25">
      <c r="A125" s="1" t="s">
        <v>1080</v>
      </c>
      <c r="B125" t="s">
        <v>1081</v>
      </c>
      <c r="C125" s="1" t="s">
        <v>17</v>
      </c>
      <c r="D125" s="1" t="s">
        <v>1082</v>
      </c>
      <c r="E125" s="1" t="s">
        <v>1083</v>
      </c>
      <c r="F125" s="2" t="s">
        <v>1084</v>
      </c>
      <c r="G125" s="2" t="s">
        <v>1085</v>
      </c>
      <c r="H125" s="2" t="s">
        <v>1085</v>
      </c>
    </row>
    <row r="126" spans="1:8" x14ac:dyDescent="0.25">
      <c r="A126" s="1" t="s">
        <v>1086</v>
      </c>
      <c r="B126" t="s">
        <v>1087</v>
      </c>
      <c r="C126" s="1" t="s">
        <v>17</v>
      </c>
      <c r="D126" s="1" t="s">
        <v>1091</v>
      </c>
      <c r="E126" s="1" t="s">
        <v>597</v>
      </c>
      <c r="F126" s="2" t="s">
        <v>1092</v>
      </c>
      <c r="G126" s="2" t="s">
        <v>1093</v>
      </c>
      <c r="H126" s="2" t="s">
        <v>1093</v>
      </c>
    </row>
    <row r="127" spans="1:8" x14ac:dyDescent="0.25">
      <c r="A127" s="1" t="s">
        <v>1094</v>
      </c>
      <c r="B127" t="s">
        <v>1095</v>
      </c>
      <c r="C127" s="1" t="s">
        <v>17</v>
      </c>
      <c r="D127" s="1" t="s">
        <v>1096</v>
      </c>
      <c r="E127" s="1" t="s">
        <v>597</v>
      </c>
      <c r="F127" s="2" t="s">
        <v>1097</v>
      </c>
      <c r="G127" s="2" t="s">
        <v>1098</v>
      </c>
      <c r="H127" s="2" t="s">
        <v>1098</v>
      </c>
    </row>
    <row r="128" spans="1:8" x14ac:dyDescent="0.25">
      <c r="A128" s="1" t="s">
        <v>1099</v>
      </c>
      <c r="B128" t="s">
        <v>1100</v>
      </c>
      <c r="C128" s="1" t="s">
        <v>17</v>
      </c>
      <c r="D128" s="1" t="s">
        <v>1101</v>
      </c>
      <c r="E128" s="1" t="s">
        <v>1102</v>
      </c>
      <c r="F128" s="2" t="s">
        <v>1103</v>
      </c>
      <c r="G128" s="2" t="s">
        <v>1104</v>
      </c>
      <c r="H128" s="2" t="s">
        <v>1104</v>
      </c>
    </row>
    <row r="129" spans="1:8" x14ac:dyDescent="0.25">
      <c r="A129" s="1" t="s">
        <v>1105</v>
      </c>
      <c r="B129" t="s">
        <v>1106</v>
      </c>
      <c r="C129" s="1" t="s">
        <v>17</v>
      </c>
      <c r="D129" s="1" t="s">
        <v>1107</v>
      </c>
      <c r="E129" s="1" t="s">
        <v>1108</v>
      </c>
      <c r="F129" s="2" t="s">
        <v>1084</v>
      </c>
      <c r="G129" s="2" t="s">
        <v>1085</v>
      </c>
      <c r="H129" s="2" t="s">
        <v>1085</v>
      </c>
    </row>
    <row r="130" spans="1:8" x14ac:dyDescent="0.25">
      <c r="A130" s="1" t="s">
        <v>1109</v>
      </c>
      <c r="B130" t="s">
        <v>1110</v>
      </c>
      <c r="C130" s="1" t="s">
        <v>17</v>
      </c>
      <c r="D130" s="1" t="s">
        <v>1111</v>
      </c>
      <c r="E130" s="1" t="s">
        <v>1112</v>
      </c>
      <c r="F130" s="2" t="s">
        <v>1113</v>
      </c>
      <c r="G130" s="2" t="s">
        <v>496</v>
      </c>
      <c r="H130" s="2" t="s">
        <v>496</v>
      </c>
    </row>
    <row r="131" spans="1:8" x14ac:dyDescent="0.25">
      <c r="A131" s="1" t="s">
        <v>1114</v>
      </c>
      <c r="B131" t="s">
        <v>1115</v>
      </c>
      <c r="C131" s="1" t="s">
        <v>17</v>
      </c>
      <c r="D131" s="1" t="s">
        <v>1116</v>
      </c>
      <c r="E131" s="1" t="s">
        <v>1117</v>
      </c>
      <c r="F131" s="2" t="s">
        <v>1118</v>
      </c>
      <c r="G131" s="2" t="s">
        <v>1119</v>
      </c>
      <c r="H131" s="2" t="s">
        <v>1119</v>
      </c>
    </row>
    <row r="132" spans="1:8" x14ac:dyDescent="0.25">
      <c r="A132" s="1" t="s">
        <v>1120</v>
      </c>
      <c r="B132" t="s">
        <v>1121</v>
      </c>
      <c r="C132" s="1" t="s">
        <v>17</v>
      </c>
      <c r="D132" s="1" t="s">
        <v>1125</v>
      </c>
      <c r="E132" s="1" t="s">
        <v>1126</v>
      </c>
      <c r="F132" s="2" t="s">
        <v>1127</v>
      </c>
      <c r="G132" s="2" t="s">
        <v>1128</v>
      </c>
      <c r="H132" s="2" t="s">
        <v>1128</v>
      </c>
    </row>
    <row r="133" spans="1:8" x14ac:dyDescent="0.25">
      <c r="A133" s="1" t="s">
        <v>1134</v>
      </c>
      <c r="B133" t="s">
        <v>1135</v>
      </c>
      <c r="C133" s="1" t="s">
        <v>17</v>
      </c>
      <c r="D133" s="1" t="s">
        <v>1136</v>
      </c>
      <c r="E133" s="1" t="s">
        <v>352</v>
      </c>
      <c r="F133" s="2" t="s">
        <v>452</v>
      </c>
      <c r="G133" s="2" t="s">
        <v>453</v>
      </c>
      <c r="H133" s="2" t="s">
        <v>453</v>
      </c>
    </row>
    <row r="134" spans="1:8" x14ac:dyDescent="0.25">
      <c r="A134" s="1" t="s">
        <v>1148</v>
      </c>
      <c r="B134" t="s">
        <v>1149</v>
      </c>
      <c r="C134" s="1" t="s">
        <v>17</v>
      </c>
      <c r="D134" s="1" t="s">
        <v>1151</v>
      </c>
      <c r="E134" s="1" t="s">
        <v>1152</v>
      </c>
      <c r="F134" s="2" t="s">
        <v>1153</v>
      </c>
      <c r="G134" s="2" t="s">
        <v>1154</v>
      </c>
      <c r="H134" s="2" t="s">
        <v>1154</v>
      </c>
    </row>
    <row r="135" spans="1:8" x14ac:dyDescent="0.25">
      <c r="A135" s="1" t="s">
        <v>1155</v>
      </c>
      <c r="B135" t="s">
        <v>1156</v>
      </c>
      <c r="C135" s="1" t="s">
        <v>17</v>
      </c>
      <c r="D135" s="1" t="s">
        <v>1157</v>
      </c>
      <c r="E135" s="1" t="s">
        <v>1158</v>
      </c>
      <c r="F135" s="2" t="s">
        <v>1159</v>
      </c>
      <c r="G135" s="2" t="s">
        <v>1160</v>
      </c>
      <c r="H135" s="2" t="s">
        <v>1160</v>
      </c>
    </row>
    <row r="136" spans="1:8" x14ac:dyDescent="0.25">
      <c r="A136" s="1" t="s">
        <v>1161</v>
      </c>
      <c r="B136" t="s">
        <v>1162</v>
      </c>
      <c r="C136" s="1" t="s">
        <v>17</v>
      </c>
      <c r="D136" s="1" t="s">
        <v>1165</v>
      </c>
      <c r="E136" s="1" t="s">
        <v>1166</v>
      </c>
      <c r="F136" s="2" t="s">
        <v>1167</v>
      </c>
      <c r="G136" s="2" t="s">
        <v>1168</v>
      </c>
      <c r="H136" s="2" t="s">
        <v>1168</v>
      </c>
    </row>
    <row r="137" spans="1:8" x14ac:dyDescent="0.25">
      <c r="A137" s="1" t="s">
        <v>1169</v>
      </c>
      <c r="B137" t="s">
        <v>1170</v>
      </c>
      <c r="C137" s="1" t="s">
        <v>17</v>
      </c>
      <c r="D137" s="1" t="s">
        <v>1172</v>
      </c>
      <c r="E137" s="1" t="s">
        <v>1126</v>
      </c>
      <c r="F137" s="2" t="s">
        <v>1173</v>
      </c>
      <c r="G137" s="2" t="s">
        <v>1174</v>
      </c>
      <c r="H137" s="2" t="s">
        <v>1174</v>
      </c>
    </row>
    <row r="138" spans="1:8" x14ac:dyDescent="0.25">
      <c r="A138" s="1" t="s">
        <v>1185</v>
      </c>
      <c r="B138" t="s">
        <v>1186</v>
      </c>
      <c r="C138" s="1" t="s">
        <v>17</v>
      </c>
      <c r="D138" s="1" t="s">
        <v>1190</v>
      </c>
      <c r="E138" s="1" t="s">
        <v>37</v>
      </c>
      <c r="F138" s="2" t="s">
        <v>1191</v>
      </c>
      <c r="G138" s="2" t="s">
        <v>1192</v>
      </c>
      <c r="H138" s="2" t="s">
        <v>1192</v>
      </c>
    </row>
    <row r="139" spans="1:8" x14ac:dyDescent="0.25">
      <c r="A139" s="1" t="s">
        <v>1199</v>
      </c>
      <c r="B139" t="s">
        <v>1200</v>
      </c>
      <c r="C139" s="1" t="s">
        <v>17</v>
      </c>
      <c r="D139" s="1" t="s">
        <v>1202</v>
      </c>
      <c r="E139" s="1" t="s">
        <v>1203</v>
      </c>
      <c r="F139" s="2" t="s">
        <v>1204</v>
      </c>
      <c r="G139" s="2" t="s">
        <v>1205</v>
      </c>
      <c r="H139" s="2" t="s">
        <v>1205</v>
      </c>
    </row>
    <row r="140" spans="1:8" x14ac:dyDescent="0.25">
      <c r="A140" s="1" t="s">
        <v>1216</v>
      </c>
      <c r="B140" t="s">
        <v>1217</v>
      </c>
      <c r="C140" s="1" t="s">
        <v>17</v>
      </c>
      <c r="D140" s="1" t="s">
        <v>1218</v>
      </c>
      <c r="E140" s="1" t="s">
        <v>1219</v>
      </c>
      <c r="F140" s="2" t="s">
        <v>1220</v>
      </c>
      <c r="G140" s="2" t="s">
        <v>1221</v>
      </c>
      <c r="H140" s="2" t="s">
        <v>1221</v>
      </c>
    </row>
    <row r="141" spans="1:8" x14ac:dyDescent="0.25">
      <c r="A141" s="1" t="s">
        <v>1238</v>
      </c>
      <c r="B141" t="s">
        <v>1239</v>
      </c>
      <c r="C141" s="1" t="s">
        <v>17</v>
      </c>
      <c r="D141" s="1" t="s">
        <v>1240</v>
      </c>
      <c r="E141" s="1" t="s">
        <v>1241</v>
      </c>
      <c r="F141" s="2" t="s">
        <v>1242</v>
      </c>
      <c r="G141" s="2" t="s">
        <v>1243</v>
      </c>
      <c r="H141" s="2" t="s">
        <v>1243</v>
      </c>
    </row>
    <row r="142" spans="1:8" x14ac:dyDescent="0.25">
      <c r="A142" s="1" t="s">
        <v>1244</v>
      </c>
      <c r="B142" t="s">
        <v>1245</v>
      </c>
      <c r="C142" s="1" t="s">
        <v>17</v>
      </c>
      <c r="D142" s="1" t="s">
        <v>1247</v>
      </c>
      <c r="E142" s="1" t="s">
        <v>811</v>
      </c>
      <c r="F142" s="2" t="s">
        <v>1248</v>
      </c>
      <c r="G142" s="2" t="s">
        <v>1249</v>
      </c>
      <c r="H142" s="2" t="s">
        <v>1249</v>
      </c>
    </row>
    <row r="143" spans="1:8" x14ac:dyDescent="0.25">
      <c r="A143" s="1" t="s">
        <v>1255</v>
      </c>
      <c r="B143" t="s">
        <v>1256</v>
      </c>
      <c r="C143" s="1" t="s">
        <v>17</v>
      </c>
      <c r="D143" s="1" t="s">
        <v>1257</v>
      </c>
      <c r="E143" s="1" t="s">
        <v>302</v>
      </c>
      <c r="F143" s="2" t="s">
        <v>1258</v>
      </c>
      <c r="G143" s="2" t="s">
        <v>1259</v>
      </c>
      <c r="H143" s="2" t="s">
        <v>1259</v>
      </c>
    </row>
    <row r="144" spans="1:8" x14ac:dyDescent="0.25">
      <c r="A144" s="1" t="s">
        <v>1260</v>
      </c>
      <c r="B144" t="s">
        <v>1261</v>
      </c>
      <c r="C144" s="1" t="s">
        <v>17</v>
      </c>
      <c r="D144" s="1" t="s">
        <v>1262</v>
      </c>
      <c r="E144" s="1" t="s">
        <v>1263</v>
      </c>
      <c r="F144" s="2" t="s">
        <v>1264</v>
      </c>
      <c r="G144" s="2" t="s">
        <v>1265</v>
      </c>
      <c r="H144" s="2" t="s">
        <v>1265</v>
      </c>
    </row>
    <row r="145" spans="1:8" x14ac:dyDescent="0.25">
      <c r="A145" s="1" t="s">
        <v>1269</v>
      </c>
      <c r="B145" t="s">
        <v>1270</v>
      </c>
      <c r="C145" s="1" t="s">
        <v>17</v>
      </c>
      <c r="D145" s="1" t="s">
        <v>1271</v>
      </c>
      <c r="E145" s="1" t="s">
        <v>1272</v>
      </c>
      <c r="F145" s="2" t="s">
        <v>1273</v>
      </c>
      <c r="G145" s="2" t="s">
        <v>1274</v>
      </c>
      <c r="H145" s="2" t="s">
        <v>1274</v>
      </c>
    </row>
    <row r="146" spans="1:8" x14ac:dyDescent="0.25">
      <c r="A146" s="1" t="s">
        <v>1281</v>
      </c>
      <c r="B146" t="s">
        <v>1282</v>
      </c>
      <c r="C146" s="1" t="s">
        <v>17</v>
      </c>
      <c r="D146" s="1" t="s">
        <v>1283</v>
      </c>
      <c r="E146" s="1" t="s">
        <v>1083</v>
      </c>
      <c r="F146" s="2" t="s">
        <v>1284</v>
      </c>
      <c r="G146" s="2" t="s">
        <v>1285</v>
      </c>
      <c r="H146" s="2" t="s">
        <v>1285</v>
      </c>
    </row>
    <row r="147" spans="1:8" x14ac:dyDescent="0.25">
      <c r="A147" s="1" t="s">
        <v>1292</v>
      </c>
      <c r="B147" t="s">
        <v>1293</v>
      </c>
      <c r="C147" s="1" t="s">
        <v>17</v>
      </c>
      <c r="D147" s="1" t="s">
        <v>1294</v>
      </c>
      <c r="E147" s="1" t="s">
        <v>676</v>
      </c>
      <c r="F147" s="2" t="s">
        <v>1295</v>
      </c>
      <c r="G147" s="2" t="s">
        <v>1296</v>
      </c>
      <c r="H147" s="2" t="s">
        <v>1296</v>
      </c>
    </row>
    <row r="148" spans="1:8" x14ac:dyDescent="0.25">
      <c r="A148" s="1" t="s">
        <v>1302</v>
      </c>
      <c r="B148" t="s">
        <v>1303</v>
      </c>
      <c r="C148" s="1" t="s">
        <v>17</v>
      </c>
      <c r="D148" s="1" t="s">
        <v>1304</v>
      </c>
      <c r="E148" s="1" t="s">
        <v>811</v>
      </c>
      <c r="F148" s="2" t="s">
        <v>1305</v>
      </c>
      <c r="G148" s="2" t="s">
        <v>1306</v>
      </c>
      <c r="H148" s="2" t="s">
        <v>1306</v>
      </c>
    </row>
    <row r="149" spans="1:8" x14ac:dyDescent="0.25">
      <c r="A149" s="1" t="s">
        <v>1307</v>
      </c>
      <c r="B149" t="s">
        <v>1308</v>
      </c>
      <c r="C149" s="1" t="s">
        <v>17</v>
      </c>
      <c r="D149" s="1" t="s">
        <v>1309</v>
      </c>
      <c r="E149" s="1" t="s">
        <v>1310</v>
      </c>
      <c r="F149" s="2" t="s">
        <v>1311</v>
      </c>
      <c r="G149" s="2" t="s">
        <v>1312</v>
      </c>
      <c r="H149" s="2" t="s">
        <v>1312</v>
      </c>
    </row>
    <row r="150" spans="1:8" x14ac:dyDescent="0.25">
      <c r="A150" s="1" t="s">
        <v>1313</v>
      </c>
      <c r="B150" t="s">
        <v>1314</v>
      </c>
      <c r="C150" s="1" t="s">
        <v>17</v>
      </c>
      <c r="D150" s="1" t="s">
        <v>1317</v>
      </c>
      <c r="E150" s="1" t="s">
        <v>145</v>
      </c>
      <c r="F150" s="2" t="s">
        <v>1318</v>
      </c>
      <c r="G150" s="2" t="s">
        <v>1319</v>
      </c>
      <c r="H150" s="2" t="s">
        <v>1319</v>
      </c>
    </row>
    <row r="151" spans="1:8" x14ac:dyDescent="0.25">
      <c r="A151" s="1" t="s">
        <v>1324</v>
      </c>
      <c r="B151" t="s">
        <v>1325</v>
      </c>
      <c r="C151" s="1" t="s">
        <v>17</v>
      </c>
      <c r="D151" s="1" t="s">
        <v>1327</v>
      </c>
      <c r="E151" s="1" t="s">
        <v>1328</v>
      </c>
      <c r="F151" s="2" t="s">
        <v>1329</v>
      </c>
      <c r="G151" s="2" t="s">
        <v>1330</v>
      </c>
      <c r="H151" s="2" t="s">
        <v>1330</v>
      </c>
    </row>
    <row r="152" spans="1:8" x14ac:dyDescent="0.25">
      <c r="A152" s="1" t="s">
        <v>1331</v>
      </c>
      <c r="B152" t="s">
        <v>1332</v>
      </c>
      <c r="C152" s="1" t="s">
        <v>17</v>
      </c>
      <c r="D152" s="1" t="s">
        <v>1334</v>
      </c>
      <c r="E152" s="1" t="s">
        <v>1335</v>
      </c>
      <c r="F152" s="2" t="s">
        <v>1336</v>
      </c>
      <c r="G152" s="2" t="s">
        <v>1337</v>
      </c>
      <c r="H152" s="2" t="s">
        <v>1337</v>
      </c>
    </row>
    <row r="153" spans="1:8" x14ac:dyDescent="0.25">
      <c r="A153" s="1" t="s">
        <v>1338</v>
      </c>
      <c r="B153" t="s">
        <v>1339</v>
      </c>
      <c r="C153" s="1" t="s">
        <v>17</v>
      </c>
      <c r="D153" s="1" t="s">
        <v>1340</v>
      </c>
      <c r="E153" s="1" t="s">
        <v>811</v>
      </c>
      <c r="F153" s="2" t="s">
        <v>1341</v>
      </c>
      <c r="G153" s="2" t="s">
        <v>1342</v>
      </c>
      <c r="H153" s="2" t="s">
        <v>1342</v>
      </c>
    </row>
    <row r="154" spans="1:8" x14ac:dyDescent="0.25">
      <c r="A154" s="1" t="s">
        <v>1343</v>
      </c>
      <c r="B154" t="s">
        <v>1344</v>
      </c>
      <c r="C154" s="1" t="s">
        <v>17</v>
      </c>
      <c r="D154" s="1" t="s">
        <v>1345</v>
      </c>
      <c r="E154" s="1" t="s">
        <v>1346</v>
      </c>
      <c r="F154" s="2" t="s">
        <v>347</v>
      </c>
      <c r="G154" s="2" t="s">
        <v>348</v>
      </c>
      <c r="H154" s="2" t="s">
        <v>348</v>
      </c>
    </row>
    <row r="155" spans="1:8" x14ac:dyDescent="0.25">
      <c r="A155" s="1" t="s">
        <v>1347</v>
      </c>
      <c r="B155" t="s">
        <v>1348</v>
      </c>
      <c r="C155" s="1" t="s">
        <v>17</v>
      </c>
      <c r="D155" s="1" t="s">
        <v>1349</v>
      </c>
      <c r="E155" s="1" t="s">
        <v>1350</v>
      </c>
      <c r="F155" s="2" t="s">
        <v>1167</v>
      </c>
      <c r="G155" s="2" t="s">
        <v>1168</v>
      </c>
      <c r="H155" s="2" t="s">
        <v>1168</v>
      </c>
    </row>
    <row r="156" spans="1:8" x14ac:dyDescent="0.25">
      <c r="A156" s="1" t="s">
        <v>1354</v>
      </c>
      <c r="B156" t="s">
        <v>1355</v>
      </c>
      <c r="C156" s="1" t="s">
        <v>17</v>
      </c>
      <c r="D156" s="1" t="s">
        <v>1356</v>
      </c>
      <c r="E156" s="1" t="s">
        <v>1357</v>
      </c>
      <c r="F156" s="2" t="s">
        <v>1358</v>
      </c>
      <c r="G156" s="2" t="s">
        <v>1359</v>
      </c>
      <c r="H156" s="2" t="s">
        <v>1359</v>
      </c>
    </row>
    <row r="157" spans="1:8" x14ac:dyDescent="0.25">
      <c r="A157" s="1" t="s">
        <v>1360</v>
      </c>
      <c r="B157" t="s">
        <v>1361</v>
      </c>
      <c r="C157" s="1" t="s">
        <v>17</v>
      </c>
      <c r="D157" s="1" t="s">
        <v>1363</v>
      </c>
      <c r="E157" s="1" t="s">
        <v>900</v>
      </c>
      <c r="F157" s="2" t="s">
        <v>1364</v>
      </c>
      <c r="G157" s="2" t="s">
        <v>1365</v>
      </c>
      <c r="H157" s="2" t="s">
        <v>1365</v>
      </c>
    </row>
    <row r="158" spans="1:8" x14ac:dyDescent="0.25">
      <c r="A158" s="1" t="s">
        <v>1378</v>
      </c>
      <c r="B158" t="s">
        <v>1379</v>
      </c>
      <c r="C158" s="1" t="s">
        <v>17</v>
      </c>
      <c r="D158" s="1" t="s">
        <v>1380</v>
      </c>
      <c r="E158" s="1" t="s">
        <v>782</v>
      </c>
      <c r="F158" s="2" t="s">
        <v>1381</v>
      </c>
      <c r="G158" s="2" t="s">
        <v>1382</v>
      </c>
      <c r="H158" s="2" t="s">
        <v>1382</v>
      </c>
    </row>
    <row r="159" spans="1:8" x14ac:dyDescent="0.25">
      <c r="A159" s="1" t="s">
        <v>1393</v>
      </c>
      <c r="B159" t="s">
        <v>1394</v>
      </c>
      <c r="C159" s="1" t="s">
        <v>17</v>
      </c>
      <c r="D159" s="1" t="s">
        <v>1395</v>
      </c>
      <c r="E159" s="1" t="s">
        <v>788</v>
      </c>
      <c r="F159" s="2" t="s">
        <v>1396</v>
      </c>
      <c r="G159" s="2" t="s">
        <v>1397</v>
      </c>
      <c r="H159" s="2" t="s">
        <v>1397</v>
      </c>
    </row>
    <row r="160" spans="1:8" x14ac:dyDescent="0.25">
      <c r="A160" s="1" t="s">
        <v>1398</v>
      </c>
      <c r="B160" t="s">
        <v>1399</v>
      </c>
      <c r="C160" s="1" t="s">
        <v>17</v>
      </c>
      <c r="D160" s="1" t="s">
        <v>1400</v>
      </c>
      <c r="E160" s="1" t="s">
        <v>37</v>
      </c>
      <c r="F160" s="2" t="s">
        <v>1401</v>
      </c>
      <c r="G160" s="2" t="s">
        <v>1402</v>
      </c>
      <c r="H160" s="2" t="s">
        <v>1402</v>
      </c>
    </row>
    <row r="161" spans="1:8" x14ac:dyDescent="0.25">
      <c r="A161" s="1" t="s">
        <v>1403</v>
      </c>
      <c r="B161" t="s">
        <v>1404</v>
      </c>
      <c r="C161" s="1" t="s">
        <v>17</v>
      </c>
      <c r="D161" s="1" t="s">
        <v>1405</v>
      </c>
      <c r="E161" s="1" t="s">
        <v>1406</v>
      </c>
      <c r="F161" s="2" t="s">
        <v>1407</v>
      </c>
      <c r="G161" s="2" t="s">
        <v>348</v>
      </c>
      <c r="H161" s="2" t="s">
        <v>348</v>
      </c>
    </row>
    <row r="162" spans="1:8" x14ac:dyDescent="0.25">
      <c r="A162" s="1" t="s">
        <v>1411</v>
      </c>
      <c r="B162" t="s">
        <v>1412</v>
      </c>
      <c r="C162" s="1" t="s">
        <v>17</v>
      </c>
      <c r="D162" s="1" t="s">
        <v>1416</v>
      </c>
      <c r="E162" s="1" t="s">
        <v>1417</v>
      </c>
      <c r="F162" s="2" t="s">
        <v>1418</v>
      </c>
      <c r="G162" s="2" t="s">
        <v>1419</v>
      </c>
      <c r="H162" s="2" t="s">
        <v>1419</v>
      </c>
    </row>
    <row r="163" spans="1:8" x14ac:dyDescent="0.25">
      <c r="A163" s="1" t="s">
        <v>1428</v>
      </c>
      <c r="B163" t="s">
        <v>1429</v>
      </c>
      <c r="C163" s="1" t="s">
        <v>17</v>
      </c>
      <c r="D163" s="1" t="s">
        <v>1430</v>
      </c>
      <c r="E163" s="1" t="s">
        <v>1431</v>
      </c>
      <c r="F163" s="2" t="s">
        <v>1432</v>
      </c>
      <c r="G163" s="2" t="s">
        <v>1433</v>
      </c>
      <c r="H163" s="2" t="s">
        <v>1433</v>
      </c>
    </row>
    <row r="164" spans="1:8" x14ac:dyDescent="0.25">
      <c r="A164" s="1" t="s">
        <v>1434</v>
      </c>
      <c r="B164" t="s">
        <v>1435</v>
      </c>
      <c r="C164" s="1" t="s">
        <v>17</v>
      </c>
      <c r="D164" s="1" t="s">
        <v>1440</v>
      </c>
      <c r="E164" s="1" t="s">
        <v>261</v>
      </c>
      <c r="F164" s="2" t="s">
        <v>1441</v>
      </c>
      <c r="G164" s="2" t="s">
        <v>1442</v>
      </c>
      <c r="H164" s="2" t="s">
        <v>1442</v>
      </c>
    </row>
    <row r="165" spans="1:8" x14ac:dyDescent="0.25">
      <c r="A165" s="1" t="s">
        <v>1443</v>
      </c>
      <c r="B165" t="s">
        <v>1444</v>
      </c>
      <c r="C165" s="1" t="s">
        <v>17</v>
      </c>
      <c r="D165" s="1" t="s">
        <v>1445</v>
      </c>
      <c r="E165" s="1" t="s">
        <v>1446</v>
      </c>
      <c r="F165" s="2" t="s">
        <v>1447</v>
      </c>
      <c r="G165" s="2" t="s">
        <v>1448</v>
      </c>
      <c r="H165" s="2" t="s">
        <v>1448</v>
      </c>
    </row>
    <row r="166" spans="1:8" x14ac:dyDescent="0.25">
      <c r="A166" s="1" t="s">
        <v>1449</v>
      </c>
      <c r="B166" t="s">
        <v>1450</v>
      </c>
      <c r="C166" s="1" t="s">
        <v>17</v>
      </c>
      <c r="D166" s="1" t="s">
        <v>1451</v>
      </c>
      <c r="E166" s="1" t="s">
        <v>1452</v>
      </c>
      <c r="F166" s="2" t="s">
        <v>1453</v>
      </c>
      <c r="G166" s="2" t="s">
        <v>1454</v>
      </c>
      <c r="H166" s="2" t="s">
        <v>1454</v>
      </c>
    </row>
    <row r="167" spans="1:8" x14ac:dyDescent="0.25">
      <c r="A167" s="1" t="s">
        <v>1455</v>
      </c>
      <c r="B167" t="s">
        <v>1456</v>
      </c>
      <c r="C167" s="1" t="s">
        <v>17</v>
      </c>
      <c r="D167" s="1" t="s">
        <v>1457</v>
      </c>
      <c r="E167" s="1" t="s">
        <v>1406</v>
      </c>
      <c r="F167" s="2" t="s">
        <v>1458</v>
      </c>
      <c r="G167" s="2" t="s">
        <v>1459</v>
      </c>
      <c r="H167" s="2" t="s">
        <v>1459</v>
      </c>
    </row>
    <row r="168" spans="1:8" x14ac:dyDescent="0.25">
      <c r="A168" s="1" t="s">
        <v>1460</v>
      </c>
      <c r="B168" t="s">
        <v>1461</v>
      </c>
      <c r="C168" s="1" t="s">
        <v>17</v>
      </c>
      <c r="D168" s="1" t="s">
        <v>1462</v>
      </c>
      <c r="E168" s="1" t="s">
        <v>1463</v>
      </c>
      <c r="F168" s="2" t="s">
        <v>1464</v>
      </c>
      <c r="G168" s="2" t="s">
        <v>1465</v>
      </c>
      <c r="H168" s="2" t="s">
        <v>1465</v>
      </c>
    </row>
    <row r="169" spans="1:8" x14ac:dyDescent="0.25">
      <c r="A169" s="1" t="s">
        <v>1466</v>
      </c>
      <c r="B169" t="s">
        <v>1467</v>
      </c>
      <c r="C169" s="1" t="s">
        <v>17</v>
      </c>
      <c r="D169" s="1" t="s">
        <v>1469</v>
      </c>
      <c r="E169" s="1" t="s">
        <v>224</v>
      </c>
      <c r="F169" s="2" t="s">
        <v>1089</v>
      </c>
      <c r="G169" s="2" t="s">
        <v>1090</v>
      </c>
      <c r="H169" s="2" t="s">
        <v>1090</v>
      </c>
    </row>
    <row r="170" spans="1:8" x14ac:dyDescent="0.25">
      <c r="A170" s="1" t="s">
        <v>1470</v>
      </c>
      <c r="B170" t="s">
        <v>1471</v>
      </c>
      <c r="C170" s="1" t="s">
        <v>17</v>
      </c>
      <c r="D170" s="1" t="s">
        <v>1473</v>
      </c>
      <c r="E170" s="1" t="s">
        <v>472</v>
      </c>
      <c r="F170" s="2" t="s">
        <v>1474</v>
      </c>
      <c r="G170" s="2" t="s">
        <v>1475</v>
      </c>
      <c r="H170" s="2" t="s">
        <v>1475</v>
      </c>
    </row>
    <row r="171" spans="1:8" x14ac:dyDescent="0.25">
      <c r="A171" s="1" t="s">
        <v>1476</v>
      </c>
      <c r="B171" t="s">
        <v>1477</v>
      </c>
      <c r="C171" s="1" t="s">
        <v>17</v>
      </c>
      <c r="D171" s="1" t="s">
        <v>1478</v>
      </c>
      <c r="E171" s="1" t="s">
        <v>1479</v>
      </c>
      <c r="F171" s="2" t="s">
        <v>1447</v>
      </c>
      <c r="G171" s="2" t="s">
        <v>1448</v>
      </c>
      <c r="H171" s="2" t="s">
        <v>1448</v>
      </c>
    </row>
    <row r="172" spans="1:8" x14ac:dyDescent="0.25">
      <c r="A172" s="1" t="s">
        <v>1492</v>
      </c>
      <c r="B172" t="s">
        <v>1493</v>
      </c>
      <c r="C172" s="1" t="s">
        <v>17</v>
      </c>
      <c r="D172" s="1" t="s">
        <v>1497</v>
      </c>
      <c r="E172" s="1" t="s">
        <v>1498</v>
      </c>
      <c r="F172" s="2" t="s">
        <v>1499</v>
      </c>
      <c r="G172" s="2" t="s">
        <v>1500</v>
      </c>
      <c r="H172" s="2" t="s">
        <v>1500</v>
      </c>
    </row>
    <row r="173" spans="1:8" x14ac:dyDescent="0.25">
      <c r="A173" s="1" t="s">
        <v>1501</v>
      </c>
      <c r="B173" t="s">
        <v>1502</v>
      </c>
      <c r="C173" s="1" t="s">
        <v>17</v>
      </c>
      <c r="D173" s="1" t="s">
        <v>1503</v>
      </c>
      <c r="E173" s="1" t="s">
        <v>1504</v>
      </c>
      <c r="F173" s="2" t="s">
        <v>1505</v>
      </c>
      <c r="G173" s="2" t="s">
        <v>1506</v>
      </c>
      <c r="H173" s="2" t="s">
        <v>1506</v>
      </c>
    </row>
    <row r="174" spans="1:8" x14ac:dyDescent="0.25">
      <c r="A174" s="1" t="s">
        <v>1507</v>
      </c>
      <c r="B174" t="s">
        <v>1508</v>
      </c>
      <c r="C174" s="1" t="s">
        <v>17</v>
      </c>
      <c r="D174" s="1" t="s">
        <v>1509</v>
      </c>
      <c r="E174" s="1" t="s">
        <v>1375</v>
      </c>
      <c r="F174" s="2" t="s">
        <v>1510</v>
      </c>
      <c r="G174" s="2" t="s">
        <v>1511</v>
      </c>
      <c r="H174" s="2" t="s">
        <v>1511</v>
      </c>
    </row>
    <row r="175" spans="1:8" x14ac:dyDescent="0.25">
      <c r="A175" s="1" t="s">
        <v>1521</v>
      </c>
      <c r="B175" t="s">
        <v>1522</v>
      </c>
      <c r="C175" s="1" t="s">
        <v>17</v>
      </c>
      <c r="D175" s="1" t="s">
        <v>1527</v>
      </c>
      <c r="E175" s="1" t="s">
        <v>1528</v>
      </c>
      <c r="F175" s="2" t="s">
        <v>1529</v>
      </c>
      <c r="G175" s="2" t="s">
        <v>1530</v>
      </c>
      <c r="H175" s="2" t="s">
        <v>1530</v>
      </c>
    </row>
    <row r="176" spans="1:8" x14ac:dyDescent="0.25">
      <c r="A176" s="1" t="s">
        <v>1531</v>
      </c>
      <c r="B176" t="s">
        <v>1532</v>
      </c>
      <c r="C176" s="1" t="s">
        <v>17</v>
      </c>
      <c r="D176" s="1" t="s">
        <v>1536</v>
      </c>
      <c r="E176" s="1" t="s">
        <v>1537</v>
      </c>
      <c r="F176" s="2" t="s">
        <v>1538</v>
      </c>
      <c r="G176" s="2" t="s">
        <v>1539</v>
      </c>
      <c r="H176" s="2" t="s">
        <v>1539</v>
      </c>
    </row>
    <row r="177" spans="1:8" x14ac:dyDescent="0.25">
      <c r="A177" s="1" t="s">
        <v>1546</v>
      </c>
      <c r="B177" t="s">
        <v>1547</v>
      </c>
      <c r="C177" s="1" t="s">
        <v>17</v>
      </c>
      <c r="D177" s="1" t="s">
        <v>1549</v>
      </c>
      <c r="E177" s="1" t="s">
        <v>1550</v>
      </c>
      <c r="F177" s="2" t="s">
        <v>1551</v>
      </c>
      <c r="G177" s="2" t="s">
        <v>1552</v>
      </c>
      <c r="H177" s="2" t="s">
        <v>1552</v>
      </c>
    </row>
    <row r="178" spans="1:8" x14ac:dyDescent="0.25">
      <c r="A178" s="1" t="s">
        <v>1556</v>
      </c>
      <c r="B178" t="s">
        <v>1557</v>
      </c>
      <c r="C178" s="1" t="s">
        <v>17</v>
      </c>
      <c r="D178" s="1" t="s">
        <v>1559</v>
      </c>
      <c r="E178" s="1" t="s">
        <v>1560</v>
      </c>
      <c r="F178" s="2" t="s">
        <v>1561</v>
      </c>
      <c r="G178" s="2" t="s">
        <v>1562</v>
      </c>
      <c r="H178" s="2" t="s">
        <v>1562</v>
      </c>
    </row>
    <row r="179" spans="1:8" x14ac:dyDescent="0.25">
      <c r="A179" s="1" t="s">
        <v>1568</v>
      </c>
      <c r="B179" t="s">
        <v>1569</v>
      </c>
      <c r="C179" s="1" t="s">
        <v>17</v>
      </c>
      <c r="D179" s="1" t="s">
        <v>1571</v>
      </c>
      <c r="E179" s="1" t="s">
        <v>1572</v>
      </c>
      <c r="F179" s="2" t="s">
        <v>156</v>
      </c>
      <c r="G179" s="2" t="s">
        <v>157</v>
      </c>
      <c r="H179" s="2" t="s">
        <v>157</v>
      </c>
    </row>
    <row r="180" spans="1:8" x14ac:dyDescent="0.25">
      <c r="A180" s="1" t="s">
        <v>1573</v>
      </c>
      <c r="B180" t="s">
        <v>1574</v>
      </c>
      <c r="C180" s="1" t="s">
        <v>17</v>
      </c>
      <c r="D180" s="1" t="s">
        <v>1576</v>
      </c>
      <c r="E180" s="1" t="s">
        <v>1577</v>
      </c>
      <c r="F180" s="2" t="s">
        <v>1578</v>
      </c>
      <c r="G180" s="2" t="s">
        <v>109</v>
      </c>
      <c r="H180" s="2" t="s">
        <v>109</v>
      </c>
    </row>
    <row r="181" spans="1:8" x14ac:dyDescent="0.25">
      <c r="A181" s="1" t="s">
        <v>1579</v>
      </c>
      <c r="B181" t="s">
        <v>1580</v>
      </c>
      <c r="C181" s="1" t="s">
        <v>17</v>
      </c>
      <c r="D181" s="1" t="s">
        <v>1581</v>
      </c>
      <c r="E181" s="1" t="s">
        <v>906</v>
      </c>
      <c r="F181" s="2" t="s">
        <v>359</v>
      </c>
      <c r="G181" s="2" t="s">
        <v>360</v>
      </c>
      <c r="H181" s="2" t="s">
        <v>360</v>
      </c>
    </row>
    <row r="182" spans="1:8" x14ac:dyDescent="0.25">
      <c r="A182" s="1" t="s">
        <v>1586</v>
      </c>
      <c r="B182" t="s">
        <v>1587</v>
      </c>
      <c r="C182" s="1" t="s">
        <v>17</v>
      </c>
      <c r="D182" s="1" t="s">
        <v>1588</v>
      </c>
      <c r="E182" s="1" t="s">
        <v>1589</v>
      </c>
      <c r="F182" s="2" t="s">
        <v>1590</v>
      </c>
      <c r="G182" s="2" t="s">
        <v>1591</v>
      </c>
      <c r="H182" s="2" t="s">
        <v>1591</v>
      </c>
    </row>
    <row r="183" spans="1:8" x14ac:dyDescent="0.25">
      <c r="A183" s="1" t="s">
        <v>1596</v>
      </c>
      <c r="B183" t="s">
        <v>1597</v>
      </c>
      <c r="C183" s="1" t="s">
        <v>17</v>
      </c>
      <c r="D183" s="1" t="s">
        <v>1598</v>
      </c>
      <c r="E183" s="1" t="s">
        <v>1335</v>
      </c>
      <c r="F183" s="2" t="s">
        <v>1599</v>
      </c>
      <c r="G183" s="2" t="s">
        <v>1600</v>
      </c>
      <c r="H183" s="2" t="s">
        <v>1600</v>
      </c>
    </row>
    <row r="184" spans="1:8" x14ac:dyDescent="0.25">
      <c r="A184" s="1" t="s">
        <v>1608</v>
      </c>
      <c r="B184" t="s">
        <v>1609</v>
      </c>
      <c r="C184" s="1" t="s">
        <v>17</v>
      </c>
      <c r="D184" s="1" t="s">
        <v>1611</v>
      </c>
      <c r="E184" s="1" t="s">
        <v>1612</v>
      </c>
      <c r="F184" s="2" t="s">
        <v>1613</v>
      </c>
      <c r="G184" s="2" t="s">
        <v>1614</v>
      </c>
      <c r="H184" s="2" t="s">
        <v>1614</v>
      </c>
    </row>
    <row r="185" spans="1:8" x14ac:dyDescent="0.25">
      <c r="A185" s="1" t="s">
        <v>1621</v>
      </c>
      <c r="B185" t="s">
        <v>1622</v>
      </c>
      <c r="C185" s="1" t="s">
        <v>17</v>
      </c>
      <c r="D185" s="1" t="s">
        <v>1623</v>
      </c>
      <c r="E185" s="1" t="s">
        <v>1624</v>
      </c>
      <c r="F185" s="2" t="s">
        <v>1625</v>
      </c>
      <c r="G185" s="2" t="s">
        <v>1626</v>
      </c>
      <c r="H185" s="2" t="s">
        <v>1626</v>
      </c>
    </row>
    <row r="186" spans="1:8" x14ac:dyDescent="0.25">
      <c r="A186" s="1" t="s">
        <v>1627</v>
      </c>
      <c r="B186" t="s">
        <v>1628</v>
      </c>
      <c r="C186" s="1" t="s">
        <v>17</v>
      </c>
      <c r="D186" s="1" t="s">
        <v>1631</v>
      </c>
      <c r="E186" s="1" t="s">
        <v>107</v>
      </c>
      <c r="F186" s="2" t="s">
        <v>1632</v>
      </c>
      <c r="G186" s="2" t="s">
        <v>1633</v>
      </c>
      <c r="H186" s="2" t="s">
        <v>1633</v>
      </c>
    </row>
    <row r="187" spans="1:8" x14ac:dyDescent="0.25">
      <c r="A187" s="1" t="s">
        <v>1634</v>
      </c>
      <c r="B187" t="s">
        <v>1635</v>
      </c>
      <c r="C187" s="1" t="s">
        <v>17</v>
      </c>
      <c r="D187" s="1" t="s">
        <v>1636</v>
      </c>
      <c r="E187" s="1" t="s">
        <v>1346</v>
      </c>
      <c r="F187" s="2" t="s">
        <v>1637</v>
      </c>
      <c r="G187" s="2" t="s">
        <v>1638</v>
      </c>
      <c r="H187" s="2" t="s">
        <v>1638</v>
      </c>
    </row>
    <row r="188" spans="1:8" x14ac:dyDescent="0.25">
      <c r="A188" s="1" t="s">
        <v>1639</v>
      </c>
      <c r="B188" t="s">
        <v>1640</v>
      </c>
      <c r="C188" s="1" t="s">
        <v>17</v>
      </c>
      <c r="D188" s="1" t="s">
        <v>1641</v>
      </c>
      <c r="E188" s="1" t="s">
        <v>1642</v>
      </c>
      <c r="F188" s="2" t="s">
        <v>1643</v>
      </c>
      <c r="G188" s="2" t="s">
        <v>1644</v>
      </c>
      <c r="H188" s="2" t="s">
        <v>1644</v>
      </c>
    </row>
    <row r="189" spans="1:8" x14ac:dyDescent="0.25">
      <c r="A189" s="1" t="s">
        <v>1645</v>
      </c>
      <c r="B189" t="s">
        <v>1646</v>
      </c>
      <c r="C189" s="1" t="s">
        <v>17</v>
      </c>
      <c r="D189" s="1" t="s">
        <v>1647</v>
      </c>
      <c r="E189" s="1" t="s">
        <v>1648</v>
      </c>
      <c r="F189" s="2" t="s">
        <v>1649</v>
      </c>
      <c r="G189" s="2" t="s">
        <v>1650</v>
      </c>
      <c r="H189" s="2" t="s">
        <v>1650</v>
      </c>
    </row>
    <row r="190" spans="1:8" x14ac:dyDescent="0.25">
      <c r="A190" s="1" t="s">
        <v>1651</v>
      </c>
      <c r="B190" t="s">
        <v>1652</v>
      </c>
      <c r="C190" s="1" t="s">
        <v>17</v>
      </c>
      <c r="D190" s="1" t="s">
        <v>1657</v>
      </c>
      <c r="E190" s="1" t="s">
        <v>368</v>
      </c>
      <c r="F190" s="2" t="s">
        <v>1658</v>
      </c>
      <c r="G190" s="2" t="s">
        <v>1659</v>
      </c>
      <c r="H190" s="2" t="s">
        <v>1659</v>
      </c>
    </row>
    <row r="191" spans="1:8" x14ac:dyDescent="0.25">
      <c r="A191" s="1" t="s">
        <v>1660</v>
      </c>
      <c r="B191" t="s">
        <v>1661</v>
      </c>
      <c r="C191" s="1" t="s">
        <v>17</v>
      </c>
      <c r="D191" s="1" t="s">
        <v>1662</v>
      </c>
      <c r="E191" s="1" t="s">
        <v>1452</v>
      </c>
      <c r="F191" s="2" t="s">
        <v>1663</v>
      </c>
      <c r="G191" s="2" t="s">
        <v>1664</v>
      </c>
      <c r="H191" s="2" t="s">
        <v>1664</v>
      </c>
    </row>
    <row r="192" spans="1:8" x14ac:dyDescent="0.25">
      <c r="A192" s="1" t="s">
        <v>1668</v>
      </c>
      <c r="B192" t="s">
        <v>1669</v>
      </c>
      <c r="C192" s="1" t="s">
        <v>17</v>
      </c>
      <c r="D192" s="1" t="s">
        <v>1670</v>
      </c>
      <c r="E192" s="1" t="s">
        <v>1671</v>
      </c>
      <c r="F192" s="2" t="s">
        <v>1672</v>
      </c>
      <c r="G192" s="2" t="s">
        <v>1673</v>
      </c>
      <c r="H192" s="2" t="s">
        <v>1673</v>
      </c>
    </row>
    <row r="193" spans="1:8" x14ac:dyDescent="0.25">
      <c r="A193" s="1" t="s">
        <v>1677</v>
      </c>
      <c r="B193" t="s">
        <v>1678</v>
      </c>
      <c r="C193" s="1" t="s">
        <v>17</v>
      </c>
      <c r="D193" s="1" t="s">
        <v>1679</v>
      </c>
      <c r="E193" s="1" t="s">
        <v>1680</v>
      </c>
      <c r="F193" s="2" t="s">
        <v>1681</v>
      </c>
      <c r="G193" s="2" t="s">
        <v>1682</v>
      </c>
      <c r="H193" s="2" t="s">
        <v>1682</v>
      </c>
    </row>
    <row r="194" spans="1:8" x14ac:dyDescent="0.25">
      <c r="A194" s="1" t="s">
        <v>1689</v>
      </c>
      <c r="B194" t="s">
        <v>1690</v>
      </c>
      <c r="C194" s="1" t="s">
        <v>17</v>
      </c>
      <c r="D194" s="1" t="s">
        <v>1691</v>
      </c>
      <c r="E194" s="1" t="s">
        <v>1648</v>
      </c>
      <c r="F194" s="2" t="s">
        <v>1692</v>
      </c>
      <c r="G194" s="2" t="s">
        <v>1693</v>
      </c>
      <c r="H194" s="2" t="s">
        <v>1693</v>
      </c>
    </row>
    <row r="195" spans="1:8" x14ac:dyDescent="0.25">
      <c r="A195" s="1" t="s">
        <v>1697</v>
      </c>
      <c r="B195" t="s">
        <v>1698</v>
      </c>
      <c r="C195" s="1" t="s">
        <v>17</v>
      </c>
      <c r="D195" s="1" t="s">
        <v>1700</v>
      </c>
      <c r="E195" s="1" t="s">
        <v>1701</v>
      </c>
      <c r="F195" s="2" t="s">
        <v>1132</v>
      </c>
      <c r="G195" s="2" t="s">
        <v>1133</v>
      </c>
      <c r="H195" s="2" t="s">
        <v>1133</v>
      </c>
    </row>
    <row r="196" spans="1:8" x14ac:dyDescent="0.25">
      <c r="A196" s="1" t="s">
        <v>1702</v>
      </c>
      <c r="B196" t="s">
        <v>1703</v>
      </c>
      <c r="C196" s="1" t="s">
        <v>17</v>
      </c>
      <c r="D196" s="1" t="s">
        <v>1707</v>
      </c>
      <c r="E196" s="1" t="s">
        <v>1708</v>
      </c>
      <c r="F196" s="2" t="s">
        <v>1663</v>
      </c>
      <c r="G196" s="2" t="s">
        <v>1664</v>
      </c>
      <c r="H196" s="2" t="s">
        <v>1664</v>
      </c>
    </row>
    <row r="197" spans="1:8" x14ac:dyDescent="0.25">
      <c r="A197" s="1" t="s">
        <v>1709</v>
      </c>
      <c r="B197" t="s">
        <v>1710</v>
      </c>
      <c r="C197" s="1" t="s">
        <v>17</v>
      </c>
      <c r="D197" s="1" t="s">
        <v>1711</v>
      </c>
      <c r="E197" s="1" t="s">
        <v>1712</v>
      </c>
      <c r="F197" s="2" t="s">
        <v>1713</v>
      </c>
      <c r="G197" s="2" t="s">
        <v>1714</v>
      </c>
      <c r="H197" s="2" t="s">
        <v>1714</v>
      </c>
    </row>
    <row r="198" spans="1:8" x14ac:dyDescent="0.25">
      <c r="A198" s="1" t="s">
        <v>1715</v>
      </c>
      <c r="B198" t="s">
        <v>1716</v>
      </c>
      <c r="C198" s="1" t="s">
        <v>17</v>
      </c>
      <c r="D198" s="1" t="s">
        <v>1719</v>
      </c>
      <c r="E198" s="1" t="s">
        <v>1720</v>
      </c>
      <c r="F198" s="2" t="s">
        <v>1721</v>
      </c>
      <c r="G198" s="2" t="s">
        <v>1722</v>
      </c>
      <c r="H198" s="2" t="s">
        <v>1722</v>
      </c>
    </row>
    <row r="199" spans="1:8" x14ac:dyDescent="0.25">
      <c r="A199" s="1" t="s">
        <v>1730</v>
      </c>
      <c r="B199" t="s">
        <v>1731</v>
      </c>
      <c r="C199" s="1" t="s">
        <v>17</v>
      </c>
      <c r="D199" s="1" t="s">
        <v>1732</v>
      </c>
      <c r="E199" s="1" t="s">
        <v>1733</v>
      </c>
      <c r="F199" s="2" t="s">
        <v>1734</v>
      </c>
      <c r="G199" s="2" t="s">
        <v>1735</v>
      </c>
      <c r="H199" s="2" t="s">
        <v>1735</v>
      </c>
    </row>
    <row r="200" spans="1:8" x14ac:dyDescent="0.25">
      <c r="A200" s="1" t="s">
        <v>1736</v>
      </c>
      <c r="B200" t="s">
        <v>1737</v>
      </c>
      <c r="C200" s="1" t="s">
        <v>17</v>
      </c>
      <c r="D200" s="1" t="s">
        <v>1739</v>
      </c>
      <c r="E200" s="1" t="s">
        <v>1740</v>
      </c>
      <c r="F200" s="2" t="s">
        <v>1741</v>
      </c>
      <c r="G200" s="2" t="s">
        <v>1742</v>
      </c>
      <c r="H200" s="2" t="s">
        <v>1742</v>
      </c>
    </row>
    <row r="201" spans="1:8" x14ac:dyDescent="0.25">
      <c r="A201" s="1" t="s">
        <v>1743</v>
      </c>
      <c r="B201" t="s">
        <v>1744</v>
      </c>
      <c r="C201" s="1" t="s">
        <v>17</v>
      </c>
      <c r="D201" s="1" t="s">
        <v>1745</v>
      </c>
      <c r="E201" s="1" t="s">
        <v>139</v>
      </c>
      <c r="F201" s="2" t="s">
        <v>1746</v>
      </c>
      <c r="G201" s="2" t="s">
        <v>1747</v>
      </c>
      <c r="H201" s="2" t="s">
        <v>1747</v>
      </c>
    </row>
    <row r="202" spans="1:8" x14ac:dyDescent="0.25">
      <c r="A202" s="1" t="s">
        <v>1748</v>
      </c>
      <c r="B202" t="s">
        <v>1749</v>
      </c>
      <c r="C202" s="1" t="s">
        <v>17</v>
      </c>
      <c r="D202" s="1" t="s">
        <v>1751</v>
      </c>
      <c r="E202" s="1" t="s">
        <v>1752</v>
      </c>
      <c r="F202" s="2" t="s">
        <v>1753</v>
      </c>
      <c r="G202" s="2" t="s">
        <v>1754</v>
      </c>
      <c r="H202" s="2" t="s">
        <v>1754</v>
      </c>
    </row>
    <row r="203" spans="1:8" x14ac:dyDescent="0.25">
      <c r="A203" s="1" t="s">
        <v>1755</v>
      </c>
      <c r="B203" t="s">
        <v>1756</v>
      </c>
      <c r="C203" s="1" t="s">
        <v>17</v>
      </c>
      <c r="D203" s="1" t="s">
        <v>1761</v>
      </c>
      <c r="E203" s="1" t="s">
        <v>1762</v>
      </c>
      <c r="F203" s="2" t="s">
        <v>1763</v>
      </c>
      <c r="G203" s="2" t="s">
        <v>1764</v>
      </c>
      <c r="H203" s="2" t="s">
        <v>1764</v>
      </c>
    </row>
    <row r="204" spans="1:8" x14ac:dyDescent="0.25">
      <c r="A204" s="1" t="s">
        <v>1778</v>
      </c>
      <c r="B204" t="s">
        <v>1779</v>
      </c>
      <c r="C204" s="1" t="s">
        <v>17</v>
      </c>
      <c r="D204" s="1" t="s">
        <v>1780</v>
      </c>
      <c r="E204" s="1" t="s">
        <v>1781</v>
      </c>
      <c r="F204" s="2" t="s">
        <v>1782</v>
      </c>
      <c r="G204" s="2" t="s">
        <v>1783</v>
      </c>
      <c r="H204" s="2" t="s">
        <v>1783</v>
      </c>
    </row>
    <row r="205" spans="1:8" x14ac:dyDescent="0.25">
      <c r="A205" s="1" t="s">
        <v>1784</v>
      </c>
      <c r="B205" t="s">
        <v>1785</v>
      </c>
      <c r="C205" s="1" t="s">
        <v>17</v>
      </c>
      <c r="D205" s="1" t="s">
        <v>1786</v>
      </c>
      <c r="E205" s="1" t="s">
        <v>1787</v>
      </c>
      <c r="F205" s="2" t="s">
        <v>1447</v>
      </c>
      <c r="G205" s="2" t="s">
        <v>1448</v>
      </c>
      <c r="H205" s="2" t="s">
        <v>1448</v>
      </c>
    </row>
    <row r="206" spans="1:8" x14ac:dyDescent="0.25">
      <c r="A206" s="1" t="s">
        <v>1798</v>
      </c>
      <c r="B206" t="s">
        <v>1799</v>
      </c>
      <c r="C206" s="1" t="s">
        <v>17</v>
      </c>
      <c r="D206" s="1" t="s">
        <v>1800</v>
      </c>
      <c r="E206" s="1" t="s">
        <v>1452</v>
      </c>
      <c r="F206" s="2" t="s">
        <v>1801</v>
      </c>
      <c r="G206" s="2" t="s">
        <v>1802</v>
      </c>
      <c r="H206" s="2" t="s">
        <v>1802</v>
      </c>
    </row>
    <row r="207" spans="1:8" x14ac:dyDescent="0.25">
      <c r="A207" s="1" t="s">
        <v>1803</v>
      </c>
      <c r="B207" t="s">
        <v>1804</v>
      </c>
      <c r="C207" s="1" t="s">
        <v>17</v>
      </c>
      <c r="D207" s="1" t="s">
        <v>1805</v>
      </c>
      <c r="E207" s="1" t="s">
        <v>1806</v>
      </c>
      <c r="F207" s="2" t="s">
        <v>1807</v>
      </c>
      <c r="G207" s="2" t="s">
        <v>1808</v>
      </c>
      <c r="H207" s="2" t="s">
        <v>1808</v>
      </c>
    </row>
    <row r="208" spans="1:8" x14ac:dyDescent="0.25">
      <c r="A208" s="1" t="s">
        <v>1818</v>
      </c>
      <c r="B208" t="s">
        <v>1819</v>
      </c>
      <c r="C208" s="1" t="s">
        <v>17</v>
      </c>
      <c r="D208" s="1" t="s">
        <v>1821</v>
      </c>
      <c r="E208" s="1" t="s">
        <v>1822</v>
      </c>
      <c r="F208" s="2" t="s">
        <v>1823</v>
      </c>
      <c r="G208" s="2" t="s">
        <v>1824</v>
      </c>
      <c r="H208" s="2" t="s">
        <v>1824</v>
      </c>
    </row>
    <row r="209" spans="1:8" x14ac:dyDescent="0.25">
      <c r="A209" s="1" t="s">
        <v>1834</v>
      </c>
      <c r="B209" t="s">
        <v>1835</v>
      </c>
      <c r="C209" s="1" t="s">
        <v>17</v>
      </c>
      <c r="D209" s="1" t="s">
        <v>1836</v>
      </c>
      <c r="E209" s="1" t="s">
        <v>1837</v>
      </c>
      <c r="F209" s="2" t="s">
        <v>1838</v>
      </c>
      <c r="G209" s="2" t="s">
        <v>1342</v>
      </c>
      <c r="H209" s="2" t="s">
        <v>1342</v>
      </c>
    </row>
    <row r="210" spans="1:8" x14ac:dyDescent="0.25">
      <c r="A210" s="1" t="s">
        <v>1839</v>
      </c>
      <c r="B210" t="s">
        <v>1840</v>
      </c>
      <c r="C210" s="1" t="s">
        <v>17</v>
      </c>
      <c r="D210" s="1" t="s">
        <v>1842</v>
      </c>
      <c r="E210" s="1" t="s">
        <v>1112</v>
      </c>
      <c r="F210" s="2" t="s">
        <v>1843</v>
      </c>
      <c r="G210" s="2" t="s">
        <v>1844</v>
      </c>
      <c r="H210" s="2" t="s">
        <v>1844</v>
      </c>
    </row>
    <row r="211" spans="1:8" x14ac:dyDescent="0.25">
      <c r="A211" s="1" t="s">
        <v>1851</v>
      </c>
      <c r="B211" t="s">
        <v>1852</v>
      </c>
      <c r="C211" s="1" t="s">
        <v>17</v>
      </c>
      <c r="D211" s="1" t="s">
        <v>1853</v>
      </c>
      <c r="E211" s="1" t="s">
        <v>1854</v>
      </c>
      <c r="F211" s="2" t="s">
        <v>1855</v>
      </c>
      <c r="G211" s="2" t="s">
        <v>1856</v>
      </c>
      <c r="H211" s="2" t="s">
        <v>1856</v>
      </c>
    </row>
    <row r="212" spans="1:8" x14ac:dyDescent="0.25">
      <c r="A212" s="1" t="s">
        <v>1868</v>
      </c>
      <c r="B212" t="s">
        <v>1869</v>
      </c>
      <c r="C212" s="1" t="s">
        <v>17</v>
      </c>
      <c r="D212" s="1" t="s">
        <v>1873</v>
      </c>
      <c r="E212" s="1" t="s">
        <v>1874</v>
      </c>
      <c r="F212" s="2" t="s">
        <v>1875</v>
      </c>
      <c r="G212" s="2" t="s">
        <v>1876</v>
      </c>
      <c r="H212" s="2" t="s">
        <v>1876</v>
      </c>
    </row>
    <row r="213" spans="1:8" x14ac:dyDescent="0.25">
      <c r="A213" s="1" t="s">
        <v>1877</v>
      </c>
      <c r="B213" t="s">
        <v>1878</v>
      </c>
      <c r="C213" s="1" t="s">
        <v>17</v>
      </c>
      <c r="D213" s="1" t="s">
        <v>1879</v>
      </c>
      <c r="E213" s="1" t="s">
        <v>1880</v>
      </c>
      <c r="F213" s="2" t="s">
        <v>1881</v>
      </c>
      <c r="G213" s="2" t="s">
        <v>1882</v>
      </c>
      <c r="H213" s="2" t="s">
        <v>1882</v>
      </c>
    </row>
    <row r="214" spans="1:8" x14ac:dyDescent="0.25">
      <c r="A214" s="1" t="s">
        <v>1883</v>
      </c>
      <c r="B214" t="s">
        <v>1884</v>
      </c>
      <c r="C214" s="1" t="s">
        <v>17</v>
      </c>
      <c r="D214" s="1" t="s">
        <v>1886</v>
      </c>
      <c r="E214" s="1" t="s">
        <v>1701</v>
      </c>
      <c r="F214" s="2" t="s">
        <v>96</v>
      </c>
      <c r="G214" s="2" t="s">
        <v>97</v>
      </c>
      <c r="H214" s="2" t="s">
        <v>97</v>
      </c>
    </row>
    <row r="215" spans="1:8" x14ac:dyDescent="0.25">
      <c r="A215" s="1" t="s">
        <v>1892</v>
      </c>
      <c r="B215" t="s">
        <v>1893</v>
      </c>
      <c r="C215" s="1" t="s">
        <v>17</v>
      </c>
      <c r="D215" s="1" t="s">
        <v>1895</v>
      </c>
      <c r="E215" s="1" t="s">
        <v>1896</v>
      </c>
      <c r="F215" s="2" t="s">
        <v>156</v>
      </c>
      <c r="G215" s="2" t="s">
        <v>157</v>
      </c>
      <c r="H215" s="2" t="s">
        <v>157</v>
      </c>
    </row>
    <row r="216" spans="1:8" x14ac:dyDescent="0.25">
      <c r="A216" s="1" t="s">
        <v>1897</v>
      </c>
      <c r="B216" t="s">
        <v>1898</v>
      </c>
      <c r="C216" s="1" t="s">
        <v>17</v>
      </c>
      <c r="D216" s="1" t="s">
        <v>1900</v>
      </c>
      <c r="E216" s="1" t="s">
        <v>1901</v>
      </c>
      <c r="F216" s="2" t="s">
        <v>1902</v>
      </c>
      <c r="G216" s="2" t="s">
        <v>1903</v>
      </c>
      <c r="H216" s="2" t="s">
        <v>1903</v>
      </c>
    </row>
    <row r="217" spans="1:8" x14ac:dyDescent="0.25">
      <c r="A217" s="1" t="s">
        <v>1904</v>
      </c>
      <c r="B217" t="s">
        <v>1905</v>
      </c>
      <c r="C217" s="1" t="s">
        <v>17</v>
      </c>
      <c r="D217" s="1" t="s">
        <v>1907</v>
      </c>
      <c r="E217" s="1" t="s">
        <v>1908</v>
      </c>
      <c r="F217" s="2" t="s">
        <v>1909</v>
      </c>
      <c r="G217" s="2" t="s">
        <v>1910</v>
      </c>
      <c r="H217" s="2" t="s">
        <v>1910</v>
      </c>
    </row>
    <row r="218" spans="1:8" x14ac:dyDescent="0.25">
      <c r="A218" s="1" t="s">
        <v>1916</v>
      </c>
      <c r="B218" t="s">
        <v>1917</v>
      </c>
      <c r="C218" s="1" t="s">
        <v>17</v>
      </c>
      <c r="D218" s="1" t="s">
        <v>1918</v>
      </c>
      <c r="E218" s="1" t="s">
        <v>43</v>
      </c>
      <c r="F218" s="2" t="s">
        <v>1919</v>
      </c>
      <c r="G218" s="2" t="s">
        <v>1920</v>
      </c>
      <c r="H218" s="2" t="s">
        <v>1920</v>
      </c>
    </row>
    <row r="219" spans="1:8" x14ac:dyDescent="0.25">
      <c r="A219" s="1" t="s">
        <v>1921</v>
      </c>
      <c r="B219" t="s">
        <v>1922</v>
      </c>
      <c r="C219" s="1" t="s">
        <v>17</v>
      </c>
      <c r="D219" s="1" t="s">
        <v>1924</v>
      </c>
      <c r="E219" s="1" t="s">
        <v>155</v>
      </c>
      <c r="F219" s="2" t="s">
        <v>1925</v>
      </c>
      <c r="G219" s="2" t="s">
        <v>1926</v>
      </c>
      <c r="H219" s="2" t="s">
        <v>1926</v>
      </c>
    </row>
    <row r="220" spans="1:8" x14ac:dyDescent="0.25">
      <c r="A220" s="1" t="s">
        <v>1927</v>
      </c>
      <c r="B220" t="s">
        <v>1928</v>
      </c>
      <c r="C220" s="1" t="s">
        <v>17</v>
      </c>
      <c r="D220" s="1" t="s">
        <v>1929</v>
      </c>
      <c r="E220" s="1" t="s">
        <v>961</v>
      </c>
      <c r="F220" s="2" t="s">
        <v>1930</v>
      </c>
      <c r="G220" s="2" t="s">
        <v>1931</v>
      </c>
      <c r="H220" s="2" t="s">
        <v>1931</v>
      </c>
    </row>
    <row r="221" spans="1:8" x14ac:dyDescent="0.25">
      <c r="A221" s="1" t="s">
        <v>1932</v>
      </c>
      <c r="B221" t="s">
        <v>1933</v>
      </c>
      <c r="C221" s="1" t="s">
        <v>17</v>
      </c>
      <c r="D221" s="1" t="s">
        <v>1934</v>
      </c>
      <c r="E221" s="1" t="s">
        <v>1335</v>
      </c>
      <c r="F221" s="2" t="s">
        <v>1935</v>
      </c>
      <c r="G221" s="2" t="s">
        <v>1936</v>
      </c>
      <c r="H221" s="2" t="s">
        <v>1936</v>
      </c>
    </row>
    <row r="222" spans="1:8" x14ac:dyDescent="0.25">
      <c r="A222" s="1" t="s">
        <v>1937</v>
      </c>
      <c r="B222" t="s">
        <v>1938</v>
      </c>
      <c r="C222" s="1" t="s">
        <v>17</v>
      </c>
      <c r="D222" s="1" t="s">
        <v>1940</v>
      </c>
      <c r="E222" s="1" t="s">
        <v>1941</v>
      </c>
      <c r="F222" s="2" t="s">
        <v>1942</v>
      </c>
      <c r="G222" s="2" t="s">
        <v>1943</v>
      </c>
      <c r="H222" s="2" t="s">
        <v>1943</v>
      </c>
    </row>
    <row r="223" spans="1:8" x14ac:dyDescent="0.25">
      <c r="A223" s="1" t="s">
        <v>1944</v>
      </c>
      <c r="B223" t="s">
        <v>1945</v>
      </c>
      <c r="C223" s="1" t="s">
        <v>17</v>
      </c>
      <c r="D223" s="1" t="s">
        <v>1946</v>
      </c>
      <c r="E223" s="1" t="s">
        <v>1947</v>
      </c>
      <c r="F223" s="2" t="s">
        <v>495</v>
      </c>
      <c r="G223" s="2" t="s">
        <v>496</v>
      </c>
      <c r="H223" s="2" t="s">
        <v>496</v>
      </c>
    </row>
    <row r="224" spans="1:8" x14ac:dyDescent="0.25">
      <c r="A224" s="1" t="s">
        <v>1954</v>
      </c>
      <c r="B224" t="s">
        <v>1955</v>
      </c>
      <c r="C224" s="1" t="s">
        <v>17</v>
      </c>
      <c r="D224" s="1" t="s">
        <v>1956</v>
      </c>
      <c r="E224" s="1" t="s">
        <v>1957</v>
      </c>
      <c r="F224" s="2" t="s">
        <v>1958</v>
      </c>
      <c r="G224" s="2" t="s">
        <v>1959</v>
      </c>
      <c r="H224" s="2" t="s">
        <v>1959</v>
      </c>
    </row>
    <row r="225" spans="1:8" x14ac:dyDescent="0.25">
      <c r="A225" s="1" t="s">
        <v>1960</v>
      </c>
      <c r="B225" t="s">
        <v>1961</v>
      </c>
      <c r="C225" s="1" t="s">
        <v>17</v>
      </c>
      <c r="D225" s="1" t="s">
        <v>1962</v>
      </c>
      <c r="E225" s="1" t="s">
        <v>1963</v>
      </c>
      <c r="F225" s="2" t="s">
        <v>1964</v>
      </c>
      <c r="G225" s="2" t="s">
        <v>1965</v>
      </c>
      <c r="H225" s="2" t="s">
        <v>1965</v>
      </c>
    </row>
    <row r="226" spans="1:8" x14ac:dyDescent="0.25">
      <c r="A226" s="1" t="s">
        <v>1966</v>
      </c>
      <c r="B226" t="s">
        <v>1967</v>
      </c>
      <c r="C226" s="1" t="s">
        <v>17</v>
      </c>
      <c r="D226" s="1" t="s">
        <v>1968</v>
      </c>
      <c r="E226" s="1" t="s">
        <v>1158</v>
      </c>
      <c r="F226" s="2" t="s">
        <v>1969</v>
      </c>
      <c r="G226" s="2" t="s">
        <v>1970</v>
      </c>
      <c r="H226" s="2" t="s">
        <v>1970</v>
      </c>
    </row>
    <row r="227" spans="1:8" x14ac:dyDescent="0.25">
      <c r="A227" s="1" t="s">
        <v>1971</v>
      </c>
      <c r="B227" t="s">
        <v>1972</v>
      </c>
      <c r="C227" s="1" t="s">
        <v>17</v>
      </c>
      <c r="D227" s="1" t="s">
        <v>1973</v>
      </c>
      <c r="E227" s="1" t="s">
        <v>1272</v>
      </c>
      <c r="F227" s="2" t="s">
        <v>1974</v>
      </c>
      <c r="G227" s="2" t="s">
        <v>1975</v>
      </c>
      <c r="H227" s="2" t="s">
        <v>1975</v>
      </c>
    </row>
    <row r="228" spans="1:8" x14ac:dyDescent="0.25">
      <c r="A228" s="1" t="s">
        <v>1976</v>
      </c>
      <c r="B228" t="s">
        <v>1977</v>
      </c>
      <c r="C228" s="1" t="s">
        <v>17</v>
      </c>
      <c r="D228" s="1" t="s">
        <v>1979</v>
      </c>
      <c r="E228" s="1" t="s">
        <v>1980</v>
      </c>
      <c r="F228" s="2" t="s">
        <v>1981</v>
      </c>
      <c r="G228" s="2" t="s">
        <v>1982</v>
      </c>
      <c r="H228" s="2" t="s">
        <v>1982</v>
      </c>
    </row>
    <row r="229" spans="1:8" x14ac:dyDescent="0.25">
      <c r="A229" s="1" t="s">
        <v>1983</v>
      </c>
      <c r="B229" t="s">
        <v>1984</v>
      </c>
      <c r="C229" s="1" t="s">
        <v>17</v>
      </c>
      <c r="D229" s="1" t="s">
        <v>1985</v>
      </c>
      <c r="E229" s="1" t="s">
        <v>368</v>
      </c>
      <c r="F229" s="2" t="s">
        <v>1986</v>
      </c>
      <c r="G229" s="2" t="s">
        <v>1987</v>
      </c>
      <c r="H229" s="2" t="s">
        <v>1987</v>
      </c>
    </row>
    <row r="230" spans="1:8" x14ac:dyDescent="0.25">
      <c r="A230" s="1" t="s">
        <v>1997</v>
      </c>
      <c r="B230" t="s">
        <v>1998</v>
      </c>
      <c r="C230" s="1" t="s">
        <v>17</v>
      </c>
      <c r="D230" s="1" t="s">
        <v>1999</v>
      </c>
      <c r="E230" s="1" t="s">
        <v>2000</v>
      </c>
      <c r="F230" s="2" t="s">
        <v>2001</v>
      </c>
      <c r="G230" s="2" t="s">
        <v>2002</v>
      </c>
      <c r="H230" s="2" t="s">
        <v>2002</v>
      </c>
    </row>
    <row r="231" spans="1:8" x14ac:dyDescent="0.25">
      <c r="A231" s="1" t="s">
        <v>2003</v>
      </c>
      <c r="B231" t="s">
        <v>2004</v>
      </c>
      <c r="C231" s="1" t="s">
        <v>17</v>
      </c>
      <c r="D231" s="1" t="s">
        <v>2009</v>
      </c>
      <c r="E231" s="1" t="s">
        <v>2010</v>
      </c>
      <c r="F231" s="2" t="s">
        <v>2011</v>
      </c>
      <c r="G231" s="2" t="s">
        <v>2012</v>
      </c>
      <c r="H231" s="2" t="s">
        <v>2012</v>
      </c>
    </row>
    <row r="232" spans="1:8" x14ac:dyDescent="0.25">
      <c r="A232" s="1" t="s">
        <v>2013</v>
      </c>
      <c r="B232" t="s">
        <v>2014</v>
      </c>
      <c r="C232" s="1" t="s">
        <v>17</v>
      </c>
      <c r="D232" s="1" t="s">
        <v>2015</v>
      </c>
      <c r="E232" s="1" t="s">
        <v>722</v>
      </c>
      <c r="F232" s="2" t="s">
        <v>2016</v>
      </c>
      <c r="G232" s="2" t="s">
        <v>2017</v>
      </c>
      <c r="H232" s="2" t="s">
        <v>2017</v>
      </c>
    </row>
    <row r="233" spans="1:8" x14ac:dyDescent="0.25">
      <c r="A233" s="1" t="s">
        <v>2018</v>
      </c>
      <c r="B233" t="s">
        <v>2019</v>
      </c>
      <c r="C233" s="1" t="s">
        <v>17</v>
      </c>
      <c r="D233" s="1" t="s">
        <v>2020</v>
      </c>
      <c r="E233" s="1" t="s">
        <v>1712</v>
      </c>
      <c r="F233" s="2" t="s">
        <v>2021</v>
      </c>
      <c r="G233" s="2" t="s">
        <v>2022</v>
      </c>
      <c r="H233" s="2" t="s">
        <v>2022</v>
      </c>
    </row>
    <row r="234" spans="1:8" x14ac:dyDescent="0.25">
      <c r="A234" s="1" t="s">
        <v>2023</v>
      </c>
      <c r="B234" t="s">
        <v>2024</v>
      </c>
      <c r="C234" s="1" t="s">
        <v>17</v>
      </c>
      <c r="D234" s="1" t="s">
        <v>2025</v>
      </c>
      <c r="E234" s="1" t="s">
        <v>863</v>
      </c>
      <c r="F234" s="2" t="s">
        <v>2026</v>
      </c>
      <c r="G234" s="2" t="s">
        <v>2027</v>
      </c>
      <c r="H234" s="2" t="s">
        <v>2027</v>
      </c>
    </row>
    <row r="235" spans="1:8" x14ac:dyDescent="0.25">
      <c r="A235" s="1" t="s">
        <v>2028</v>
      </c>
      <c r="B235" t="s">
        <v>2029</v>
      </c>
      <c r="C235" s="1" t="s">
        <v>17</v>
      </c>
      <c r="D235" s="1" t="s">
        <v>2030</v>
      </c>
      <c r="E235" s="1" t="s">
        <v>863</v>
      </c>
      <c r="F235" s="2" t="s">
        <v>2031</v>
      </c>
      <c r="G235" s="2" t="s">
        <v>2032</v>
      </c>
      <c r="H235" s="2" t="s">
        <v>2032</v>
      </c>
    </row>
    <row r="236" spans="1:8" x14ac:dyDescent="0.25">
      <c r="A236" s="1" t="s">
        <v>2033</v>
      </c>
      <c r="B236" t="s">
        <v>2034</v>
      </c>
      <c r="C236" s="1" t="s">
        <v>17</v>
      </c>
      <c r="D236" s="1" t="s">
        <v>2039</v>
      </c>
      <c r="E236" s="1" t="s">
        <v>633</v>
      </c>
      <c r="F236" s="2" t="s">
        <v>2040</v>
      </c>
      <c r="G236" s="2" t="s">
        <v>2041</v>
      </c>
      <c r="H236" s="2" t="s">
        <v>2041</v>
      </c>
    </row>
    <row r="237" spans="1:8" x14ac:dyDescent="0.25">
      <c r="A237" s="1" t="s">
        <v>2042</v>
      </c>
      <c r="B237" t="s">
        <v>2043</v>
      </c>
      <c r="C237" s="1" t="s">
        <v>17</v>
      </c>
      <c r="D237" s="1" t="s">
        <v>2044</v>
      </c>
      <c r="E237" s="1" t="s">
        <v>2045</v>
      </c>
      <c r="F237" s="2" t="s">
        <v>2046</v>
      </c>
      <c r="G237" s="2" t="s">
        <v>2047</v>
      </c>
      <c r="H237" s="2" t="s">
        <v>2047</v>
      </c>
    </row>
    <row r="238" spans="1:8" x14ac:dyDescent="0.25">
      <c r="A238" s="1" t="s">
        <v>2048</v>
      </c>
      <c r="B238" t="s">
        <v>2049</v>
      </c>
      <c r="C238" s="1" t="s">
        <v>17</v>
      </c>
      <c r="D238" s="1" t="s">
        <v>2050</v>
      </c>
      <c r="E238" s="1" t="s">
        <v>823</v>
      </c>
      <c r="F238" s="2" t="s">
        <v>2051</v>
      </c>
      <c r="G238" s="2" t="s">
        <v>2052</v>
      </c>
      <c r="H238" s="2" t="s">
        <v>2052</v>
      </c>
    </row>
    <row r="239" spans="1:8" x14ac:dyDescent="0.25">
      <c r="A239" s="1" t="s">
        <v>2053</v>
      </c>
      <c r="B239" t="s">
        <v>2054</v>
      </c>
      <c r="C239" s="1" t="s">
        <v>17</v>
      </c>
      <c r="D239" s="1" t="s">
        <v>2055</v>
      </c>
      <c r="E239" s="1" t="s">
        <v>2056</v>
      </c>
      <c r="F239" s="2" t="s">
        <v>746</v>
      </c>
      <c r="G239" s="2" t="s">
        <v>747</v>
      </c>
      <c r="H239" s="2" t="s">
        <v>747</v>
      </c>
    </row>
    <row r="240" spans="1:8" x14ac:dyDescent="0.25">
      <c r="A240" s="1" t="s">
        <v>2061</v>
      </c>
      <c r="B240" t="s">
        <v>2062</v>
      </c>
      <c r="C240" s="1" t="s">
        <v>17</v>
      </c>
      <c r="D240" s="1" t="s">
        <v>2063</v>
      </c>
      <c r="E240" s="1" t="s">
        <v>573</v>
      </c>
      <c r="F240" s="2" t="s">
        <v>108</v>
      </c>
      <c r="G240" s="2" t="s">
        <v>109</v>
      </c>
      <c r="H240" s="2" t="s">
        <v>109</v>
      </c>
    </row>
    <row r="241" spans="1:8" x14ac:dyDescent="0.25">
      <c r="A241" s="1" t="s">
        <v>2064</v>
      </c>
      <c r="B241" t="s">
        <v>2065</v>
      </c>
      <c r="C241" s="1" t="s">
        <v>17</v>
      </c>
      <c r="D241" s="1" t="s">
        <v>2066</v>
      </c>
      <c r="E241" s="1" t="s">
        <v>2067</v>
      </c>
      <c r="F241" s="2" t="s">
        <v>1578</v>
      </c>
      <c r="G241" s="2" t="s">
        <v>109</v>
      </c>
      <c r="H241" s="2" t="s">
        <v>109</v>
      </c>
    </row>
    <row r="242" spans="1:8" x14ac:dyDescent="0.25">
      <c r="A242" s="1" t="s">
        <v>2068</v>
      </c>
      <c r="B242" t="s">
        <v>2069</v>
      </c>
      <c r="C242" s="1" t="s">
        <v>17</v>
      </c>
      <c r="D242" s="1" t="s">
        <v>2070</v>
      </c>
      <c r="E242" s="1" t="s">
        <v>1524</v>
      </c>
      <c r="F242" s="2" t="s">
        <v>2071</v>
      </c>
      <c r="G242" s="2" t="s">
        <v>2072</v>
      </c>
      <c r="H242" s="2" t="s">
        <v>2072</v>
      </c>
    </row>
    <row r="243" spans="1:8" x14ac:dyDescent="0.25">
      <c r="A243" s="1" t="s">
        <v>2073</v>
      </c>
      <c r="B243" t="s">
        <v>2074</v>
      </c>
      <c r="C243" s="1" t="s">
        <v>17</v>
      </c>
      <c r="D243" s="1" t="s">
        <v>2075</v>
      </c>
      <c r="E243" s="1" t="s">
        <v>2076</v>
      </c>
      <c r="F243" s="2" t="s">
        <v>2077</v>
      </c>
      <c r="G243" s="2" t="s">
        <v>2078</v>
      </c>
      <c r="H243" s="2" t="s">
        <v>2078</v>
      </c>
    </row>
    <row r="244" spans="1:8" x14ac:dyDescent="0.25">
      <c r="A244" s="1" t="s">
        <v>2079</v>
      </c>
      <c r="B244" t="s">
        <v>2080</v>
      </c>
      <c r="C244" s="1" t="s">
        <v>17</v>
      </c>
      <c r="D244" s="1" t="s">
        <v>2082</v>
      </c>
      <c r="E244" s="1" t="s">
        <v>2083</v>
      </c>
      <c r="F244" s="2" t="s">
        <v>2084</v>
      </c>
      <c r="G244" s="2" t="s">
        <v>2085</v>
      </c>
      <c r="H244" s="2" t="s">
        <v>2085</v>
      </c>
    </row>
    <row r="245" spans="1:8" x14ac:dyDescent="0.25">
      <c r="A245" s="1" t="s">
        <v>2086</v>
      </c>
      <c r="B245" t="s">
        <v>2087</v>
      </c>
      <c r="C245" s="1" t="s">
        <v>17</v>
      </c>
      <c r="D245" s="1" t="s">
        <v>2089</v>
      </c>
      <c r="E245" s="1" t="s">
        <v>2090</v>
      </c>
      <c r="F245" s="2" t="s">
        <v>2091</v>
      </c>
      <c r="G245" s="2" t="s">
        <v>2092</v>
      </c>
      <c r="H245" s="2" t="s">
        <v>2092</v>
      </c>
    </row>
    <row r="246" spans="1:8" x14ac:dyDescent="0.25">
      <c r="A246" s="1" t="s">
        <v>2100</v>
      </c>
      <c r="B246" t="s">
        <v>2101</v>
      </c>
      <c r="C246" s="1" t="s">
        <v>17</v>
      </c>
      <c r="D246" s="1" t="s">
        <v>2103</v>
      </c>
      <c r="E246" s="1" t="s">
        <v>2104</v>
      </c>
      <c r="F246" s="2" t="s">
        <v>2105</v>
      </c>
      <c r="G246" s="2" t="s">
        <v>2106</v>
      </c>
      <c r="H246" s="2" t="s">
        <v>2106</v>
      </c>
    </row>
    <row r="247" spans="1:8" x14ac:dyDescent="0.25">
      <c r="A247" s="1" t="s">
        <v>2113</v>
      </c>
      <c r="B247" t="s">
        <v>2114</v>
      </c>
      <c r="C247" s="1" t="s">
        <v>17</v>
      </c>
      <c r="D247" s="1" t="s">
        <v>2115</v>
      </c>
      <c r="E247" s="1" t="s">
        <v>2116</v>
      </c>
      <c r="F247" s="2" t="s">
        <v>2117</v>
      </c>
      <c r="G247" s="2" t="s">
        <v>2118</v>
      </c>
      <c r="H247" s="2" t="s">
        <v>2118</v>
      </c>
    </row>
    <row r="248" spans="1:8" x14ac:dyDescent="0.25">
      <c r="A248" s="1" t="s">
        <v>2119</v>
      </c>
      <c r="B248" t="s">
        <v>2120</v>
      </c>
      <c r="C248" s="1" t="s">
        <v>17</v>
      </c>
      <c r="D248" s="1" t="s">
        <v>2122</v>
      </c>
      <c r="E248" s="1" t="s">
        <v>2123</v>
      </c>
      <c r="F248" s="2" t="s">
        <v>2124</v>
      </c>
      <c r="G248" s="2" t="s">
        <v>2125</v>
      </c>
      <c r="H248" s="2" t="s">
        <v>2125</v>
      </c>
    </row>
    <row r="249" spans="1:8" x14ac:dyDescent="0.25">
      <c r="A249" s="1" t="s">
        <v>2131</v>
      </c>
      <c r="B249" t="s">
        <v>2132</v>
      </c>
      <c r="C249" s="1" t="s">
        <v>17</v>
      </c>
      <c r="D249" s="1" t="s">
        <v>2136</v>
      </c>
      <c r="E249" s="1" t="s">
        <v>2137</v>
      </c>
      <c r="F249" s="2" t="s">
        <v>2138</v>
      </c>
      <c r="G249" s="2" t="s">
        <v>2139</v>
      </c>
      <c r="H249" s="2" t="s">
        <v>2139</v>
      </c>
    </row>
    <row r="250" spans="1:8" x14ac:dyDescent="0.25">
      <c r="A250" s="1" t="s">
        <v>2143</v>
      </c>
      <c r="B250" t="s">
        <v>2144</v>
      </c>
      <c r="C250" s="1" t="s">
        <v>17</v>
      </c>
      <c r="D250" s="1" t="s">
        <v>2148</v>
      </c>
      <c r="E250" s="1" t="s">
        <v>1166</v>
      </c>
      <c r="F250" s="2" t="s">
        <v>2149</v>
      </c>
      <c r="G250" s="2" t="s">
        <v>2150</v>
      </c>
      <c r="H250" s="2" t="s">
        <v>2150</v>
      </c>
    </row>
    <row r="251" spans="1:8" x14ac:dyDescent="0.25">
      <c r="A251" s="1" t="s">
        <v>2151</v>
      </c>
      <c r="B251" t="s">
        <v>2152</v>
      </c>
      <c r="C251" s="1" t="s">
        <v>17</v>
      </c>
      <c r="D251" s="1" t="s">
        <v>2153</v>
      </c>
      <c r="E251" s="1" t="s">
        <v>79</v>
      </c>
      <c r="F251" s="2" t="s">
        <v>2154</v>
      </c>
      <c r="G251" s="2" t="s">
        <v>2155</v>
      </c>
      <c r="H251" s="2" t="s">
        <v>2155</v>
      </c>
    </row>
    <row r="252" spans="1:8" x14ac:dyDescent="0.25">
      <c r="A252" s="1" t="s">
        <v>2156</v>
      </c>
      <c r="B252" t="s">
        <v>2157</v>
      </c>
      <c r="C252" s="1" t="s">
        <v>17</v>
      </c>
      <c r="D252" s="1" t="s">
        <v>2159</v>
      </c>
      <c r="E252" s="1" t="s">
        <v>2160</v>
      </c>
      <c r="F252" s="2" t="s">
        <v>1084</v>
      </c>
      <c r="G252" s="2" t="s">
        <v>1085</v>
      </c>
      <c r="H252" s="2" t="s">
        <v>1085</v>
      </c>
    </row>
    <row r="253" spans="1:8" x14ac:dyDescent="0.25">
      <c r="A253" s="1" t="s">
        <v>2164</v>
      </c>
      <c r="B253" t="s">
        <v>2165</v>
      </c>
      <c r="C253" s="1" t="s">
        <v>17</v>
      </c>
      <c r="D253" s="1" t="s">
        <v>2166</v>
      </c>
      <c r="E253" s="1" t="s">
        <v>1589</v>
      </c>
      <c r="F253" s="2" t="s">
        <v>2167</v>
      </c>
      <c r="G253" s="2" t="s">
        <v>2168</v>
      </c>
      <c r="H253" s="2" t="s">
        <v>2168</v>
      </c>
    </row>
    <row r="254" spans="1:8" x14ac:dyDescent="0.25">
      <c r="A254" s="1" t="s">
        <v>2169</v>
      </c>
      <c r="B254" t="s">
        <v>2170</v>
      </c>
      <c r="C254" s="1" t="s">
        <v>17</v>
      </c>
      <c r="D254" s="1" t="s">
        <v>2171</v>
      </c>
      <c r="E254" s="1" t="s">
        <v>2172</v>
      </c>
      <c r="F254" s="2" t="s">
        <v>2173</v>
      </c>
      <c r="G254" s="2" t="s">
        <v>2174</v>
      </c>
      <c r="H254" s="2" t="s">
        <v>2174</v>
      </c>
    </row>
    <row r="255" spans="1:8" x14ac:dyDescent="0.25">
      <c r="A255" s="1" t="s">
        <v>2181</v>
      </c>
      <c r="B255" t="s">
        <v>2182</v>
      </c>
      <c r="C255" s="1" t="s">
        <v>17</v>
      </c>
      <c r="D255" s="1" t="s">
        <v>2184</v>
      </c>
      <c r="E255" s="1" t="s">
        <v>2185</v>
      </c>
      <c r="F255" s="2" t="s">
        <v>2186</v>
      </c>
      <c r="G255" s="2" t="s">
        <v>2187</v>
      </c>
      <c r="H255" s="2" t="s">
        <v>2187</v>
      </c>
    </row>
    <row r="256" spans="1:8" x14ac:dyDescent="0.25">
      <c r="A256" s="1" t="s">
        <v>2197</v>
      </c>
      <c r="B256" t="s">
        <v>2198</v>
      </c>
      <c r="C256" s="1" t="s">
        <v>17</v>
      </c>
      <c r="D256" s="1" t="s">
        <v>2200</v>
      </c>
      <c r="E256" s="1" t="s">
        <v>2201</v>
      </c>
      <c r="F256" s="2" t="s">
        <v>2202</v>
      </c>
      <c r="G256" s="2" t="s">
        <v>2203</v>
      </c>
      <c r="H256" s="2" t="s">
        <v>2203</v>
      </c>
    </row>
    <row r="257" spans="1:8" x14ac:dyDescent="0.25">
      <c r="A257" s="1" t="s">
        <v>2204</v>
      </c>
      <c r="B257" t="s">
        <v>2205</v>
      </c>
      <c r="C257" s="1" t="s">
        <v>17</v>
      </c>
      <c r="D257" s="1" t="s">
        <v>2206</v>
      </c>
      <c r="E257" s="1" t="s">
        <v>2207</v>
      </c>
      <c r="F257" s="2" t="s">
        <v>2208</v>
      </c>
      <c r="G257" s="2" t="s">
        <v>2209</v>
      </c>
      <c r="H257" s="2" t="s">
        <v>2209</v>
      </c>
    </row>
    <row r="258" spans="1:8" x14ac:dyDescent="0.25">
      <c r="A258" s="1" t="s">
        <v>2218</v>
      </c>
      <c r="B258" t="s">
        <v>2219</v>
      </c>
      <c r="C258" s="1" t="s">
        <v>17</v>
      </c>
      <c r="D258" s="1" t="s">
        <v>2220</v>
      </c>
      <c r="E258" s="1" t="s">
        <v>2221</v>
      </c>
      <c r="F258" s="2" t="s">
        <v>2222</v>
      </c>
      <c r="G258" s="2" t="s">
        <v>2222</v>
      </c>
      <c r="H258" s="2" t="s">
        <v>2222</v>
      </c>
    </row>
    <row r="259" spans="1:8" x14ac:dyDescent="0.25">
      <c r="A259" s="1" t="s">
        <v>2223</v>
      </c>
      <c r="B259" t="s">
        <v>2224</v>
      </c>
      <c r="C259" s="1" t="s">
        <v>17</v>
      </c>
      <c r="D259" s="1" t="s">
        <v>2228</v>
      </c>
      <c r="E259" s="1" t="s">
        <v>2229</v>
      </c>
      <c r="F259" s="2" t="s">
        <v>2230</v>
      </c>
      <c r="G259" s="2" t="s">
        <v>2230</v>
      </c>
      <c r="H259" s="2" t="s">
        <v>2230</v>
      </c>
    </row>
    <row r="260" spans="1:8" x14ac:dyDescent="0.25">
      <c r="A260" s="1" t="s">
        <v>2231</v>
      </c>
      <c r="B260" t="s">
        <v>2232</v>
      </c>
      <c r="C260" s="1" t="s">
        <v>17</v>
      </c>
      <c r="D260" s="1" t="s">
        <v>2233</v>
      </c>
      <c r="E260" s="1" t="s">
        <v>2234</v>
      </c>
      <c r="F260" s="2" t="s">
        <v>2235</v>
      </c>
      <c r="G260" s="2" t="s">
        <v>2236</v>
      </c>
      <c r="H260" s="2" t="s">
        <v>2236</v>
      </c>
    </row>
    <row r="261" spans="1:8" x14ac:dyDescent="0.25">
      <c r="A261" s="1" t="s">
        <v>2237</v>
      </c>
      <c r="B261" t="s">
        <v>2238</v>
      </c>
      <c r="C261" s="1" t="s">
        <v>17</v>
      </c>
      <c r="D261" s="1" t="s">
        <v>2239</v>
      </c>
      <c r="E261" s="1" t="s">
        <v>2240</v>
      </c>
      <c r="F261" s="2" t="s">
        <v>2241</v>
      </c>
      <c r="G261" s="2" t="s">
        <v>2242</v>
      </c>
      <c r="H261" s="2" t="s">
        <v>2242</v>
      </c>
    </row>
    <row r="262" spans="1:8" x14ac:dyDescent="0.25">
      <c r="A262" s="1" t="s">
        <v>2243</v>
      </c>
      <c r="B262" t="s">
        <v>2244</v>
      </c>
      <c r="C262" s="1" t="s">
        <v>17</v>
      </c>
      <c r="D262" s="1" t="s">
        <v>2245</v>
      </c>
      <c r="E262" s="1" t="s">
        <v>2246</v>
      </c>
      <c r="F262" s="2" t="s">
        <v>2247</v>
      </c>
      <c r="G262" s="2" t="s">
        <v>2248</v>
      </c>
      <c r="H262" s="2" t="s">
        <v>2248</v>
      </c>
    </row>
    <row r="263" spans="1:8" x14ac:dyDescent="0.25">
      <c r="A263" s="1" t="s">
        <v>2254</v>
      </c>
      <c r="B263" t="s">
        <v>2255</v>
      </c>
      <c r="C263" s="1" t="s">
        <v>17</v>
      </c>
      <c r="D263" s="1" t="s">
        <v>2256</v>
      </c>
      <c r="E263" s="1" t="s">
        <v>2257</v>
      </c>
      <c r="F263" s="2" t="s">
        <v>2258</v>
      </c>
      <c r="G263" s="2" t="s">
        <v>2259</v>
      </c>
      <c r="H263" s="2" t="s">
        <v>2259</v>
      </c>
    </row>
    <row r="264" spans="1:8" x14ac:dyDescent="0.25">
      <c r="A264" s="1" t="s">
        <v>2269</v>
      </c>
      <c r="B264" t="s">
        <v>2270</v>
      </c>
      <c r="C264" s="1" t="s">
        <v>17</v>
      </c>
      <c r="D264" s="1" t="s">
        <v>2271</v>
      </c>
      <c r="E264" s="1" t="s">
        <v>2272</v>
      </c>
      <c r="F264" s="2" t="s">
        <v>2273</v>
      </c>
      <c r="G264" s="2" t="s">
        <v>2273</v>
      </c>
      <c r="H264" s="2" t="s">
        <v>2273</v>
      </c>
    </row>
    <row r="265" spans="1:8" x14ac:dyDescent="0.25">
      <c r="A265" s="1" t="s">
        <v>2274</v>
      </c>
      <c r="B265" t="s">
        <v>2275</v>
      </c>
      <c r="C265" s="1" t="s">
        <v>17</v>
      </c>
      <c r="D265" s="1" t="s">
        <v>2276</v>
      </c>
      <c r="E265" s="1" t="s">
        <v>2277</v>
      </c>
      <c r="F265" s="2" t="s">
        <v>2278</v>
      </c>
      <c r="G265" s="2" t="s">
        <v>2278</v>
      </c>
      <c r="H265" s="2" t="s">
        <v>2278</v>
      </c>
    </row>
    <row r="266" spans="1:8" x14ac:dyDescent="0.25">
      <c r="A266" s="1" t="s">
        <v>2279</v>
      </c>
      <c r="B266" t="s">
        <v>2280</v>
      </c>
      <c r="C266" s="1" t="s">
        <v>17</v>
      </c>
      <c r="D266" s="1" t="s">
        <v>2281</v>
      </c>
      <c r="E266" s="1" t="s">
        <v>2282</v>
      </c>
      <c r="F266" s="2" t="s">
        <v>2283</v>
      </c>
      <c r="G266" s="2" t="s">
        <v>2283</v>
      </c>
      <c r="H266" s="2" t="s">
        <v>2283</v>
      </c>
    </row>
    <row r="267" spans="1:8" x14ac:dyDescent="0.25">
      <c r="A267" s="1" t="s">
        <v>2284</v>
      </c>
      <c r="B267" t="s">
        <v>2285</v>
      </c>
      <c r="C267" s="1" t="s">
        <v>17</v>
      </c>
      <c r="D267" s="1" t="s">
        <v>2286</v>
      </c>
      <c r="E267" s="1" t="s">
        <v>179</v>
      </c>
      <c r="F267" s="2" t="s">
        <v>2287</v>
      </c>
      <c r="G267" s="2" t="s">
        <v>2288</v>
      </c>
      <c r="H267" s="2" t="s">
        <v>2288</v>
      </c>
    </row>
    <row r="268" spans="1:8" x14ac:dyDescent="0.25">
      <c r="A268" s="1" t="s">
        <v>2294</v>
      </c>
      <c r="B268" t="s">
        <v>2295</v>
      </c>
      <c r="C268" s="1" t="s">
        <v>17</v>
      </c>
      <c r="D268" s="1" t="s">
        <v>2296</v>
      </c>
      <c r="E268" s="1" t="s">
        <v>2297</v>
      </c>
      <c r="F268" s="2" t="s">
        <v>2298</v>
      </c>
      <c r="G268" s="2" t="s">
        <v>2298</v>
      </c>
      <c r="H268" s="2" t="s">
        <v>2298</v>
      </c>
    </row>
    <row r="269" spans="1:8" x14ac:dyDescent="0.25">
      <c r="A269" s="1" t="s">
        <v>2304</v>
      </c>
      <c r="B269" t="s">
        <v>2305</v>
      </c>
      <c r="C269" s="1" t="s">
        <v>17</v>
      </c>
      <c r="D269" s="1" t="s">
        <v>2309</v>
      </c>
      <c r="E269" s="1" t="s">
        <v>2310</v>
      </c>
      <c r="F269" s="2" t="s">
        <v>2311</v>
      </c>
      <c r="G269" s="2" t="s">
        <v>2311</v>
      </c>
      <c r="H269" s="2" t="s">
        <v>2311</v>
      </c>
    </row>
    <row r="270" spans="1:8" x14ac:dyDescent="0.25">
      <c r="A270" s="1" t="s">
        <v>2312</v>
      </c>
      <c r="B270" t="s">
        <v>2313</v>
      </c>
      <c r="C270" s="1" t="s">
        <v>17</v>
      </c>
      <c r="D270" s="1" t="s">
        <v>2317</v>
      </c>
      <c r="E270" s="1" t="s">
        <v>2318</v>
      </c>
      <c r="F270" s="2" t="s">
        <v>2319</v>
      </c>
      <c r="G270" s="2" t="s">
        <v>2320</v>
      </c>
      <c r="H270" s="2" t="s">
        <v>2320</v>
      </c>
    </row>
    <row r="271" spans="1:8" x14ac:dyDescent="0.25">
      <c r="A271" s="1" t="s">
        <v>1988</v>
      </c>
      <c r="B271" t="s">
        <v>1989</v>
      </c>
      <c r="C271" s="1" t="s">
        <v>17</v>
      </c>
      <c r="D271" s="1" t="s">
        <v>2321</v>
      </c>
      <c r="E271" s="1" t="s">
        <v>2322</v>
      </c>
      <c r="F271" s="2" t="s">
        <v>2323</v>
      </c>
      <c r="G271" s="2" t="s">
        <v>2323</v>
      </c>
      <c r="H271" s="2" t="s">
        <v>2323</v>
      </c>
    </row>
    <row r="272" spans="1:8" x14ac:dyDescent="0.25">
      <c r="A272" s="1" t="s">
        <v>2324</v>
      </c>
      <c r="B272" t="s">
        <v>2325</v>
      </c>
      <c r="C272" s="1" t="s">
        <v>17</v>
      </c>
      <c r="D272" s="1" t="s">
        <v>2326</v>
      </c>
      <c r="E272" s="1" t="s">
        <v>2327</v>
      </c>
      <c r="F272" s="2" t="s">
        <v>2328</v>
      </c>
      <c r="G272" s="2" t="s">
        <v>2328</v>
      </c>
      <c r="H272" s="2" t="s">
        <v>2328</v>
      </c>
    </row>
    <row r="273" spans="1:8" x14ac:dyDescent="0.25">
      <c r="A273" s="1" t="s">
        <v>1991</v>
      </c>
      <c r="B273" t="s">
        <v>1992</v>
      </c>
      <c r="C273" s="1" t="s">
        <v>17</v>
      </c>
      <c r="D273" s="1" t="s">
        <v>2335</v>
      </c>
      <c r="E273" s="1" t="s">
        <v>2336</v>
      </c>
      <c r="F273" s="2" t="s">
        <v>2337</v>
      </c>
      <c r="G273" s="2" t="s">
        <v>2337</v>
      </c>
      <c r="H273" s="2" t="s">
        <v>2337</v>
      </c>
    </row>
    <row r="274" spans="1:8" x14ac:dyDescent="0.25">
      <c r="A274" s="1" t="s">
        <v>2338</v>
      </c>
      <c r="B274" t="s">
        <v>2339</v>
      </c>
      <c r="C274" s="1" t="s">
        <v>17</v>
      </c>
      <c r="D274" s="1" t="s">
        <v>2343</v>
      </c>
      <c r="E274" s="1" t="s">
        <v>2344</v>
      </c>
      <c r="F274" s="2" t="s">
        <v>2345</v>
      </c>
      <c r="G274" s="2" t="s">
        <v>2345</v>
      </c>
      <c r="H274" s="2" t="s">
        <v>2345</v>
      </c>
    </row>
    <row r="275" spans="1:8" x14ac:dyDescent="0.25">
      <c r="A275" s="1" t="s">
        <v>2346</v>
      </c>
      <c r="B275" t="s">
        <v>2347</v>
      </c>
      <c r="C275" s="1" t="s">
        <v>17</v>
      </c>
      <c r="D275" s="1" t="s">
        <v>2348</v>
      </c>
      <c r="E275" s="1" t="s">
        <v>2349</v>
      </c>
      <c r="F275" s="2" t="s">
        <v>2350</v>
      </c>
      <c r="G275" s="2" t="s">
        <v>2351</v>
      </c>
      <c r="H275" s="2" t="s">
        <v>2351</v>
      </c>
    </row>
    <row r="276" spans="1:8" x14ac:dyDescent="0.25">
      <c r="A276" s="1" t="s">
        <v>2352</v>
      </c>
      <c r="B276" t="s">
        <v>2353</v>
      </c>
      <c r="C276" s="1" t="s">
        <v>17</v>
      </c>
      <c r="D276" s="1" t="s">
        <v>2354</v>
      </c>
      <c r="E276" s="1" t="s">
        <v>2355</v>
      </c>
      <c r="F276" s="2" t="s">
        <v>2356</v>
      </c>
      <c r="G276" s="2" t="s">
        <v>2357</v>
      </c>
      <c r="H276" s="2" t="s">
        <v>2357</v>
      </c>
    </row>
    <row r="277" spans="1:8" x14ac:dyDescent="0.25">
      <c r="A277" s="1" t="s">
        <v>2358</v>
      </c>
      <c r="B277" t="s">
        <v>2359</v>
      </c>
      <c r="C277" s="1" t="s">
        <v>17</v>
      </c>
      <c r="D277" s="1" t="s">
        <v>2360</v>
      </c>
      <c r="E277" s="1" t="s">
        <v>2361</v>
      </c>
      <c r="F277" s="2" t="s">
        <v>2362</v>
      </c>
      <c r="G277" s="2" t="s">
        <v>2362</v>
      </c>
      <c r="H277" s="2" t="s">
        <v>2362</v>
      </c>
    </row>
    <row r="278" spans="1:8" x14ac:dyDescent="0.25">
      <c r="A278" s="1" t="s">
        <v>2363</v>
      </c>
      <c r="B278" t="s">
        <v>2364</v>
      </c>
      <c r="C278" s="1" t="s">
        <v>17</v>
      </c>
      <c r="D278" s="1" t="s">
        <v>2365</v>
      </c>
      <c r="E278" s="1" t="s">
        <v>2366</v>
      </c>
      <c r="F278" s="2" t="s">
        <v>2367</v>
      </c>
      <c r="G278" s="2" t="s">
        <v>2367</v>
      </c>
      <c r="H278" s="2" t="s">
        <v>2367</v>
      </c>
    </row>
    <row r="279" spans="1:8" x14ac:dyDescent="0.25">
      <c r="A279" s="1" t="s">
        <v>2368</v>
      </c>
      <c r="B279" t="s">
        <v>2369</v>
      </c>
      <c r="C279" s="1" t="s">
        <v>17</v>
      </c>
      <c r="D279" s="1" t="s">
        <v>2370</v>
      </c>
      <c r="E279" s="1" t="s">
        <v>2371</v>
      </c>
      <c r="F279" s="2" t="s">
        <v>2372</v>
      </c>
      <c r="G279" s="2" t="s">
        <v>2372</v>
      </c>
      <c r="H279" s="2" t="s">
        <v>2372</v>
      </c>
    </row>
    <row r="280" spans="1:8" x14ac:dyDescent="0.25">
      <c r="A280" s="1" t="s">
        <v>2373</v>
      </c>
      <c r="B280" t="s">
        <v>2374</v>
      </c>
      <c r="C280" s="1" t="s">
        <v>17</v>
      </c>
      <c r="D280" s="1" t="s">
        <v>2375</v>
      </c>
      <c r="E280" s="1" t="s">
        <v>2376</v>
      </c>
      <c r="F280" s="2" t="s">
        <v>2377</v>
      </c>
      <c r="G280" s="2" t="s">
        <v>2377</v>
      </c>
      <c r="H280" s="2" t="s">
        <v>2377</v>
      </c>
    </row>
    <row r="281" spans="1:8" x14ac:dyDescent="0.25">
      <c r="A281" s="1" t="s">
        <v>2378</v>
      </c>
      <c r="B281" t="s">
        <v>2379</v>
      </c>
      <c r="C281" s="1" t="s">
        <v>17</v>
      </c>
      <c r="D281" s="1" t="s">
        <v>2383</v>
      </c>
      <c r="E281" s="1" t="s">
        <v>2384</v>
      </c>
      <c r="F281" s="2" t="s">
        <v>2385</v>
      </c>
      <c r="G281" s="2" t="s">
        <v>2385</v>
      </c>
      <c r="H281" s="2" t="s">
        <v>2385</v>
      </c>
    </row>
    <row r="282" spans="1:8" x14ac:dyDescent="0.25">
      <c r="A282" s="1" t="s">
        <v>2390</v>
      </c>
      <c r="B282" t="s">
        <v>2391</v>
      </c>
      <c r="C282" s="1" t="s">
        <v>17</v>
      </c>
      <c r="D282" s="1" t="s">
        <v>2392</v>
      </c>
      <c r="E282" s="1" t="s">
        <v>2393</v>
      </c>
      <c r="F282" s="2" t="s">
        <v>2394</v>
      </c>
      <c r="G282" s="2" t="s">
        <v>2394</v>
      </c>
      <c r="H282" s="2" t="s">
        <v>2394</v>
      </c>
    </row>
    <row r="283" spans="1:8" x14ac:dyDescent="0.25">
      <c r="A283" s="1" t="s">
        <v>2395</v>
      </c>
      <c r="B283" t="s">
        <v>2396</v>
      </c>
      <c r="C283" s="1" t="s">
        <v>17</v>
      </c>
      <c r="D283" s="1" t="s">
        <v>2397</v>
      </c>
      <c r="E283" s="1" t="s">
        <v>2398</v>
      </c>
      <c r="F283" s="2" t="s">
        <v>2399</v>
      </c>
      <c r="G283" s="2" t="s">
        <v>2399</v>
      </c>
      <c r="H283" s="2" t="s">
        <v>2399</v>
      </c>
    </row>
    <row r="284" spans="1:8" x14ac:dyDescent="0.25">
      <c r="A284" s="1" t="s">
        <v>2400</v>
      </c>
      <c r="B284" t="s">
        <v>2401</v>
      </c>
      <c r="C284" s="1" t="s">
        <v>17</v>
      </c>
      <c r="D284" s="1" t="s">
        <v>2402</v>
      </c>
      <c r="E284" s="1" t="s">
        <v>2403</v>
      </c>
      <c r="F284" s="2" t="s">
        <v>2404</v>
      </c>
      <c r="G284" s="2" t="s">
        <v>2405</v>
      </c>
      <c r="H284" s="2" t="s">
        <v>2405</v>
      </c>
    </row>
    <row r="285" spans="1:8" x14ac:dyDescent="0.25">
      <c r="A285" s="1" t="s">
        <v>2406</v>
      </c>
      <c r="B285" t="s">
        <v>2407</v>
      </c>
      <c r="C285" s="1" t="s">
        <v>17</v>
      </c>
      <c r="D285" s="1" t="s">
        <v>2408</v>
      </c>
      <c r="E285" s="1" t="s">
        <v>2409</v>
      </c>
      <c r="F285" s="2" t="s">
        <v>2410</v>
      </c>
      <c r="G285" s="2" t="s">
        <v>2410</v>
      </c>
      <c r="H285" s="2" t="s">
        <v>2410</v>
      </c>
    </row>
    <row r="286" spans="1:8" x14ac:dyDescent="0.25">
      <c r="A286" s="1" t="s">
        <v>2411</v>
      </c>
      <c r="B286" t="s">
        <v>2412</v>
      </c>
      <c r="C286" s="1" t="s">
        <v>17</v>
      </c>
      <c r="D286" s="1" t="s">
        <v>2413</v>
      </c>
      <c r="E286" s="1" t="s">
        <v>2414</v>
      </c>
      <c r="F286" s="2" t="s">
        <v>2415</v>
      </c>
      <c r="G286" s="2" t="s">
        <v>2415</v>
      </c>
      <c r="H286" s="2" t="s">
        <v>2415</v>
      </c>
    </row>
    <row r="287" spans="1:8" x14ac:dyDescent="0.25">
      <c r="A287" s="1" t="s">
        <v>1994</v>
      </c>
      <c r="B287" t="s">
        <v>1995</v>
      </c>
      <c r="C287" s="1" t="s">
        <v>17</v>
      </c>
      <c r="D287" s="1" t="s">
        <v>2416</v>
      </c>
      <c r="E287" s="1" t="s">
        <v>2417</v>
      </c>
      <c r="F287" s="2" t="s">
        <v>2418</v>
      </c>
      <c r="G287" s="2" t="s">
        <v>2418</v>
      </c>
      <c r="H287" s="2" t="s">
        <v>2418</v>
      </c>
    </row>
    <row r="288" spans="1:8" x14ac:dyDescent="0.25">
      <c r="A288" s="1" t="s">
        <v>2419</v>
      </c>
      <c r="B288" t="s">
        <v>2420</v>
      </c>
      <c r="C288" s="1" t="s">
        <v>17</v>
      </c>
      <c r="D288" s="1" t="s">
        <v>2421</v>
      </c>
      <c r="E288" s="1" t="s">
        <v>2422</v>
      </c>
      <c r="F288" s="2" t="s">
        <v>2423</v>
      </c>
      <c r="G288" s="2" t="s">
        <v>2423</v>
      </c>
      <c r="H288" s="2" t="s">
        <v>2423</v>
      </c>
    </row>
    <row r="289" spans="1:8" x14ac:dyDescent="0.25">
      <c r="A289" s="1" t="s">
        <v>2419</v>
      </c>
      <c r="B289" t="s">
        <v>2420</v>
      </c>
      <c r="C289" s="1" t="s">
        <v>17</v>
      </c>
      <c r="D289" s="1" t="s">
        <v>2424</v>
      </c>
      <c r="E289" s="1" t="s">
        <v>2425</v>
      </c>
      <c r="F289" s="2" t="s">
        <v>2426</v>
      </c>
      <c r="G289" s="2" t="s">
        <v>2427</v>
      </c>
      <c r="H289" s="2" t="s">
        <v>2427</v>
      </c>
    </row>
    <row r="290" spans="1:8" x14ac:dyDescent="0.25">
      <c r="A290" s="1" t="s">
        <v>2428</v>
      </c>
      <c r="B290" t="s">
        <v>2429</v>
      </c>
      <c r="C290" s="1" t="s">
        <v>17</v>
      </c>
      <c r="D290" s="1" t="s">
        <v>2432</v>
      </c>
      <c r="E290" s="1" t="s">
        <v>2433</v>
      </c>
      <c r="F290" s="2" t="s">
        <v>2434</v>
      </c>
      <c r="G290" s="2" t="s">
        <v>2434</v>
      </c>
      <c r="H290" s="2" t="s">
        <v>2434</v>
      </c>
    </row>
    <row r="291" spans="1:8" x14ac:dyDescent="0.25">
      <c r="A291" s="1" t="s">
        <v>2435</v>
      </c>
      <c r="B291" t="s">
        <v>2436</v>
      </c>
      <c r="C291" s="1" t="s">
        <v>17</v>
      </c>
      <c r="D291" s="1" t="s">
        <v>2437</v>
      </c>
      <c r="E291" s="1" t="s">
        <v>2438</v>
      </c>
      <c r="F291" s="2" t="s">
        <v>2439</v>
      </c>
      <c r="G291" s="2" t="s">
        <v>2439</v>
      </c>
      <c r="H291" s="2" t="s">
        <v>2439</v>
      </c>
    </row>
    <row r="292" spans="1:8" x14ac:dyDescent="0.25">
      <c r="A292" s="1" t="s">
        <v>2440</v>
      </c>
      <c r="B292" t="s">
        <v>2441</v>
      </c>
      <c r="C292" s="1" t="s">
        <v>17</v>
      </c>
      <c r="D292" s="1" t="s">
        <v>2445</v>
      </c>
      <c r="E292" s="1" t="s">
        <v>778</v>
      </c>
      <c r="F292" s="2" t="s">
        <v>2446</v>
      </c>
      <c r="G292" s="2" t="s">
        <v>2447</v>
      </c>
      <c r="H292" s="2" t="s">
        <v>2447</v>
      </c>
    </row>
    <row r="293" spans="1:8" x14ac:dyDescent="0.25">
      <c r="A293" s="1" t="s">
        <v>2448</v>
      </c>
      <c r="B293" t="s">
        <v>2449</v>
      </c>
      <c r="C293" s="1" t="s">
        <v>17</v>
      </c>
      <c r="D293" s="1" t="s">
        <v>2453</v>
      </c>
      <c r="E293" s="1" t="s">
        <v>2332</v>
      </c>
      <c r="F293" s="2" t="s">
        <v>2454</v>
      </c>
      <c r="G293" s="2" t="s">
        <v>2455</v>
      </c>
      <c r="H293" s="2" t="s">
        <v>2455</v>
      </c>
    </row>
    <row r="294" spans="1:8" x14ac:dyDescent="0.25">
      <c r="A294" s="1" t="s">
        <v>2456</v>
      </c>
      <c r="B294" t="s">
        <v>2457</v>
      </c>
      <c r="C294" s="1" t="s">
        <v>17</v>
      </c>
      <c r="D294" s="1" t="s">
        <v>2458</v>
      </c>
      <c r="E294" s="1" t="s">
        <v>2459</v>
      </c>
      <c r="F294" s="2" t="s">
        <v>2460</v>
      </c>
      <c r="G294" s="2" t="s">
        <v>2460</v>
      </c>
      <c r="H294" s="2" t="s">
        <v>2460</v>
      </c>
    </row>
    <row r="295" spans="1:8" x14ac:dyDescent="0.25">
      <c r="A295" s="1" t="s">
        <v>2461</v>
      </c>
      <c r="B295" t="s">
        <v>2462</v>
      </c>
      <c r="C295" s="1" t="s">
        <v>17</v>
      </c>
      <c r="D295" s="1" t="s">
        <v>2465</v>
      </c>
      <c r="E295" s="1" t="s">
        <v>2466</v>
      </c>
      <c r="F295" s="2" t="s">
        <v>2467</v>
      </c>
      <c r="G295" s="2" t="s">
        <v>2467</v>
      </c>
      <c r="H295" s="2" t="s">
        <v>2467</v>
      </c>
    </row>
    <row r="296" spans="1:8" x14ac:dyDescent="0.25">
      <c r="A296" s="1" t="s">
        <v>2468</v>
      </c>
      <c r="B296" t="s">
        <v>2469</v>
      </c>
      <c r="C296" s="1" t="s">
        <v>17</v>
      </c>
      <c r="D296" s="1" t="s">
        <v>2470</v>
      </c>
      <c r="E296" s="1" t="s">
        <v>2471</v>
      </c>
      <c r="F296" s="2" t="s">
        <v>2472</v>
      </c>
      <c r="G296" s="2" t="s">
        <v>2472</v>
      </c>
      <c r="H296" s="2" t="s">
        <v>2472</v>
      </c>
    </row>
    <row r="297" spans="1:8" x14ac:dyDescent="0.25">
      <c r="A297" s="1" t="s">
        <v>2473</v>
      </c>
      <c r="B297" t="s">
        <v>2474</v>
      </c>
      <c r="C297" s="1" t="s">
        <v>17</v>
      </c>
      <c r="D297" s="1" t="s">
        <v>2476</v>
      </c>
      <c r="E297" s="1" t="s">
        <v>2477</v>
      </c>
      <c r="F297" s="2" t="s">
        <v>2478</v>
      </c>
      <c r="G297" s="2" t="s">
        <v>2479</v>
      </c>
      <c r="H297" s="2" t="s">
        <v>2479</v>
      </c>
    </row>
    <row r="298" spans="1:8" x14ac:dyDescent="0.25">
      <c r="A298" s="1" t="s">
        <v>2483</v>
      </c>
      <c r="B298" t="s">
        <v>2484</v>
      </c>
      <c r="C298" s="1" t="s">
        <v>17</v>
      </c>
      <c r="D298" s="1" t="s">
        <v>2488</v>
      </c>
      <c r="E298" s="1" t="s">
        <v>2489</v>
      </c>
      <c r="F298" s="2" t="s">
        <v>2490</v>
      </c>
      <c r="G298" s="2" t="s">
        <v>2490</v>
      </c>
      <c r="H298" s="2" t="s">
        <v>2490</v>
      </c>
    </row>
    <row r="299" spans="1:8" x14ac:dyDescent="0.25">
      <c r="A299" s="1" t="s">
        <v>2491</v>
      </c>
      <c r="B299" t="s">
        <v>2492</v>
      </c>
      <c r="C299" s="1" t="s">
        <v>17</v>
      </c>
      <c r="D299" s="1" t="s">
        <v>2493</v>
      </c>
      <c r="E299" s="1" t="s">
        <v>757</v>
      </c>
      <c r="F299" s="2" t="s">
        <v>2494</v>
      </c>
      <c r="G299" s="2" t="s">
        <v>2495</v>
      </c>
      <c r="H299" s="2" t="s">
        <v>2495</v>
      </c>
    </row>
    <row r="300" spans="1:8" x14ac:dyDescent="0.25">
      <c r="A300" s="1" t="s">
        <v>2496</v>
      </c>
      <c r="B300" t="s">
        <v>2497</v>
      </c>
      <c r="C300" s="1" t="s">
        <v>17</v>
      </c>
      <c r="D300" s="1" t="s">
        <v>2501</v>
      </c>
      <c r="E300" s="1" t="s">
        <v>1289</v>
      </c>
      <c r="F300" s="2" t="s">
        <v>2502</v>
      </c>
      <c r="G300" s="2" t="s">
        <v>2503</v>
      </c>
      <c r="H300" s="2" t="s">
        <v>2503</v>
      </c>
    </row>
    <row r="301" spans="1:8" x14ac:dyDescent="0.25">
      <c r="A301" s="1" t="s">
        <v>2504</v>
      </c>
      <c r="B301" t="s">
        <v>2505</v>
      </c>
      <c r="C301" s="1" t="s">
        <v>17</v>
      </c>
      <c r="D301" s="1" t="s">
        <v>2509</v>
      </c>
      <c r="E301" s="1" t="s">
        <v>302</v>
      </c>
      <c r="F301" s="2" t="s">
        <v>2510</v>
      </c>
      <c r="G301" s="2" t="s">
        <v>2511</v>
      </c>
      <c r="H301" s="2" t="s">
        <v>2511</v>
      </c>
    </row>
    <row r="302" spans="1:8" x14ac:dyDescent="0.25">
      <c r="A302" s="1" t="s">
        <v>2515</v>
      </c>
      <c r="B302" t="s">
        <v>2516</v>
      </c>
      <c r="C302" s="1" t="s">
        <v>17</v>
      </c>
      <c r="D302" s="1" t="s">
        <v>2517</v>
      </c>
      <c r="E302" s="1" t="s">
        <v>2518</v>
      </c>
      <c r="F302" s="2" t="s">
        <v>2519</v>
      </c>
      <c r="G302" s="2" t="s">
        <v>2519</v>
      </c>
      <c r="H302" s="2" t="s">
        <v>2519</v>
      </c>
    </row>
    <row r="303" spans="1:8" x14ac:dyDescent="0.25">
      <c r="A303" s="1" t="s">
        <v>2520</v>
      </c>
      <c r="B303" t="s">
        <v>2521</v>
      </c>
      <c r="C303" s="1" t="s">
        <v>17</v>
      </c>
      <c r="D303" s="1" t="s">
        <v>2522</v>
      </c>
      <c r="E303" s="1" t="s">
        <v>2523</v>
      </c>
      <c r="F303" s="2" t="s">
        <v>2524</v>
      </c>
      <c r="G303" s="2" t="s">
        <v>2524</v>
      </c>
      <c r="H303" s="2" t="s">
        <v>2524</v>
      </c>
    </row>
    <row r="304" spans="1:8" x14ac:dyDescent="0.25">
      <c r="A304" s="1" t="s">
        <v>2525</v>
      </c>
      <c r="B304" t="s">
        <v>2526</v>
      </c>
      <c r="C304" s="1" t="s">
        <v>17</v>
      </c>
      <c r="D304" s="1" t="s">
        <v>2528</v>
      </c>
      <c r="E304" s="1" t="s">
        <v>2529</v>
      </c>
      <c r="F304" s="2" t="s">
        <v>2530</v>
      </c>
      <c r="G304" s="2" t="s">
        <v>2531</v>
      </c>
      <c r="H304" s="2" t="s">
        <v>2531</v>
      </c>
    </row>
    <row r="305" spans="1:8" x14ac:dyDescent="0.25">
      <c r="A305" s="1" t="s">
        <v>2532</v>
      </c>
      <c r="B305" t="s">
        <v>2533</v>
      </c>
      <c r="C305" s="1" t="s">
        <v>17</v>
      </c>
      <c r="D305" s="1" t="s">
        <v>2534</v>
      </c>
      <c r="E305" s="1" t="s">
        <v>2535</v>
      </c>
      <c r="F305" s="2" t="s">
        <v>2536</v>
      </c>
      <c r="G305" s="2" t="s">
        <v>2537</v>
      </c>
      <c r="H305" s="2" t="s">
        <v>2537</v>
      </c>
    </row>
    <row r="306" spans="1:8" x14ac:dyDescent="0.25">
      <c r="A306" s="1" t="s">
        <v>2538</v>
      </c>
      <c r="B306" t="s">
        <v>2539</v>
      </c>
      <c r="C306" s="1" t="s">
        <v>17</v>
      </c>
      <c r="D306" s="1" t="s">
        <v>2540</v>
      </c>
      <c r="E306" s="1" t="s">
        <v>2541</v>
      </c>
      <c r="F306" s="2" t="s">
        <v>2542</v>
      </c>
      <c r="G306" s="2" t="s">
        <v>2543</v>
      </c>
      <c r="H306" s="2" t="s">
        <v>2543</v>
      </c>
    </row>
    <row r="307" spans="1:8" x14ac:dyDescent="0.25">
      <c r="A307" s="1" t="s">
        <v>2544</v>
      </c>
      <c r="B307" t="s">
        <v>2545</v>
      </c>
      <c r="C307" s="1" t="s">
        <v>17</v>
      </c>
      <c r="D307" s="1" t="s">
        <v>2546</v>
      </c>
      <c r="E307" s="1" t="s">
        <v>2547</v>
      </c>
      <c r="F307" s="2" t="s">
        <v>2548</v>
      </c>
      <c r="G307" s="2" t="s">
        <v>2548</v>
      </c>
      <c r="H307" s="2" t="s">
        <v>2548</v>
      </c>
    </row>
    <row r="308" spans="1:8" x14ac:dyDescent="0.25">
      <c r="A308" s="1" t="s">
        <v>2057</v>
      </c>
      <c r="B308" t="s">
        <v>2058</v>
      </c>
      <c r="C308" s="1" t="s">
        <v>17</v>
      </c>
      <c r="D308" s="1" t="s">
        <v>2549</v>
      </c>
      <c r="E308" s="1" t="s">
        <v>2550</v>
      </c>
      <c r="F308" s="2" t="s">
        <v>2551</v>
      </c>
      <c r="G308" s="2" t="s">
        <v>2551</v>
      </c>
      <c r="H308" s="2" t="s">
        <v>2551</v>
      </c>
    </row>
    <row r="309" spans="1:8" x14ac:dyDescent="0.25">
      <c r="A309" s="1" t="s">
        <v>2552</v>
      </c>
      <c r="B309" t="s">
        <v>2553</v>
      </c>
      <c r="C309" s="1" t="s">
        <v>17</v>
      </c>
      <c r="D309" s="1" t="s">
        <v>2554</v>
      </c>
      <c r="E309" s="1" t="s">
        <v>2555</v>
      </c>
      <c r="F309" s="2" t="s">
        <v>2556</v>
      </c>
      <c r="G309" s="2" t="s">
        <v>2557</v>
      </c>
      <c r="H309" s="2" t="s">
        <v>2557</v>
      </c>
    </row>
    <row r="310" spans="1:8" x14ac:dyDescent="0.25">
      <c r="A310" s="1" t="s">
        <v>2567</v>
      </c>
      <c r="B310" t="s">
        <v>2568</v>
      </c>
      <c r="C310" s="1" t="s">
        <v>17</v>
      </c>
      <c r="D310" s="1" t="s">
        <v>2569</v>
      </c>
      <c r="E310" s="1" t="s">
        <v>2570</v>
      </c>
      <c r="F310" s="2" t="s">
        <v>2571</v>
      </c>
      <c r="G310" s="2" t="s">
        <v>2571</v>
      </c>
      <c r="H310" s="2" t="s">
        <v>2571</v>
      </c>
    </row>
    <row r="311" spans="1:8" x14ac:dyDescent="0.25">
      <c r="A311" s="1" t="s">
        <v>2577</v>
      </c>
      <c r="B311" t="s">
        <v>2578</v>
      </c>
      <c r="C311" s="1" t="s">
        <v>17</v>
      </c>
      <c r="D311" s="1" t="s">
        <v>2579</v>
      </c>
      <c r="E311" s="1" t="s">
        <v>2580</v>
      </c>
      <c r="F311" s="2" t="s">
        <v>2581</v>
      </c>
      <c r="G311" s="2" t="s">
        <v>2581</v>
      </c>
      <c r="H311" s="2" t="s">
        <v>2581</v>
      </c>
    </row>
    <row r="312" spans="1:8" x14ac:dyDescent="0.25">
      <c r="A312" s="1" t="s">
        <v>2582</v>
      </c>
      <c r="B312" t="s">
        <v>2583</v>
      </c>
      <c r="C312" s="1" t="s">
        <v>17</v>
      </c>
      <c r="D312" s="1" t="s">
        <v>2587</v>
      </c>
      <c r="E312" s="1" t="s">
        <v>2588</v>
      </c>
      <c r="F312" s="2" t="s">
        <v>2589</v>
      </c>
      <c r="G312" s="2" t="s">
        <v>2589</v>
      </c>
      <c r="H312" s="2" t="s">
        <v>2589</v>
      </c>
    </row>
    <row r="313" spans="1:8" x14ac:dyDescent="0.25">
      <c r="A313" s="1" t="s">
        <v>2593</v>
      </c>
      <c r="B313" t="s">
        <v>2594</v>
      </c>
      <c r="C313" s="1" t="s">
        <v>17</v>
      </c>
      <c r="D313" s="1" t="s">
        <v>2595</v>
      </c>
      <c r="E313" s="1" t="s">
        <v>2596</v>
      </c>
      <c r="F313" s="2" t="s">
        <v>2597</v>
      </c>
      <c r="G313" s="2" t="s">
        <v>2597</v>
      </c>
      <c r="H313" s="2" t="s">
        <v>2597</v>
      </c>
    </row>
    <row r="314" spans="1:8" x14ac:dyDescent="0.25">
      <c r="A314" s="1" t="s">
        <v>2598</v>
      </c>
      <c r="B314" t="s">
        <v>2599</v>
      </c>
      <c r="C314" s="1" t="s">
        <v>17</v>
      </c>
      <c r="D314" s="1" t="s">
        <v>2600</v>
      </c>
      <c r="E314" s="1" t="s">
        <v>2601</v>
      </c>
      <c r="F314" s="2" t="s">
        <v>2602</v>
      </c>
      <c r="G314" s="2" t="s">
        <v>2602</v>
      </c>
      <c r="H314" s="2" t="s">
        <v>2602</v>
      </c>
    </row>
    <row r="315" spans="1:8" x14ac:dyDescent="0.25">
      <c r="A315" s="1" t="s">
        <v>2603</v>
      </c>
      <c r="B315" t="s">
        <v>2604</v>
      </c>
      <c r="C315" s="1" t="s">
        <v>17</v>
      </c>
      <c r="D315" s="1" t="s">
        <v>2605</v>
      </c>
      <c r="E315" s="1" t="s">
        <v>2606</v>
      </c>
      <c r="F315" s="2" t="s">
        <v>2607</v>
      </c>
      <c r="G315" s="2" t="s">
        <v>2608</v>
      </c>
      <c r="H315" s="2" t="s">
        <v>2608</v>
      </c>
    </row>
    <row r="316" spans="1:8" x14ac:dyDescent="0.25">
      <c r="A316" s="1" t="s">
        <v>2613</v>
      </c>
      <c r="B316" t="s">
        <v>2614</v>
      </c>
      <c r="C316" s="1" t="s">
        <v>17</v>
      </c>
      <c r="D316" s="1" t="s">
        <v>2615</v>
      </c>
      <c r="E316" s="1" t="s">
        <v>2616</v>
      </c>
      <c r="F316" s="2" t="s">
        <v>2617</v>
      </c>
      <c r="G316" s="2" t="s">
        <v>2617</v>
      </c>
      <c r="H316" s="2" t="s">
        <v>2617</v>
      </c>
    </row>
    <row r="317" spans="1:8" x14ac:dyDescent="0.25">
      <c r="A317" s="1" t="s">
        <v>2618</v>
      </c>
      <c r="B317" t="s">
        <v>2619</v>
      </c>
      <c r="C317" s="1" t="s">
        <v>17</v>
      </c>
      <c r="D317" s="1" t="s">
        <v>2620</v>
      </c>
      <c r="E317" s="1" t="s">
        <v>2621</v>
      </c>
      <c r="F317" s="2" t="s">
        <v>2622</v>
      </c>
      <c r="G317" s="2" t="s">
        <v>2622</v>
      </c>
      <c r="H317" s="2" t="s">
        <v>2622</v>
      </c>
    </row>
    <row r="318" spans="1:8" x14ac:dyDescent="0.25">
      <c r="A318" s="1" t="s">
        <v>2623</v>
      </c>
      <c r="B318" t="s">
        <v>2624</v>
      </c>
      <c r="C318" s="1" t="s">
        <v>17</v>
      </c>
      <c r="D318" s="1" t="s">
        <v>2625</v>
      </c>
      <c r="E318" s="1" t="s">
        <v>2626</v>
      </c>
      <c r="F318" s="2" t="s">
        <v>2627</v>
      </c>
      <c r="G318" s="2" t="s">
        <v>2627</v>
      </c>
      <c r="H318" s="2" t="s">
        <v>2627</v>
      </c>
    </row>
    <row r="319" spans="1:8" x14ac:dyDescent="0.25">
      <c r="A319" s="1" t="s">
        <v>2628</v>
      </c>
      <c r="B319" t="s">
        <v>2629</v>
      </c>
      <c r="C319" s="1" t="s">
        <v>17</v>
      </c>
      <c r="D319" s="1" t="s">
        <v>2630</v>
      </c>
      <c r="E319" s="1" t="s">
        <v>2631</v>
      </c>
      <c r="F319" s="2" t="s">
        <v>2632</v>
      </c>
      <c r="G319" s="2" t="s">
        <v>2632</v>
      </c>
      <c r="H319" s="2" t="s">
        <v>2632</v>
      </c>
    </row>
    <row r="320" spans="1:8" x14ac:dyDescent="0.25">
      <c r="A320" s="1" t="s">
        <v>2633</v>
      </c>
      <c r="B320" t="s">
        <v>2634</v>
      </c>
      <c r="C320" s="1" t="s">
        <v>17</v>
      </c>
      <c r="D320" s="1" t="s">
        <v>2635</v>
      </c>
      <c r="E320" s="1" t="s">
        <v>2636</v>
      </c>
      <c r="F320" s="2" t="s">
        <v>2637</v>
      </c>
      <c r="G320" s="2" t="s">
        <v>2637</v>
      </c>
      <c r="H320" s="2" t="s">
        <v>2637</v>
      </c>
    </row>
    <row r="321" spans="1:8" x14ac:dyDescent="0.25">
      <c r="A321" s="1" t="s">
        <v>2638</v>
      </c>
      <c r="B321" t="s">
        <v>2639</v>
      </c>
      <c r="C321" s="1" t="s">
        <v>17</v>
      </c>
      <c r="D321" s="1" t="s">
        <v>2640</v>
      </c>
      <c r="E321" s="1" t="s">
        <v>2641</v>
      </c>
      <c r="F321" s="2" t="s">
        <v>2642</v>
      </c>
      <c r="G321" s="2" t="s">
        <v>2642</v>
      </c>
      <c r="H321" s="2" t="s">
        <v>2642</v>
      </c>
    </row>
    <row r="322" spans="1:8" x14ac:dyDescent="0.25">
      <c r="A322" s="1" t="s">
        <v>2643</v>
      </c>
      <c r="B322" t="s">
        <v>2644</v>
      </c>
      <c r="C322" s="1" t="s">
        <v>17</v>
      </c>
      <c r="D322" s="1" t="s">
        <v>2645</v>
      </c>
      <c r="E322" s="1" t="s">
        <v>2646</v>
      </c>
      <c r="F322" s="2" t="s">
        <v>2647</v>
      </c>
      <c r="G322" s="2" t="s">
        <v>2647</v>
      </c>
      <c r="H322" s="2" t="s">
        <v>2647</v>
      </c>
    </row>
    <row r="323" spans="1:8" x14ac:dyDescent="0.25">
      <c r="A323" s="1" t="s">
        <v>2648</v>
      </c>
      <c r="B323" t="s">
        <v>2649</v>
      </c>
      <c r="C323" s="1" t="s">
        <v>17</v>
      </c>
      <c r="D323" s="1" t="s">
        <v>2650</v>
      </c>
      <c r="E323" s="1" t="s">
        <v>2651</v>
      </c>
      <c r="F323" s="2" t="s">
        <v>2652</v>
      </c>
      <c r="G323" s="2" t="s">
        <v>2652</v>
      </c>
      <c r="H323" s="2" t="s">
        <v>2652</v>
      </c>
    </row>
    <row r="324" spans="1:8" x14ac:dyDescent="0.25">
      <c r="A324" s="1" t="s">
        <v>2653</v>
      </c>
      <c r="B324" t="s">
        <v>2654</v>
      </c>
      <c r="C324" s="1" t="s">
        <v>17</v>
      </c>
      <c r="D324" s="1" t="s">
        <v>2658</v>
      </c>
      <c r="E324" s="1" t="s">
        <v>2659</v>
      </c>
      <c r="F324" s="2" t="s">
        <v>2660</v>
      </c>
      <c r="G324" s="2" t="s">
        <v>2661</v>
      </c>
      <c r="H324" s="2" t="s">
        <v>2661</v>
      </c>
    </row>
    <row r="325" spans="1:8" x14ac:dyDescent="0.25">
      <c r="A325" s="1" t="s">
        <v>2662</v>
      </c>
      <c r="B325" t="s">
        <v>2663</v>
      </c>
      <c r="C325" s="1" t="s">
        <v>17</v>
      </c>
      <c r="D325" s="1" t="s">
        <v>2664</v>
      </c>
      <c r="E325" s="1" t="s">
        <v>2665</v>
      </c>
      <c r="F325" s="2" t="s">
        <v>2666</v>
      </c>
      <c r="G325" s="2" t="s">
        <v>2666</v>
      </c>
      <c r="H325" s="2" t="s">
        <v>2666</v>
      </c>
    </row>
    <row r="326" spans="1:8" x14ac:dyDescent="0.25">
      <c r="A326" s="1" t="s">
        <v>2667</v>
      </c>
      <c r="B326" t="s">
        <v>2668</v>
      </c>
      <c r="C326" s="1" t="s">
        <v>17</v>
      </c>
      <c r="D326" s="1" t="s">
        <v>2669</v>
      </c>
      <c r="E326" s="1" t="s">
        <v>2670</v>
      </c>
      <c r="F326" s="2" t="s">
        <v>2671</v>
      </c>
      <c r="G326" s="2" t="s">
        <v>2671</v>
      </c>
      <c r="H326" s="2" t="s">
        <v>2671</v>
      </c>
    </row>
    <row r="327" spans="1:8" x14ac:dyDescent="0.25">
      <c r="A327" s="1" t="s">
        <v>2672</v>
      </c>
      <c r="B327" t="s">
        <v>2673</v>
      </c>
      <c r="C327" s="1" t="s">
        <v>17</v>
      </c>
      <c r="D327" s="1" t="s">
        <v>2674</v>
      </c>
      <c r="E327" s="1" t="s">
        <v>2675</v>
      </c>
      <c r="F327" s="2" t="s">
        <v>2676</v>
      </c>
      <c r="G327" s="2" t="s">
        <v>2676</v>
      </c>
      <c r="H327" s="2" t="s">
        <v>2676</v>
      </c>
    </row>
    <row r="328" spans="1:8" x14ac:dyDescent="0.25">
      <c r="A328" s="1" t="s">
        <v>2677</v>
      </c>
      <c r="B328" t="s">
        <v>2678</v>
      </c>
      <c r="C328" s="1" t="s">
        <v>17</v>
      </c>
      <c r="D328" s="1" t="s">
        <v>2679</v>
      </c>
      <c r="E328" s="1" t="s">
        <v>2588</v>
      </c>
      <c r="F328" s="2" t="s">
        <v>2680</v>
      </c>
      <c r="G328" s="2" t="s">
        <v>2680</v>
      </c>
      <c r="H328" s="2" t="s">
        <v>2680</v>
      </c>
    </row>
    <row r="329" spans="1:8" x14ac:dyDescent="0.25">
      <c r="A329" s="1" t="s">
        <v>2681</v>
      </c>
      <c r="B329" t="s">
        <v>2682</v>
      </c>
      <c r="C329" s="1" t="s">
        <v>17</v>
      </c>
      <c r="D329" s="1" t="s">
        <v>2683</v>
      </c>
      <c r="E329" s="1" t="s">
        <v>444</v>
      </c>
      <c r="F329" s="2" t="s">
        <v>2684</v>
      </c>
      <c r="G329" s="2" t="s">
        <v>2685</v>
      </c>
      <c r="H329" s="2" t="s">
        <v>2685</v>
      </c>
    </row>
    <row r="330" spans="1:8" x14ac:dyDescent="0.25">
      <c r="A330" s="1" t="s">
        <v>2686</v>
      </c>
      <c r="B330" t="s">
        <v>2687</v>
      </c>
      <c r="C330" s="1" t="s">
        <v>17</v>
      </c>
      <c r="D330" s="1" t="s">
        <v>2689</v>
      </c>
      <c r="E330" s="1" t="s">
        <v>2690</v>
      </c>
      <c r="F330" s="2" t="s">
        <v>2691</v>
      </c>
      <c r="G330" s="2" t="s">
        <v>2691</v>
      </c>
      <c r="H330" s="2" t="s">
        <v>2691</v>
      </c>
    </row>
    <row r="331" spans="1:8" x14ac:dyDescent="0.25">
      <c r="A331" s="1" t="s">
        <v>2692</v>
      </c>
      <c r="B331" t="s">
        <v>2693</v>
      </c>
      <c r="C331" s="1" t="s">
        <v>17</v>
      </c>
      <c r="D331" s="1" t="s">
        <v>2694</v>
      </c>
      <c r="E331" s="1" t="s">
        <v>2695</v>
      </c>
      <c r="F331" s="2" t="s">
        <v>2696</v>
      </c>
      <c r="G331" s="2" t="s">
        <v>2696</v>
      </c>
      <c r="H331" s="2" t="s">
        <v>2696</v>
      </c>
    </row>
    <row r="332" spans="1:8" x14ac:dyDescent="0.25">
      <c r="A332" s="1" t="s">
        <v>2697</v>
      </c>
      <c r="B332" t="s">
        <v>2698</v>
      </c>
      <c r="C332" s="1" t="s">
        <v>17</v>
      </c>
      <c r="D332" s="1" t="s">
        <v>2699</v>
      </c>
      <c r="E332" s="1" t="s">
        <v>2700</v>
      </c>
      <c r="F332" s="2" t="s">
        <v>2701</v>
      </c>
      <c r="G332" s="2" t="s">
        <v>2701</v>
      </c>
      <c r="H332" s="2" t="s">
        <v>2701</v>
      </c>
    </row>
    <row r="333" spans="1:8" x14ac:dyDescent="0.25">
      <c r="A333" s="1" t="s">
        <v>2093</v>
      </c>
      <c r="B333" t="s">
        <v>2094</v>
      </c>
      <c r="C333" s="1" t="s">
        <v>17</v>
      </c>
      <c r="D333" s="1" t="s">
        <v>2702</v>
      </c>
      <c r="E333" s="1" t="s">
        <v>2703</v>
      </c>
      <c r="F333" s="2" t="s">
        <v>2704</v>
      </c>
      <c r="G333" s="2" t="s">
        <v>2704</v>
      </c>
      <c r="H333" s="2" t="s">
        <v>2704</v>
      </c>
    </row>
    <row r="334" spans="1:8" x14ac:dyDescent="0.25">
      <c r="A334" s="1" t="s">
        <v>2705</v>
      </c>
      <c r="B334" t="s">
        <v>2706</v>
      </c>
      <c r="C334" s="1" t="s">
        <v>17</v>
      </c>
      <c r="D334" s="1" t="s">
        <v>2707</v>
      </c>
      <c r="E334" s="1" t="s">
        <v>2708</v>
      </c>
      <c r="F334" s="2" t="s">
        <v>2709</v>
      </c>
      <c r="G334" s="2" t="s">
        <v>2709</v>
      </c>
      <c r="H334" s="2" t="s">
        <v>2709</v>
      </c>
    </row>
    <row r="335" spans="1:8" x14ac:dyDescent="0.25">
      <c r="A335" s="1" t="s">
        <v>2710</v>
      </c>
      <c r="B335" t="s">
        <v>2711</v>
      </c>
      <c r="C335" s="1" t="s">
        <v>17</v>
      </c>
      <c r="D335" s="1" t="s">
        <v>2713</v>
      </c>
      <c r="E335" s="1" t="s">
        <v>2714</v>
      </c>
      <c r="F335" s="2" t="s">
        <v>2715</v>
      </c>
      <c r="G335" s="2" t="s">
        <v>2715</v>
      </c>
      <c r="H335" s="2" t="s">
        <v>2715</v>
      </c>
    </row>
    <row r="336" spans="1:8" x14ac:dyDescent="0.25">
      <c r="A336" s="1" t="s">
        <v>2096</v>
      </c>
      <c r="B336" t="s">
        <v>2097</v>
      </c>
      <c r="C336" s="1" t="s">
        <v>17</v>
      </c>
      <c r="D336" s="1" t="s">
        <v>2716</v>
      </c>
      <c r="E336" s="1" t="s">
        <v>2717</v>
      </c>
      <c r="F336" s="2" t="s">
        <v>2718</v>
      </c>
      <c r="G336" s="2" t="s">
        <v>2719</v>
      </c>
      <c r="H336" s="2" t="s">
        <v>2719</v>
      </c>
    </row>
    <row r="337" spans="1:8" x14ac:dyDescent="0.25">
      <c r="A337" s="1" t="s">
        <v>2720</v>
      </c>
      <c r="B337" t="s">
        <v>2721</v>
      </c>
      <c r="C337" s="1" t="s">
        <v>17</v>
      </c>
      <c r="D337" s="1" t="s">
        <v>2722</v>
      </c>
      <c r="E337" s="1" t="s">
        <v>2555</v>
      </c>
      <c r="F337" s="2" t="s">
        <v>2723</v>
      </c>
      <c r="G337" s="2" t="s">
        <v>2724</v>
      </c>
      <c r="H337" s="2" t="s">
        <v>2724</v>
      </c>
    </row>
    <row r="338" spans="1:8" x14ac:dyDescent="0.25">
      <c r="A338" s="1" t="s">
        <v>2730</v>
      </c>
      <c r="B338" t="s">
        <v>2731</v>
      </c>
      <c r="C338" s="1" t="s">
        <v>17</v>
      </c>
      <c r="D338" s="1" t="s">
        <v>2735</v>
      </c>
      <c r="E338" s="1" t="s">
        <v>2736</v>
      </c>
      <c r="F338" s="2" t="s">
        <v>2737</v>
      </c>
      <c r="G338" s="2" t="s">
        <v>2737</v>
      </c>
      <c r="H338" s="2" t="s">
        <v>2737</v>
      </c>
    </row>
    <row r="339" spans="1:8" x14ac:dyDescent="0.25">
      <c r="A339" s="1" t="s">
        <v>2107</v>
      </c>
      <c r="B339" t="s">
        <v>2108</v>
      </c>
      <c r="C339" s="1" t="s">
        <v>17</v>
      </c>
      <c r="D339" s="1" t="s">
        <v>2738</v>
      </c>
      <c r="E339" s="1" t="s">
        <v>2739</v>
      </c>
      <c r="F339" s="2" t="s">
        <v>2740</v>
      </c>
      <c r="G339" s="2" t="s">
        <v>2740</v>
      </c>
      <c r="H339" s="2" t="s">
        <v>2740</v>
      </c>
    </row>
    <row r="340" spans="1:8" x14ac:dyDescent="0.25">
      <c r="A340" s="1" t="s">
        <v>2741</v>
      </c>
      <c r="B340" t="s">
        <v>2742</v>
      </c>
      <c r="C340" s="1" t="s">
        <v>17</v>
      </c>
      <c r="D340" s="1" t="s">
        <v>2743</v>
      </c>
      <c r="E340" s="1" t="s">
        <v>2744</v>
      </c>
      <c r="F340" s="2" t="s">
        <v>2745</v>
      </c>
      <c r="G340" s="2" t="s">
        <v>2745</v>
      </c>
      <c r="H340" s="2" t="s">
        <v>2745</v>
      </c>
    </row>
    <row r="341" spans="1:8" x14ac:dyDescent="0.25">
      <c r="A341" s="1" t="s">
        <v>2746</v>
      </c>
      <c r="B341" t="s">
        <v>2747</v>
      </c>
      <c r="C341" s="1" t="s">
        <v>17</v>
      </c>
      <c r="D341" s="1" t="s">
        <v>2748</v>
      </c>
      <c r="E341" s="1" t="s">
        <v>2749</v>
      </c>
      <c r="F341" s="2" t="s">
        <v>2750</v>
      </c>
      <c r="G341" s="2" t="s">
        <v>2750</v>
      </c>
      <c r="H341" s="2" t="s">
        <v>2750</v>
      </c>
    </row>
    <row r="342" spans="1:8" x14ac:dyDescent="0.25">
      <c r="A342" s="1" t="s">
        <v>2751</v>
      </c>
      <c r="B342" t="s">
        <v>2752</v>
      </c>
      <c r="C342" s="1" t="s">
        <v>17</v>
      </c>
      <c r="D342" s="1" t="s">
        <v>2753</v>
      </c>
      <c r="E342" s="1" t="s">
        <v>2754</v>
      </c>
      <c r="F342" s="2" t="s">
        <v>2755</v>
      </c>
      <c r="G342" s="2" t="s">
        <v>2755</v>
      </c>
      <c r="H342" s="2" t="s">
        <v>2755</v>
      </c>
    </row>
    <row r="343" spans="1:8" x14ac:dyDescent="0.25">
      <c r="A343" s="1" t="s">
        <v>2756</v>
      </c>
      <c r="B343" t="s">
        <v>2757</v>
      </c>
      <c r="C343" s="1" t="s">
        <v>17</v>
      </c>
      <c r="D343" s="1" t="s">
        <v>2758</v>
      </c>
      <c r="E343" s="1" t="s">
        <v>2759</v>
      </c>
      <c r="F343" s="2" t="s">
        <v>2760</v>
      </c>
      <c r="G343" s="2" t="s">
        <v>2760</v>
      </c>
      <c r="H343" s="2" t="s">
        <v>2760</v>
      </c>
    </row>
    <row r="344" spans="1:8" x14ac:dyDescent="0.25">
      <c r="A344" s="1" t="s">
        <v>2761</v>
      </c>
      <c r="B344" t="s">
        <v>2762</v>
      </c>
      <c r="C344" s="1" t="s">
        <v>17</v>
      </c>
      <c r="D344" s="1" t="s">
        <v>2763</v>
      </c>
      <c r="E344" s="1" t="s">
        <v>2764</v>
      </c>
      <c r="F344" s="2" t="s">
        <v>2765</v>
      </c>
      <c r="G344" s="2" t="s">
        <v>2765</v>
      </c>
      <c r="H344" s="2" t="s">
        <v>2765</v>
      </c>
    </row>
    <row r="345" spans="1:8" x14ac:dyDescent="0.25">
      <c r="A345" s="1" t="s">
        <v>2761</v>
      </c>
      <c r="B345" t="s">
        <v>2762</v>
      </c>
      <c r="C345" s="1" t="s">
        <v>17</v>
      </c>
      <c r="D345" s="1" t="s">
        <v>2766</v>
      </c>
      <c r="E345" s="1" t="s">
        <v>2767</v>
      </c>
      <c r="F345" s="2" t="s">
        <v>2768</v>
      </c>
      <c r="G345" s="2" t="s">
        <v>2768</v>
      </c>
      <c r="H345" s="2" t="s">
        <v>2768</v>
      </c>
    </row>
    <row r="346" spans="1:8" x14ac:dyDescent="0.25">
      <c r="A346" s="1" t="s">
        <v>2769</v>
      </c>
      <c r="B346" t="s">
        <v>2770</v>
      </c>
      <c r="C346" s="1" t="s">
        <v>17</v>
      </c>
      <c r="D346" s="1" t="s">
        <v>2774</v>
      </c>
      <c r="E346" s="1" t="s">
        <v>2775</v>
      </c>
      <c r="F346" s="2" t="s">
        <v>2776</v>
      </c>
      <c r="G346" s="2" t="s">
        <v>2776</v>
      </c>
      <c r="H346" s="2" t="s">
        <v>2776</v>
      </c>
    </row>
    <row r="347" spans="1:8" x14ac:dyDescent="0.25">
      <c r="A347" s="1" t="s">
        <v>2777</v>
      </c>
      <c r="B347" t="s">
        <v>2778</v>
      </c>
      <c r="C347" s="1" t="s">
        <v>17</v>
      </c>
      <c r="D347" s="1" t="s">
        <v>2779</v>
      </c>
      <c r="E347" s="1" t="s">
        <v>2780</v>
      </c>
      <c r="F347" s="2" t="s">
        <v>2781</v>
      </c>
      <c r="G347" s="2" t="s">
        <v>2782</v>
      </c>
      <c r="H347" s="2" t="s">
        <v>2782</v>
      </c>
    </row>
    <row r="348" spans="1:8" x14ac:dyDescent="0.25">
      <c r="A348" s="1" t="s">
        <v>2783</v>
      </c>
      <c r="B348" t="s">
        <v>2784</v>
      </c>
      <c r="C348" s="1" t="s">
        <v>17</v>
      </c>
      <c r="D348" s="1" t="s">
        <v>2786</v>
      </c>
      <c r="E348" s="1" t="s">
        <v>2787</v>
      </c>
      <c r="F348" s="2" t="s">
        <v>2788</v>
      </c>
      <c r="G348" s="2" t="s">
        <v>2788</v>
      </c>
      <c r="H348" s="2" t="s">
        <v>2788</v>
      </c>
    </row>
    <row r="349" spans="1:8" x14ac:dyDescent="0.25">
      <c r="A349" s="1" t="s">
        <v>2789</v>
      </c>
      <c r="B349" t="s">
        <v>2790</v>
      </c>
      <c r="C349" s="1" t="s">
        <v>17</v>
      </c>
      <c r="D349" s="1" t="s">
        <v>2794</v>
      </c>
      <c r="E349" s="1" t="s">
        <v>2795</v>
      </c>
      <c r="F349" s="2" t="s">
        <v>2796</v>
      </c>
      <c r="G349" s="2" t="s">
        <v>2796</v>
      </c>
      <c r="H349" s="2" t="s">
        <v>2796</v>
      </c>
    </row>
    <row r="350" spans="1:8" x14ac:dyDescent="0.25">
      <c r="A350" s="1" t="s">
        <v>2797</v>
      </c>
      <c r="B350" t="s">
        <v>2798</v>
      </c>
      <c r="C350" s="1" t="s">
        <v>17</v>
      </c>
      <c r="D350" s="1" t="s">
        <v>2800</v>
      </c>
      <c r="E350" s="1" t="s">
        <v>2801</v>
      </c>
      <c r="F350" s="2" t="s">
        <v>2802</v>
      </c>
      <c r="G350" s="2" t="s">
        <v>2802</v>
      </c>
      <c r="H350" s="2" t="s">
        <v>2802</v>
      </c>
    </row>
    <row r="351" spans="1:8" x14ac:dyDescent="0.25">
      <c r="A351" s="1" t="s">
        <v>2803</v>
      </c>
      <c r="B351" t="s">
        <v>2804</v>
      </c>
      <c r="C351" s="1" t="s">
        <v>17</v>
      </c>
      <c r="D351" s="1" t="s">
        <v>2808</v>
      </c>
      <c r="E351" s="1" t="s">
        <v>2809</v>
      </c>
      <c r="F351" s="2" t="s">
        <v>2810</v>
      </c>
      <c r="G351" s="2" t="s">
        <v>2810</v>
      </c>
      <c r="H351" s="2" t="s">
        <v>2810</v>
      </c>
    </row>
    <row r="352" spans="1:8" x14ac:dyDescent="0.25">
      <c r="A352" s="1" t="s">
        <v>2811</v>
      </c>
      <c r="B352" t="s">
        <v>2812</v>
      </c>
      <c r="C352" s="1" t="s">
        <v>17</v>
      </c>
      <c r="D352" s="1" t="s">
        <v>2813</v>
      </c>
      <c r="E352" s="1" t="s">
        <v>2814</v>
      </c>
      <c r="F352" s="2" t="s">
        <v>2815</v>
      </c>
      <c r="G352" s="2" t="s">
        <v>2815</v>
      </c>
      <c r="H352" s="2" t="s">
        <v>2815</v>
      </c>
    </row>
    <row r="353" spans="1:8" x14ac:dyDescent="0.25">
      <c r="A353" s="1" t="s">
        <v>2816</v>
      </c>
      <c r="B353" t="s">
        <v>2817</v>
      </c>
      <c r="C353" s="1" t="s">
        <v>17</v>
      </c>
      <c r="D353" s="1" t="s">
        <v>2818</v>
      </c>
      <c r="E353" s="1" t="s">
        <v>2819</v>
      </c>
      <c r="F353" s="2" t="s">
        <v>2820</v>
      </c>
      <c r="G353" s="2" t="s">
        <v>2820</v>
      </c>
      <c r="H353" s="2" t="s">
        <v>2820</v>
      </c>
    </row>
    <row r="354" spans="1:8" x14ac:dyDescent="0.25">
      <c r="A354" s="1" t="s">
        <v>2821</v>
      </c>
      <c r="B354" t="s">
        <v>2822</v>
      </c>
      <c r="C354" s="1" t="s">
        <v>17</v>
      </c>
      <c r="D354" s="1" t="s">
        <v>2823</v>
      </c>
      <c r="E354" s="1" t="s">
        <v>2824</v>
      </c>
      <c r="F354" s="2" t="s">
        <v>2825</v>
      </c>
      <c r="G354" s="2" t="s">
        <v>2825</v>
      </c>
      <c r="H354" s="2" t="s">
        <v>2825</v>
      </c>
    </row>
    <row r="355" spans="1:8" x14ac:dyDescent="0.25">
      <c r="A355" s="1" t="s">
        <v>2826</v>
      </c>
      <c r="B355" t="s">
        <v>2827</v>
      </c>
      <c r="C355" s="1" t="s">
        <v>17</v>
      </c>
      <c r="D355" s="1" t="s">
        <v>2828</v>
      </c>
      <c r="E355" s="1" t="s">
        <v>2829</v>
      </c>
      <c r="F355" s="2" t="s">
        <v>2830</v>
      </c>
      <c r="G355" s="2" t="s">
        <v>2831</v>
      </c>
      <c r="H355" s="2" t="s">
        <v>2831</v>
      </c>
    </row>
    <row r="356" spans="1:8" x14ac:dyDescent="0.25">
      <c r="A356" s="1" t="s">
        <v>2832</v>
      </c>
      <c r="B356" t="s">
        <v>2833</v>
      </c>
      <c r="C356" s="1" t="s">
        <v>17</v>
      </c>
      <c r="D356" s="1" t="s">
        <v>2837</v>
      </c>
      <c r="E356" s="1" t="s">
        <v>2838</v>
      </c>
      <c r="F356" s="2" t="s">
        <v>2839</v>
      </c>
      <c r="G356" s="2" t="s">
        <v>2839</v>
      </c>
      <c r="H356" s="2" t="s">
        <v>2839</v>
      </c>
    </row>
    <row r="357" spans="1:8" x14ac:dyDescent="0.25">
      <c r="A357" s="1" t="s">
        <v>2840</v>
      </c>
      <c r="B357" t="s">
        <v>2841</v>
      </c>
      <c r="C357" s="1" t="s">
        <v>17</v>
      </c>
      <c r="D357" s="1" t="s">
        <v>2844</v>
      </c>
      <c r="E357" s="1" t="s">
        <v>2845</v>
      </c>
      <c r="F357" s="2" t="s">
        <v>2846</v>
      </c>
      <c r="G357" s="2" t="s">
        <v>2846</v>
      </c>
      <c r="H357" s="2" t="s">
        <v>2846</v>
      </c>
    </row>
    <row r="358" spans="1:8" x14ac:dyDescent="0.25">
      <c r="A358" s="1" t="s">
        <v>2847</v>
      </c>
      <c r="B358" t="s">
        <v>2848</v>
      </c>
      <c r="C358" s="1" t="s">
        <v>17</v>
      </c>
      <c r="D358" s="1" t="s">
        <v>2849</v>
      </c>
      <c r="E358" s="1" t="s">
        <v>2850</v>
      </c>
      <c r="F358" s="2" t="s">
        <v>2851</v>
      </c>
      <c r="G358" s="2" t="s">
        <v>2851</v>
      </c>
      <c r="H358" s="2" t="s">
        <v>2851</v>
      </c>
    </row>
    <row r="359" spans="1:8" x14ac:dyDescent="0.25">
      <c r="A359" s="1" t="s">
        <v>2140</v>
      </c>
      <c r="B359" t="s">
        <v>2141</v>
      </c>
      <c r="C359" s="1" t="s">
        <v>17</v>
      </c>
      <c r="D359" s="1" t="s">
        <v>2852</v>
      </c>
      <c r="E359" s="1" t="s">
        <v>2853</v>
      </c>
      <c r="F359" s="2" t="s">
        <v>2854</v>
      </c>
      <c r="G359" s="2" t="s">
        <v>2854</v>
      </c>
      <c r="H359" s="2" t="s">
        <v>2854</v>
      </c>
    </row>
    <row r="360" spans="1:8" x14ac:dyDescent="0.25">
      <c r="A360" s="1" t="s">
        <v>2855</v>
      </c>
      <c r="B360" t="s">
        <v>2856</v>
      </c>
      <c r="C360" s="1" t="s">
        <v>17</v>
      </c>
      <c r="D360" s="1" t="s">
        <v>2857</v>
      </c>
      <c r="E360" s="1" t="s">
        <v>2858</v>
      </c>
      <c r="F360" s="2" t="s">
        <v>2859</v>
      </c>
      <c r="G360" s="2" t="s">
        <v>2859</v>
      </c>
      <c r="H360" s="2" t="s">
        <v>2859</v>
      </c>
    </row>
    <row r="361" spans="1:8" x14ac:dyDescent="0.25">
      <c r="A361" s="1" t="s">
        <v>2860</v>
      </c>
      <c r="B361" t="s">
        <v>2861</v>
      </c>
      <c r="C361" s="1" t="s">
        <v>17</v>
      </c>
      <c r="D361" s="1" t="s">
        <v>2862</v>
      </c>
      <c r="E361" s="1" t="s">
        <v>2863</v>
      </c>
      <c r="F361" s="2" t="s">
        <v>2864</v>
      </c>
      <c r="G361" s="2" t="s">
        <v>2864</v>
      </c>
      <c r="H361" s="2" t="s">
        <v>2864</v>
      </c>
    </row>
    <row r="362" spans="1:8" x14ac:dyDescent="0.25">
      <c r="A362" s="1" t="s">
        <v>2865</v>
      </c>
      <c r="B362" t="s">
        <v>2866</v>
      </c>
      <c r="C362" s="1" t="s">
        <v>17</v>
      </c>
      <c r="D362" s="1" t="s">
        <v>2867</v>
      </c>
      <c r="E362" s="1" t="s">
        <v>2868</v>
      </c>
      <c r="F362" s="2" t="s">
        <v>2869</v>
      </c>
      <c r="G362" s="2" t="s">
        <v>2869</v>
      </c>
      <c r="H362" s="2" t="s">
        <v>2869</v>
      </c>
    </row>
    <row r="363" spans="1:8" x14ac:dyDescent="0.25">
      <c r="A363" s="1" t="s">
        <v>2870</v>
      </c>
      <c r="B363" t="s">
        <v>2871</v>
      </c>
      <c r="C363" s="1" t="s">
        <v>17</v>
      </c>
      <c r="D363" s="1" t="s">
        <v>2872</v>
      </c>
      <c r="E363" s="1" t="s">
        <v>2873</v>
      </c>
      <c r="F363" s="2" t="s">
        <v>2874</v>
      </c>
      <c r="G363" s="2" t="s">
        <v>2874</v>
      </c>
      <c r="H363" s="2" t="s">
        <v>2874</v>
      </c>
    </row>
    <row r="364" spans="1:8" x14ac:dyDescent="0.25">
      <c r="A364" s="1" t="s">
        <v>2878</v>
      </c>
      <c r="B364" t="s">
        <v>2879</v>
      </c>
      <c r="C364" s="1" t="s">
        <v>17</v>
      </c>
      <c r="D364" s="1" t="s">
        <v>2880</v>
      </c>
      <c r="E364" s="1" t="s">
        <v>1624</v>
      </c>
      <c r="F364" s="2" t="s">
        <v>2881</v>
      </c>
      <c r="G364" s="2" t="s">
        <v>2882</v>
      </c>
      <c r="H364" s="2" t="s">
        <v>2882</v>
      </c>
    </row>
    <row r="365" spans="1:8" x14ac:dyDescent="0.25">
      <c r="A365" s="1" t="s">
        <v>2883</v>
      </c>
      <c r="B365" t="s">
        <v>2884</v>
      </c>
      <c r="C365" s="1" t="s">
        <v>17</v>
      </c>
      <c r="D365" s="1" t="s">
        <v>2885</v>
      </c>
      <c r="E365" s="1" t="s">
        <v>2886</v>
      </c>
      <c r="F365" s="2" t="s">
        <v>2887</v>
      </c>
      <c r="G365" s="2" t="s">
        <v>2887</v>
      </c>
      <c r="H365" s="2" t="s">
        <v>2887</v>
      </c>
    </row>
    <row r="366" spans="1:8" x14ac:dyDescent="0.25">
      <c r="A366" s="1" t="s">
        <v>2883</v>
      </c>
      <c r="B366" t="s">
        <v>2884</v>
      </c>
      <c r="C366" s="1" t="s">
        <v>17</v>
      </c>
      <c r="D366" s="1" t="s">
        <v>2888</v>
      </c>
      <c r="E366" s="1" t="s">
        <v>2889</v>
      </c>
      <c r="F366" s="2" t="s">
        <v>2890</v>
      </c>
      <c r="G366" s="2" t="s">
        <v>2890</v>
      </c>
      <c r="H366" s="2" t="s">
        <v>2890</v>
      </c>
    </row>
    <row r="367" spans="1:8" x14ac:dyDescent="0.25">
      <c r="A367" s="1" t="s">
        <v>2896</v>
      </c>
      <c r="B367" t="s">
        <v>2897</v>
      </c>
      <c r="C367" s="1" t="s">
        <v>17</v>
      </c>
      <c r="D367" s="1" t="s">
        <v>2899</v>
      </c>
      <c r="E367" s="1" t="s">
        <v>2900</v>
      </c>
      <c r="F367" s="2" t="s">
        <v>2901</v>
      </c>
      <c r="G367" s="2" t="s">
        <v>2901</v>
      </c>
      <c r="H367" s="2" t="s">
        <v>2901</v>
      </c>
    </row>
    <row r="368" spans="1:8" x14ac:dyDescent="0.25">
      <c r="A368" s="1" t="s">
        <v>2902</v>
      </c>
      <c r="B368" t="s">
        <v>2903</v>
      </c>
      <c r="C368" s="1" t="s">
        <v>17</v>
      </c>
      <c r="D368" s="1" t="s">
        <v>2904</v>
      </c>
      <c r="E368" s="1" t="s">
        <v>2905</v>
      </c>
      <c r="F368" s="2" t="s">
        <v>2906</v>
      </c>
      <c r="G368" s="2" t="s">
        <v>2906</v>
      </c>
      <c r="H368" s="2" t="s">
        <v>2906</v>
      </c>
    </row>
    <row r="369" spans="1:8" x14ac:dyDescent="0.25">
      <c r="A369" s="1" t="s">
        <v>2912</v>
      </c>
      <c r="B369" t="s">
        <v>2913</v>
      </c>
      <c r="C369" s="1" t="s">
        <v>17</v>
      </c>
      <c r="D369" s="1" t="s">
        <v>2914</v>
      </c>
      <c r="E369" s="1" t="s">
        <v>2915</v>
      </c>
      <c r="F369" s="2" t="s">
        <v>2916</v>
      </c>
      <c r="G369" s="2" t="s">
        <v>2916</v>
      </c>
      <c r="H369" s="2" t="s">
        <v>2916</v>
      </c>
    </row>
    <row r="370" spans="1:8" x14ac:dyDescent="0.25">
      <c r="A370" s="1" t="s">
        <v>2917</v>
      </c>
      <c r="B370" t="s">
        <v>2918</v>
      </c>
      <c r="C370" s="1" t="s">
        <v>17</v>
      </c>
      <c r="D370" s="1" t="s">
        <v>2919</v>
      </c>
      <c r="E370" s="1" t="s">
        <v>2920</v>
      </c>
      <c r="F370" s="2" t="s">
        <v>2921</v>
      </c>
      <c r="G370" s="2" t="s">
        <v>2922</v>
      </c>
      <c r="H370" s="2" t="s">
        <v>2922</v>
      </c>
    </row>
    <row r="371" spans="1:8" x14ac:dyDescent="0.25">
      <c r="A371" s="1" t="s">
        <v>2923</v>
      </c>
      <c r="B371" t="s">
        <v>2924</v>
      </c>
      <c r="C371" s="1" t="s">
        <v>17</v>
      </c>
      <c r="D371" s="1" t="s">
        <v>2925</v>
      </c>
      <c r="E371" s="1" t="s">
        <v>2926</v>
      </c>
      <c r="F371" s="2" t="s">
        <v>2927</v>
      </c>
      <c r="G371" s="2" t="s">
        <v>2927</v>
      </c>
      <c r="H371" s="2" t="s">
        <v>2927</v>
      </c>
    </row>
    <row r="372" spans="1:8" x14ac:dyDescent="0.25">
      <c r="A372" s="1" t="s">
        <v>2928</v>
      </c>
      <c r="B372" t="s">
        <v>2929</v>
      </c>
      <c r="C372" s="1" t="s">
        <v>17</v>
      </c>
      <c r="D372" s="1" t="s">
        <v>2930</v>
      </c>
      <c r="E372" s="1" t="s">
        <v>2931</v>
      </c>
      <c r="F372" s="2" t="s">
        <v>2932</v>
      </c>
      <c r="G372" s="2" t="s">
        <v>2932</v>
      </c>
      <c r="H372" s="2" t="s">
        <v>2932</v>
      </c>
    </row>
    <row r="373" spans="1:8" x14ac:dyDescent="0.25">
      <c r="A373" s="1" t="s">
        <v>2928</v>
      </c>
      <c r="B373" t="s">
        <v>2929</v>
      </c>
      <c r="C373" s="1" t="s">
        <v>17</v>
      </c>
      <c r="D373" s="1" t="s">
        <v>2933</v>
      </c>
      <c r="E373" s="1" t="s">
        <v>2934</v>
      </c>
      <c r="F373" s="2" t="s">
        <v>2935</v>
      </c>
      <c r="G373" s="2" t="s">
        <v>2935</v>
      </c>
      <c r="H373" s="2" t="s">
        <v>2935</v>
      </c>
    </row>
    <row r="374" spans="1:8" x14ac:dyDescent="0.25">
      <c r="A374" s="1" t="s">
        <v>2936</v>
      </c>
      <c r="B374" t="s">
        <v>2937</v>
      </c>
      <c r="C374" s="1" t="s">
        <v>17</v>
      </c>
      <c r="D374" s="1" t="s">
        <v>2938</v>
      </c>
      <c r="E374" s="1" t="s">
        <v>2939</v>
      </c>
      <c r="F374" s="2" t="s">
        <v>2940</v>
      </c>
      <c r="G374" s="2" t="s">
        <v>2940</v>
      </c>
      <c r="H374" s="2" t="s">
        <v>2940</v>
      </c>
    </row>
    <row r="375" spans="1:8" x14ac:dyDescent="0.25">
      <c r="A375" s="1" t="s">
        <v>2941</v>
      </c>
      <c r="B375" t="s">
        <v>2942</v>
      </c>
      <c r="C375" s="1" t="s">
        <v>17</v>
      </c>
      <c r="D375" s="1" t="s">
        <v>2944</v>
      </c>
      <c r="E375" s="1" t="s">
        <v>2945</v>
      </c>
      <c r="F375" s="2" t="s">
        <v>2946</v>
      </c>
      <c r="G375" s="2" t="s">
        <v>2946</v>
      </c>
      <c r="H375" s="2" t="s">
        <v>2946</v>
      </c>
    </row>
    <row r="376" spans="1:8" x14ac:dyDescent="0.25">
      <c r="A376" s="1" t="s">
        <v>2947</v>
      </c>
      <c r="B376" t="s">
        <v>2948</v>
      </c>
      <c r="C376" s="1" t="s">
        <v>17</v>
      </c>
      <c r="D376" s="1" t="s">
        <v>2952</v>
      </c>
      <c r="E376" s="1" t="s">
        <v>2953</v>
      </c>
      <c r="F376" s="2" t="s">
        <v>2954</v>
      </c>
      <c r="G376" s="2" t="s">
        <v>2954</v>
      </c>
      <c r="H376" s="2" t="s">
        <v>2954</v>
      </c>
    </row>
    <row r="377" spans="1:8" x14ac:dyDescent="0.25">
      <c r="A377" s="1" t="s">
        <v>2955</v>
      </c>
      <c r="B377" t="s">
        <v>2956</v>
      </c>
      <c r="C377" s="1" t="s">
        <v>17</v>
      </c>
      <c r="D377" s="1" t="s">
        <v>2957</v>
      </c>
      <c r="E377" s="1" t="s">
        <v>2958</v>
      </c>
      <c r="F377" s="2" t="s">
        <v>2959</v>
      </c>
      <c r="G377" s="2" t="s">
        <v>2959</v>
      </c>
      <c r="H377" s="2" t="s">
        <v>2959</v>
      </c>
    </row>
    <row r="378" spans="1:8" x14ac:dyDescent="0.25">
      <c r="A378" s="1" t="s">
        <v>2960</v>
      </c>
      <c r="B378" t="s">
        <v>2961</v>
      </c>
      <c r="C378" s="1" t="s">
        <v>17</v>
      </c>
      <c r="D378" s="1" t="s">
        <v>2962</v>
      </c>
      <c r="E378" s="1" t="s">
        <v>2963</v>
      </c>
      <c r="F378" s="2" t="s">
        <v>2964</v>
      </c>
      <c r="G378" s="2" t="s">
        <v>2964</v>
      </c>
      <c r="H378" s="2" t="s">
        <v>2964</v>
      </c>
    </row>
    <row r="379" spans="1:8" x14ac:dyDescent="0.25">
      <c r="A379" s="1" t="s">
        <v>2965</v>
      </c>
      <c r="B379" t="s">
        <v>2966</v>
      </c>
      <c r="C379" s="1" t="s">
        <v>17</v>
      </c>
      <c r="D379" s="1" t="s">
        <v>2967</v>
      </c>
      <c r="E379" s="1" t="s">
        <v>202</v>
      </c>
      <c r="F379" s="2" t="s">
        <v>2968</v>
      </c>
      <c r="G379" s="2" t="s">
        <v>2969</v>
      </c>
      <c r="H379" s="2" t="s">
        <v>2969</v>
      </c>
    </row>
    <row r="380" spans="1:8" x14ac:dyDescent="0.25">
      <c r="A380" s="1" t="s">
        <v>2970</v>
      </c>
      <c r="B380" t="s">
        <v>2971</v>
      </c>
      <c r="C380" s="1" t="s">
        <v>17</v>
      </c>
      <c r="D380" s="1" t="s">
        <v>2972</v>
      </c>
      <c r="E380" s="1" t="s">
        <v>2973</v>
      </c>
      <c r="F380" s="2" t="s">
        <v>2974</v>
      </c>
      <c r="G380" s="2" t="s">
        <v>2974</v>
      </c>
      <c r="H380" s="2" t="s">
        <v>2974</v>
      </c>
    </row>
    <row r="381" spans="1:8" x14ac:dyDescent="0.25">
      <c r="A381" s="1" t="s">
        <v>2975</v>
      </c>
      <c r="B381" t="s">
        <v>2976</v>
      </c>
      <c r="C381" s="1" t="s">
        <v>17</v>
      </c>
      <c r="D381" s="1" t="s">
        <v>2977</v>
      </c>
      <c r="E381" s="1" t="s">
        <v>2978</v>
      </c>
      <c r="F381" s="2" t="s">
        <v>2979</v>
      </c>
      <c r="G381" s="2" t="s">
        <v>2979</v>
      </c>
      <c r="H381" s="2" t="s">
        <v>2979</v>
      </c>
    </row>
    <row r="382" spans="1:8" x14ac:dyDescent="0.25">
      <c r="A382" s="1" t="s">
        <v>2175</v>
      </c>
      <c r="B382" t="s">
        <v>2176</v>
      </c>
      <c r="C382" s="1" t="s">
        <v>17</v>
      </c>
      <c r="D382" s="1" t="s">
        <v>2980</v>
      </c>
      <c r="E382" s="1" t="s">
        <v>2981</v>
      </c>
      <c r="F382" s="2" t="s">
        <v>2982</v>
      </c>
      <c r="G382" s="2" t="s">
        <v>2983</v>
      </c>
      <c r="H382" s="2" t="s">
        <v>2983</v>
      </c>
    </row>
    <row r="383" spans="1:8" x14ac:dyDescent="0.25">
      <c r="A383" s="1" t="s">
        <v>2178</v>
      </c>
      <c r="B383" t="s">
        <v>2179</v>
      </c>
      <c r="C383" s="1" t="s">
        <v>17</v>
      </c>
      <c r="D383" s="1" t="s">
        <v>2984</v>
      </c>
      <c r="E383" s="1" t="s">
        <v>2985</v>
      </c>
      <c r="F383" s="2" t="s">
        <v>2986</v>
      </c>
      <c r="G383" s="2" t="s">
        <v>2986</v>
      </c>
      <c r="H383" s="2" t="s">
        <v>2986</v>
      </c>
    </row>
    <row r="384" spans="1:8" x14ac:dyDescent="0.25">
      <c r="A384" s="1" t="s">
        <v>2987</v>
      </c>
      <c r="B384" t="s">
        <v>2988</v>
      </c>
      <c r="C384" s="1" t="s">
        <v>17</v>
      </c>
      <c r="D384" s="1" t="s">
        <v>2989</v>
      </c>
      <c r="E384" s="1" t="s">
        <v>2990</v>
      </c>
      <c r="F384" s="2" t="s">
        <v>2991</v>
      </c>
      <c r="G384" s="2" t="s">
        <v>2991</v>
      </c>
      <c r="H384" s="2" t="s">
        <v>2991</v>
      </c>
    </row>
    <row r="385" spans="1:8" x14ac:dyDescent="0.25">
      <c r="A385" s="1" t="s">
        <v>2992</v>
      </c>
      <c r="B385" t="s">
        <v>2993</v>
      </c>
      <c r="C385" s="1" t="s">
        <v>17</v>
      </c>
      <c r="D385" s="1" t="s">
        <v>2994</v>
      </c>
      <c r="E385" s="1" t="s">
        <v>2995</v>
      </c>
      <c r="F385" s="2" t="s">
        <v>2996</v>
      </c>
      <c r="G385" s="2" t="s">
        <v>2997</v>
      </c>
      <c r="H385" s="2" t="s">
        <v>2997</v>
      </c>
    </row>
    <row r="386" spans="1:8" x14ac:dyDescent="0.25">
      <c r="A386" s="1" t="s">
        <v>2998</v>
      </c>
      <c r="B386" t="s">
        <v>2999</v>
      </c>
      <c r="C386" s="1" t="s">
        <v>17</v>
      </c>
      <c r="D386" s="1" t="s">
        <v>3001</v>
      </c>
      <c r="E386" s="1" t="s">
        <v>3002</v>
      </c>
      <c r="F386" s="2" t="s">
        <v>3003</v>
      </c>
      <c r="G386" s="2" t="s">
        <v>3004</v>
      </c>
      <c r="H386" s="2" t="s">
        <v>3004</v>
      </c>
    </row>
    <row r="387" spans="1:8" x14ac:dyDescent="0.25">
      <c r="A387" s="1" t="s">
        <v>3005</v>
      </c>
      <c r="B387" t="s">
        <v>3006</v>
      </c>
      <c r="C387" s="1" t="s">
        <v>17</v>
      </c>
      <c r="D387" s="1" t="s">
        <v>3010</v>
      </c>
      <c r="E387" s="1" t="s">
        <v>3011</v>
      </c>
      <c r="F387" s="2" t="s">
        <v>3012</v>
      </c>
      <c r="G387" s="2" t="s">
        <v>3012</v>
      </c>
      <c r="H387" s="2" t="s">
        <v>3012</v>
      </c>
    </row>
    <row r="388" spans="1:8" x14ac:dyDescent="0.25">
      <c r="A388" s="1" t="s">
        <v>3013</v>
      </c>
      <c r="B388" t="s">
        <v>3014</v>
      </c>
      <c r="C388" s="1" t="s">
        <v>17</v>
      </c>
      <c r="D388" s="1" t="s">
        <v>3018</v>
      </c>
      <c r="E388" s="1" t="s">
        <v>3019</v>
      </c>
      <c r="F388" s="2" t="s">
        <v>3020</v>
      </c>
      <c r="G388" s="2" t="s">
        <v>3020</v>
      </c>
      <c r="H388" s="2" t="s">
        <v>3020</v>
      </c>
    </row>
    <row r="389" spans="1:8" x14ac:dyDescent="0.25">
      <c r="A389" s="1" t="s">
        <v>2188</v>
      </c>
      <c r="B389" t="s">
        <v>2189</v>
      </c>
      <c r="C389" s="1" t="s">
        <v>17</v>
      </c>
      <c r="D389" s="1" t="s">
        <v>3021</v>
      </c>
      <c r="E389" s="1" t="s">
        <v>3022</v>
      </c>
      <c r="F389" s="2" t="s">
        <v>3023</v>
      </c>
      <c r="G389" s="2" t="s">
        <v>3023</v>
      </c>
      <c r="H389" s="2" t="s">
        <v>3023</v>
      </c>
    </row>
    <row r="390" spans="1:8" x14ac:dyDescent="0.25">
      <c r="A390" s="1" t="s">
        <v>2194</v>
      </c>
      <c r="B390" t="s">
        <v>2195</v>
      </c>
      <c r="C390" s="1" t="s">
        <v>17</v>
      </c>
      <c r="D390" s="1" t="s">
        <v>3024</v>
      </c>
      <c r="E390" s="1" t="s">
        <v>3025</v>
      </c>
      <c r="F390" s="2" t="s">
        <v>3026</v>
      </c>
      <c r="G390" s="2" t="s">
        <v>3026</v>
      </c>
      <c r="H390" s="2" t="s">
        <v>3026</v>
      </c>
    </row>
    <row r="391" spans="1:8" x14ac:dyDescent="0.25">
      <c r="A391" s="1" t="s">
        <v>3027</v>
      </c>
      <c r="B391" t="s">
        <v>3028</v>
      </c>
      <c r="C391" s="1" t="s">
        <v>17</v>
      </c>
      <c r="D391" s="1" t="s">
        <v>3029</v>
      </c>
      <c r="E391" s="1" t="s">
        <v>3030</v>
      </c>
      <c r="F391" s="2" t="s">
        <v>3031</v>
      </c>
      <c r="G391" s="2" t="s">
        <v>3031</v>
      </c>
      <c r="H391" s="2" t="s">
        <v>3031</v>
      </c>
    </row>
    <row r="392" spans="1:8" x14ac:dyDescent="0.25">
      <c r="A392" s="1" t="s">
        <v>2210</v>
      </c>
      <c r="B392" t="s">
        <v>2211</v>
      </c>
      <c r="C392" s="1" t="s">
        <v>17</v>
      </c>
      <c r="D392" s="1" t="s">
        <v>3032</v>
      </c>
      <c r="E392" s="1" t="s">
        <v>3033</v>
      </c>
      <c r="F392" s="2" t="s">
        <v>3034</v>
      </c>
      <c r="G392" s="2" t="s">
        <v>3034</v>
      </c>
      <c r="H392" s="2" t="s">
        <v>3034</v>
      </c>
    </row>
    <row r="393" spans="1:8" x14ac:dyDescent="0.25">
      <c r="A393" s="1" t="s">
        <v>3035</v>
      </c>
      <c r="B393" t="s">
        <v>3036</v>
      </c>
      <c r="C393" s="1" t="s">
        <v>17</v>
      </c>
      <c r="D393" s="1" t="s">
        <v>3037</v>
      </c>
      <c r="E393" s="1" t="s">
        <v>3038</v>
      </c>
      <c r="F393" s="2" t="s">
        <v>3039</v>
      </c>
      <c r="G393" s="2" t="s">
        <v>3040</v>
      </c>
      <c r="H393" s="2" t="s">
        <v>3040</v>
      </c>
    </row>
    <row r="394" spans="1:8" x14ac:dyDescent="0.25">
      <c r="A394" s="1" t="s">
        <v>2215</v>
      </c>
      <c r="B394" t="s">
        <v>2216</v>
      </c>
      <c r="C394" s="1" t="s">
        <v>17</v>
      </c>
      <c r="D394" s="1" t="s">
        <v>3041</v>
      </c>
      <c r="E394" s="1" t="s">
        <v>3042</v>
      </c>
      <c r="F394" s="2" t="s">
        <v>3043</v>
      </c>
      <c r="G394" s="2" t="s">
        <v>3044</v>
      </c>
      <c r="H394" s="2" t="s">
        <v>3044</v>
      </c>
    </row>
    <row r="395" spans="1:8" x14ac:dyDescent="0.25">
      <c r="A395" s="1" t="s">
        <v>3045</v>
      </c>
      <c r="B395" t="s">
        <v>3046</v>
      </c>
      <c r="C395" s="1" t="s">
        <v>17</v>
      </c>
      <c r="D395" s="1" t="s">
        <v>3047</v>
      </c>
      <c r="E395" s="1" t="s">
        <v>3048</v>
      </c>
      <c r="F395" s="2" t="s">
        <v>3049</v>
      </c>
      <c r="G395" s="2" t="s">
        <v>3049</v>
      </c>
      <c r="H395" s="2" t="s">
        <v>3049</v>
      </c>
    </row>
    <row r="396" spans="1:8" x14ac:dyDescent="0.25">
      <c r="A396" s="1" t="s">
        <v>3050</v>
      </c>
      <c r="B396" t="s">
        <v>3051</v>
      </c>
      <c r="C396" s="1" t="s">
        <v>17</v>
      </c>
      <c r="D396" s="1" t="s">
        <v>3052</v>
      </c>
      <c r="E396" s="1" t="s">
        <v>3053</v>
      </c>
      <c r="F396" s="2" t="s">
        <v>3054</v>
      </c>
      <c r="G396" s="2" t="s">
        <v>3054</v>
      </c>
      <c r="H396" s="2" t="s">
        <v>3054</v>
      </c>
    </row>
    <row r="397" spans="1:8" x14ac:dyDescent="0.25">
      <c r="A397" s="1" t="s">
        <v>3055</v>
      </c>
      <c r="B397" t="s">
        <v>3056</v>
      </c>
      <c r="C397" s="1" t="s">
        <v>17</v>
      </c>
      <c r="D397" s="1" t="s">
        <v>3060</v>
      </c>
      <c r="E397" s="1" t="s">
        <v>3061</v>
      </c>
      <c r="F397" s="2" t="s">
        <v>3062</v>
      </c>
      <c r="G397" s="2" t="s">
        <v>3062</v>
      </c>
      <c r="H397" s="2" t="s">
        <v>3062</v>
      </c>
    </row>
    <row r="398" spans="1:8" x14ac:dyDescent="0.25">
      <c r="A398" s="1" t="s">
        <v>1694</v>
      </c>
      <c r="B398" t="s">
        <v>1695</v>
      </c>
      <c r="C398" s="1" t="s">
        <v>17</v>
      </c>
      <c r="D398" s="1" t="s">
        <v>3063</v>
      </c>
      <c r="E398" s="1" t="s">
        <v>3064</v>
      </c>
      <c r="F398" s="2" t="s">
        <v>3065</v>
      </c>
      <c r="G398" s="2" t="s">
        <v>3065</v>
      </c>
      <c r="H398" s="2" t="s">
        <v>3065</v>
      </c>
    </row>
    <row r="399" spans="1:8" x14ac:dyDescent="0.25">
      <c r="A399" s="1" t="s">
        <v>3066</v>
      </c>
      <c r="B399" t="s">
        <v>3067</v>
      </c>
      <c r="C399" s="1" t="s">
        <v>17</v>
      </c>
      <c r="D399" s="1" t="s">
        <v>3068</v>
      </c>
      <c r="E399" s="1" t="s">
        <v>1203</v>
      </c>
      <c r="F399" s="2" t="s">
        <v>3069</v>
      </c>
      <c r="G399" s="2" t="s">
        <v>3070</v>
      </c>
      <c r="H399" s="2" t="s">
        <v>3070</v>
      </c>
    </row>
    <row r="400" spans="1:8" x14ac:dyDescent="0.25">
      <c r="A400" s="1" t="s">
        <v>3071</v>
      </c>
      <c r="B400" t="s">
        <v>3072</v>
      </c>
      <c r="C400" s="1" t="s">
        <v>17</v>
      </c>
      <c r="D400" s="1" t="s">
        <v>3074</v>
      </c>
      <c r="E400" s="1" t="s">
        <v>3075</v>
      </c>
      <c r="F400" s="2" t="s">
        <v>3076</v>
      </c>
      <c r="G400" s="2" t="s">
        <v>3077</v>
      </c>
      <c r="H400" s="2" t="s">
        <v>3077</v>
      </c>
    </row>
    <row r="401" spans="1:8" x14ac:dyDescent="0.25">
      <c r="A401" s="1" t="s">
        <v>3078</v>
      </c>
      <c r="B401" t="s">
        <v>3079</v>
      </c>
      <c r="C401" s="1" t="s">
        <v>17</v>
      </c>
      <c r="D401" s="1" t="s">
        <v>3080</v>
      </c>
      <c r="E401" s="1" t="s">
        <v>3081</v>
      </c>
      <c r="F401" s="2" t="s">
        <v>3082</v>
      </c>
      <c r="G401" s="2" t="s">
        <v>3082</v>
      </c>
      <c r="H401" s="2" t="s">
        <v>3082</v>
      </c>
    </row>
    <row r="402" spans="1:8" x14ac:dyDescent="0.25">
      <c r="A402" s="1" t="s">
        <v>3083</v>
      </c>
      <c r="B402" t="s">
        <v>3084</v>
      </c>
      <c r="C402" s="1" t="s">
        <v>17</v>
      </c>
      <c r="D402" s="1" t="s">
        <v>3085</v>
      </c>
      <c r="E402" s="1" t="s">
        <v>3086</v>
      </c>
      <c r="F402" s="2" t="s">
        <v>3087</v>
      </c>
      <c r="G402" s="2" t="s">
        <v>3087</v>
      </c>
      <c r="H402" s="2" t="s">
        <v>3087</v>
      </c>
    </row>
    <row r="403" spans="1:8" x14ac:dyDescent="0.25">
      <c r="A403" s="1" t="s">
        <v>3088</v>
      </c>
      <c r="B403" t="s">
        <v>3089</v>
      </c>
      <c r="C403" s="1" t="s">
        <v>17</v>
      </c>
      <c r="D403" s="1" t="s">
        <v>3093</v>
      </c>
      <c r="E403" s="1" t="s">
        <v>3094</v>
      </c>
      <c r="F403" s="2" t="s">
        <v>3095</v>
      </c>
      <c r="G403" s="2" t="s">
        <v>3095</v>
      </c>
      <c r="H403" s="2" t="s">
        <v>3095</v>
      </c>
    </row>
    <row r="404" spans="1:8" x14ac:dyDescent="0.25">
      <c r="A404" s="1" t="s">
        <v>3096</v>
      </c>
      <c r="B404" t="s">
        <v>3097</v>
      </c>
      <c r="C404" s="1" t="s">
        <v>17</v>
      </c>
      <c r="D404" s="1" t="s">
        <v>3098</v>
      </c>
      <c r="E404" s="1" t="s">
        <v>3099</v>
      </c>
      <c r="F404" s="2" t="s">
        <v>3100</v>
      </c>
      <c r="G404" s="2" t="s">
        <v>3100</v>
      </c>
      <c r="H404" s="2" t="s">
        <v>3100</v>
      </c>
    </row>
    <row r="405" spans="1:8" x14ac:dyDescent="0.25">
      <c r="A405" s="1" t="s">
        <v>3104</v>
      </c>
      <c r="B405" t="s">
        <v>3105</v>
      </c>
      <c r="C405" s="1" t="s">
        <v>17</v>
      </c>
      <c r="D405" s="1" t="s">
        <v>3106</v>
      </c>
      <c r="E405" s="1" t="s">
        <v>3107</v>
      </c>
      <c r="F405" s="2" t="s">
        <v>3108</v>
      </c>
      <c r="G405" s="2" t="s">
        <v>3108</v>
      </c>
      <c r="H405" s="2" t="s">
        <v>3108</v>
      </c>
    </row>
    <row r="406" spans="1:8" x14ac:dyDescent="0.25">
      <c r="A406" s="1" t="s">
        <v>3109</v>
      </c>
      <c r="B406" t="s">
        <v>3110</v>
      </c>
      <c r="C406" s="1" t="s">
        <v>17</v>
      </c>
      <c r="D406" s="1" t="s">
        <v>3112</v>
      </c>
      <c r="E406" s="1" t="s">
        <v>3113</v>
      </c>
      <c r="F406" s="2" t="s">
        <v>3114</v>
      </c>
      <c r="G406" s="2" t="s">
        <v>3115</v>
      </c>
      <c r="H406" s="2" t="s">
        <v>3115</v>
      </c>
    </row>
    <row r="407" spans="1:8" x14ac:dyDescent="0.25">
      <c r="A407" s="1" t="s">
        <v>3116</v>
      </c>
      <c r="B407" t="s">
        <v>3117</v>
      </c>
      <c r="C407" s="1" t="s">
        <v>17</v>
      </c>
      <c r="D407" s="1" t="s">
        <v>3121</v>
      </c>
      <c r="E407" s="1" t="s">
        <v>3122</v>
      </c>
      <c r="F407" s="2" t="s">
        <v>3123</v>
      </c>
      <c r="G407" s="2" t="s">
        <v>3123</v>
      </c>
      <c r="H407" s="2" t="s">
        <v>3123</v>
      </c>
    </row>
    <row r="408" spans="1:8" x14ac:dyDescent="0.25">
      <c r="A408" s="1" t="s">
        <v>3124</v>
      </c>
      <c r="B408" t="s">
        <v>3125</v>
      </c>
      <c r="C408" s="1" t="s">
        <v>17</v>
      </c>
      <c r="D408" s="1" t="s">
        <v>3127</v>
      </c>
      <c r="E408" s="1" t="s">
        <v>3128</v>
      </c>
      <c r="F408" s="2" t="s">
        <v>3129</v>
      </c>
      <c r="G408" s="2" t="s">
        <v>3129</v>
      </c>
      <c r="H408" s="2" t="s">
        <v>3129</v>
      </c>
    </row>
    <row r="409" spans="1:8" x14ac:dyDescent="0.25">
      <c r="A409" s="1" t="s">
        <v>1723</v>
      </c>
      <c r="B409" t="s">
        <v>1724</v>
      </c>
      <c r="C409" s="1" t="s">
        <v>17</v>
      </c>
      <c r="D409" s="1" t="s">
        <v>3130</v>
      </c>
      <c r="E409" s="1" t="s">
        <v>3131</v>
      </c>
      <c r="F409" s="2" t="s">
        <v>3132</v>
      </c>
      <c r="G409" s="2" t="s">
        <v>3132</v>
      </c>
      <c r="H409" s="2" t="s">
        <v>3132</v>
      </c>
    </row>
    <row r="410" spans="1:8" x14ac:dyDescent="0.25">
      <c r="A410" s="1" t="s">
        <v>3133</v>
      </c>
      <c r="B410" t="s">
        <v>3134</v>
      </c>
      <c r="C410" s="1" t="s">
        <v>17</v>
      </c>
      <c r="D410" s="1" t="s">
        <v>3135</v>
      </c>
      <c r="E410" s="1" t="s">
        <v>3136</v>
      </c>
      <c r="F410" s="2" t="s">
        <v>3137</v>
      </c>
      <c r="G410" s="2" t="s">
        <v>3137</v>
      </c>
      <c r="H410" s="2" t="s">
        <v>3137</v>
      </c>
    </row>
    <row r="411" spans="1:8" x14ac:dyDescent="0.25">
      <c r="A411" s="1" t="s">
        <v>3138</v>
      </c>
      <c r="B411" t="s">
        <v>3139</v>
      </c>
      <c r="C411" s="1" t="s">
        <v>17</v>
      </c>
      <c r="D411" s="1" t="s">
        <v>3141</v>
      </c>
      <c r="E411" s="1" t="s">
        <v>3142</v>
      </c>
      <c r="F411" s="2" t="s">
        <v>3143</v>
      </c>
      <c r="G411" s="2" t="s">
        <v>3144</v>
      </c>
      <c r="H411" s="2" t="s">
        <v>3144</v>
      </c>
    </row>
    <row r="412" spans="1:8" x14ac:dyDescent="0.25">
      <c r="A412" s="1" t="s">
        <v>3145</v>
      </c>
      <c r="B412" t="s">
        <v>3146</v>
      </c>
      <c r="C412" s="1" t="s">
        <v>17</v>
      </c>
      <c r="D412" s="1" t="s">
        <v>3147</v>
      </c>
      <c r="E412" s="1" t="s">
        <v>3148</v>
      </c>
      <c r="F412" s="2" t="s">
        <v>3149</v>
      </c>
      <c r="G412" s="2" t="s">
        <v>3150</v>
      </c>
      <c r="H412" s="2" t="s">
        <v>3150</v>
      </c>
    </row>
    <row r="413" spans="1:8" x14ac:dyDescent="0.25">
      <c r="A413" s="1" t="s">
        <v>3156</v>
      </c>
      <c r="B413" t="s">
        <v>3157</v>
      </c>
      <c r="C413" s="1" t="s">
        <v>17</v>
      </c>
      <c r="D413" s="1" t="s">
        <v>3158</v>
      </c>
      <c r="E413" s="1" t="s">
        <v>1951</v>
      </c>
      <c r="F413" s="2" t="s">
        <v>3159</v>
      </c>
      <c r="G413" s="2" t="s">
        <v>3160</v>
      </c>
      <c r="H413" s="2" t="s">
        <v>3160</v>
      </c>
    </row>
    <row r="414" spans="1:8" x14ac:dyDescent="0.25">
      <c r="A414" s="1" t="s">
        <v>3161</v>
      </c>
      <c r="B414" t="s">
        <v>3162</v>
      </c>
      <c r="C414" s="1" t="s">
        <v>17</v>
      </c>
      <c r="D414" s="1" t="s">
        <v>3163</v>
      </c>
      <c r="E414" s="1" t="s">
        <v>3164</v>
      </c>
      <c r="F414" s="2" t="s">
        <v>3165</v>
      </c>
      <c r="G414" s="2" t="s">
        <v>3165</v>
      </c>
      <c r="H414" s="2" t="s">
        <v>3165</v>
      </c>
    </row>
    <row r="415" spans="1:8" x14ac:dyDescent="0.25">
      <c r="A415" s="1" t="s">
        <v>3166</v>
      </c>
      <c r="B415" t="s">
        <v>3167</v>
      </c>
      <c r="C415" s="1" t="s">
        <v>17</v>
      </c>
      <c r="D415" s="1" t="s">
        <v>3168</v>
      </c>
      <c r="E415" s="1" t="s">
        <v>3169</v>
      </c>
      <c r="F415" s="2" t="s">
        <v>3170</v>
      </c>
      <c r="G415" s="2" t="s">
        <v>3170</v>
      </c>
      <c r="H415" s="2" t="s">
        <v>3170</v>
      </c>
    </row>
    <row r="416" spans="1:8" x14ac:dyDescent="0.25">
      <c r="A416" s="1" t="s">
        <v>3171</v>
      </c>
      <c r="B416" t="s">
        <v>3172</v>
      </c>
      <c r="C416" s="1" t="s">
        <v>17</v>
      </c>
      <c r="D416" s="1" t="s">
        <v>3173</v>
      </c>
      <c r="E416" s="1" t="s">
        <v>3174</v>
      </c>
      <c r="F416" s="2" t="s">
        <v>3175</v>
      </c>
      <c r="G416" s="2" t="s">
        <v>3175</v>
      </c>
      <c r="H416" s="2" t="s">
        <v>3175</v>
      </c>
    </row>
    <row r="417" spans="1:8" x14ac:dyDescent="0.25">
      <c r="A417" s="1" t="s">
        <v>3176</v>
      </c>
      <c r="B417" t="s">
        <v>3177</v>
      </c>
      <c r="C417" s="1" t="s">
        <v>17</v>
      </c>
      <c r="D417" s="1" t="s">
        <v>3178</v>
      </c>
      <c r="E417" s="1" t="s">
        <v>3179</v>
      </c>
      <c r="F417" s="2" t="s">
        <v>3180</v>
      </c>
      <c r="G417" s="2" t="s">
        <v>3180</v>
      </c>
      <c r="H417" s="2" t="s">
        <v>3180</v>
      </c>
    </row>
    <row r="418" spans="1:8" x14ac:dyDescent="0.25">
      <c r="A418" s="1" t="s">
        <v>1770</v>
      </c>
      <c r="B418" t="s">
        <v>1771</v>
      </c>
      <c r="C418" s="1" t="s">
        <v>17</v>
      </c>
      <c r="D418" s="1" t="s">
        <v>3181</v>
      </c>
      <c r="E418" s="1" t="s">
        <v>3182</v>
      </c>
      <c r="F418" s="2" t="s">
        <v>3183</v>
      </c>
      <c r="G418" s="2" t="s">
        <v>3183</v>
      </c>
      <c r="H418" s="2" t="s">
        <v>3183</v>
      </c>
    </row>
    <row r="419" spans="1:8" x14ac:dyDescent="0.25">
      <c r="A419" s="1" t="s">
        <v>3184</v>
      </c>
      <c r="B419" t="s">
        <v>3185</v>
      </c>
      <c r="C419" s="1" t="s">
        <v>17</v>
      </c>
      <c r="D419" s="1" t="s">
        <v>3189</v>
      </c>
      <c r="E419" s="1" t="s">
        <v>3048</v>
      </c>
      <c r="F419" s="2" t="s">
        <v>3190</v>
      </c>
      <c r="G419" s="2" t="s">
        <v>3190</v>
      </c>
      <c r="H419" s="2" t="s">
        <v>3190</v>
      </c>
    </row>
    <row r="420" spans="1:8" x14ac:dyDescent="0.25">
      <c r="A420" s="1" t="s">
        <v>1775</v>
      </c>
      <c r="B420" t="s">
        <v>1776</v>
      </c>
      <c r="C420" s="1" t="s">
        <v>17</v>
      </c>
      <c r="D420" s="1" t="s">
        <v>3191</v>
      </c>
      <c r="E420" s="1" t="s">
        <v>3192</v>
      </c>
      <c r="F420" s="2" t="s">
        <v>3193</v>
      </c>
      <c r="G420" s="2" t="s">
        <v>3193</v>
      </c>
      <c r="H420" s="2" t="s">
        <v>3193</v>
      </c>
    </row>
    <row r="421" spans="1:8" x14ac:dyDescent="0.25">
      <c r="A421" s="1" t="s">
        <v>3194</v>
      </c>
      <c r="B421" t="s">
        <v>3195</v>
      </c>
      <c r="C421" s="1" t="s">
        <v>17</v>
      </c>
      <c r="D421" s="1" t="s">
        <v>3196</v>
      </c>
      <c r="E421" s="1" t="s">
        <v>3197</v>
      </c>
      <c r="F421" s="2" t="s">
        <v>3198</v>
      </c>
      <c r="G421" s="2" t="s">
        <v>3199</v>
      </c>
      <c r="H421" s="2" t="s">
        <v>3199</v>
      </c>
    </row>
    <row r="422" spans="1:8" x14ac:dyDescent="0.25">
      <c r="A422" s="1" t="s">
        <v>3200</v>
      </c>
      <c r="B422" t="s">
        <v>3201</v>
      </c>
      <c r="C422" s="1" t="s">
        <v>17</v>
      </c>
      <c r="D422" s="1" t="s">
        <v>3202</v>
      </c>
      <c r="E422" s="1" t="s">
        <v>3203</v>
      </c>
      <c r="F422" s="2" t="s">
        <v>3204</v>
      </c>
      <c r="G422" s="2" t="s">
        <v>3204</v>
      </c>
      <c r="H422" s="2" t="s">
        <v>3204</v>
      </c>
    </row>
    <row r="423" spans="1:8" x14ac:dyDescent="0.25">
      <c r="A423" s="1" t="s">
        <v>1788</v>
      </c>
      <c r="B423" t="s">
        <v>1789</v>
      </c>
      <c r="C423" s="1" t="s">
        <v>17</v>
      </c>
      <c r="D423" s="1" t="s">
        <v>3205</v>
      </c>
      <c r="E423" s="1" t="s">
        <v>3206</v>
      </c>
      <c r="F423" s="2" t="s">
        <v>3207</v>
      </c>
      <c r="G423" s="2" t="s">
        <v>3208</v>
      </c>
      <c r="H423" s="2" t="s">
        <v>3208</v>
      </c>
    </row>
    <row r="424" spans="1:8" x14ac:dyDescent="0.25">
      <c r="A424" s="1" t="s">
        <v>1793</v>
      </c>
      <c r="B424" t="s">
        <v>1794</v>
      </c>
      <c r="C424" s="1" t="s">
        <v>17</v>
      </c>
      <c r="D424" s="1" t="s">
        <v>3209</v>
      </c>
      <c r="E424" s="1" t="s">
        <v>3210</v>
      </c>
      <c r="F424" s="2" t="s">
        <v>3211</v>
      </c>
      <c r="G424" s="2" t="s">
        <v>3211</v>
      </c>
      <c r="H424" s="2" t="s">
        <v>3211</v>
      </c>
    </row>
    <row r="425" spans="1:8" x14ac:dyDescent="0.25">
      <c r="A425" s="1" t="s">
        <v>3212</v>
      </c>
      <c r="B425" t="s">
        <v>3213</v>
      </c>
      <c r="C425" s="1" t="s">
        <v>17</v>
      </c>
      <c r="D425" s="1" t="s">
        <v>3214</v>
      </c>
      <c r="E425" s="1" t="s">
        <v>450</v>
      </c>
      <c r="F425" s="2" t="s">
        <v>3215</v>
      </c>
      <c r="G425" s="2" t="s">
        <v>3216</v>
      </c>
      <c r="H425" s="2" t="s">
        <v>3216</v>
      </c>
    </row>
    <row r="426" spans="1:8" x14ac:dyDescent="0.25">
      <c r="A426" s="1" t="s">
        <v>3217</v>
      </c>
      <c r="B426" t="s">
        <v>3218</v>
      </c>
      <c r="C426" s="1" t="s">
        <v>17</v>
      </c>
      <c r="D426" s="1" t="s">
        <v>3221</v>
      </c>
      <c r="E426" s="1" t="s">
        <v>3222</v>
      </c>
      <c r="F426" s="2" t="s">
        <v>3223</v>
      </c>
      <c r="G426" s="2" t="s">
        <v>3223</v>
      </c>
      <c r="H426" s="2" t="s">
        <v>3223</v>
      </c>
    </row>
    <row r="427" spans="1:8" x14ac:dyDescent="0.25">
      <c r="A427" s="1" t="s">
        <v>3224</v>
      </c>
      <c r="B427" t="s">
        <v>3225</v>
      </c>
      <c r="C427" s="1" t="s">
        <v>17</v>
      </c>
      <c r="D427" s="1" t="s">
        <v>3226</v>
      </c>
      <c r="E427" s="1" t="s">
        <v>3227</v>
      </c>
      <c r="F427" s="2" t="s">
        <v>3228</v>
      </c>
      <c r="G427" s="2" t="s">
        <v>3228</v>
      </c>
      <c r="H427" s="2" t="s">
        <v>3228</v>
      </c>
    </row>
    <row r="428" spans="1:8" x14ac:dyDescent="0.25">
      <c r="A428" s="1" t="s">
        <v>3229</v>
      </c>
      <c r="B428" t="s">
        <v>3230</v>
      </c>
      <c r="C428" s="1" t="s">
        <v>17</v>
      </c>
      <c r="D428" s="1" t="s">
        <v>3231</v>
      </c>
      <c r="E428" s="1" t="s">
        <v>3232</v>
      </c>
      <c r="F428" s="2" t="s">
        <v>3233</v>
      </c>
      <c r="G428" s="2" t="s">
        <v>3234</v>
      </c>
      <c r="H428" s="2" t="s">
        <v>3234</v>
      </c>
    </row>
    <row r="429" spans="1:8" x14ac:dyDescent="0.25">
      <c r="A429" s="1" t="s">
        <v>3238</v>
      </c>
      <c r="B429" t="s">
        <v>3239</v>
      </c>
      <c r="C429" s="1" t="s">
        <v>17</v>
      </c>
      <c r="D429" s="1" t="s">
        <v>3242</v>
      </c>
      <c r="E429" s="1" t="s">
        <v>3243</v>
      </c>
      <c r="F429" s="2" t="s">
        <v>3244</v>
      </c>
      <c r="G429" s="2" t="s">
        <v>3245</v>
      </c>
      <c r="H429" s="2" t="s">
        <v>3245</v>
      </c>
    </row>
    <row r="430" spans="1:8" x14ac:dyDescent="0.25">
      <c r="A430" s="1" t="s">
        <v>3246</v>
      </c>
      <c r="B430" t="s">
        <v>3247</v>
      </c>
      <c r="C430" s="1" t="s">
        <v>17</v>
      </c>
      <c r="D430" s="1" t="s">
        <v>3249</v>
      </c>
      <c r="E430" s="1" t="s">
        <v>3250</v>
      </c>
      <c r="F430" s="2" t="s">
        <v>3251</v>
      </c>
      <c r="G430" s="2" t="s">
        <v>3251</v>
      </c>
      <c r="H430" s="2" t="s">
        <v>3251</v>
      </c>
    </row>
    <row r="431" spans="1:8" x14ac:dyDescent="0.25">
      <c r="A431" s="1" t="s">
        <v>3258</v>
      </c>
      <c r="B431" t="s">
        <v>3259</v>
      </c>
      <c r="C431" s="1" t="s">
        <v>17</v>
      </c>
      <c r="D431" s="1" t="s">
        <v>3260</v>
      </c>
      <c r="E431" s="1" t="s">
        <v>3261</v>
      </c>
      <c r="F431" s="2" t="s">
        <v>3262</v>
      </c>
      <c r="G431" s="2" t="s">
        <v>3262</v>
      </c>
      <c r="H431" s="2" t="s">
        <v>3262</v>
      </c>
    </row>
    <row r="432" spans="1:8" x14ac:dyDescent="0.25">
      <c r="A432" s="1" t="s">
        <v>1809</v>
      </c>
      <c r="B432" t="s">
        <v>1810</v>
      </c>
      <c r="C432" s="1" t="s">
        <v>17</v>
      </c>
      <c r="D432" s="1" t="s">
        <v>3263</v>
      </c>
      <c r="E432" s="1" t="s">
        <v>3264</v>
      </c>
      <c r="F432" s="2" t="s">
        <v>3265</v>
      </c>
      <c r="G432" s="2" t="s">
        <v>3265</v>
      </c>
      <c r="H432" s="2" t="s">
        <v>3265</v>
      </c>
    </row>
    <row r="433" spans="1:8" x14ac:dyDescent="0.25">
      <c r="A433" s="1" t="s">
        <v>1812</v>
      </c>
      <c r="B433" t="s">
        <v>1813</v>
      </c>
      <c r="C433" s="1" t="s">
        <v>17</v>
      </c>
      <c r="D433" s="1" t="s">
        <v>3266</v>
      </c>
      <c r="E433" s="1" t="s">
        <v>840</v>
      </c>
      <c r="F433" s="2" t="s">
        <v>3267</v>
      </c>
      <c r="G433" s="2" t="s">
        <v>3268</v>
      </c>
      <c r="H433" s="2" t="s">
        <v>3268</v>
      </c>
    </row>
    <row r="434" spans="1:8" x14ac:dyDescent="0.25">
      <c r="A434" s="1" t="s">
        <v>3269</v>
      </c>
      <c r="B434" t="s">
        <v>3270</v>
      </c>
      <c r="C434" s="1" t="s">
        <v>17</v>
      </c>
      <c r="D434" s="1" t="s">
        <v>3271</v>
      </c>
      <c r="E434" s="1" t="s">
        <v>3272</v>
      </c>
      <c r="F434" s="2" t="s">
        <v>3273</v>
      </c>
      <c r="G434" s="2" t="s">
        <v>3273</v>
      </c>
      <c r="H434" s="2" t="s">
        <v>3273</v>
      </c>
    </row>
    <row r="435" spans="1:8" x14ac:dyDescent="0.25">
      <c r="A435" s="1" t="s">
        <v>1815</v>
      </c>
      <c r="B435" t="s">
        <v>1816</v>
      </c>
      <c r="C435" s="1" t="s">
        <v>17</v>
      </c>
      <c r="D435" s="1" t="s">
        <v>3274</v>
      </c>
      <c r="E435" s="1" t="s">
        <v>3275</v>
      </c>
      <c r="F435" s="2" t="s">
        <v>3276</v>
      </c>
      <c r="G435" s="2" t="s">
        <v>3277</v>
      </c>
      <c r="H435" s="2" t="s">
        <v>3277</v>
      </c>
    </row>
    <row r="436" spans="1:8" x14ac:dyDescent="0.25">
      <c r="A436" s="1" t="s">
        <v>3283</v>
      </c>
      <c r="B436" t="s">
        <v>3284</v>
      </c>
      <c r="C436" s="1" t="s">
        <v>17</v>
      </c>
      <c r="D436" s="1" t="s">
        <v>3288</v>
      </c>
      <c r="E436" s="1" t="s">
        <v>3289</v>
      </c>
      <c r="F436" s="2" t="s">
        <v>3290</v>
      </c>
      <c r="G436" s="2" t="s">
        <v>3290</v>
      </c>
      <c r="H436" s="2" t="s">
        <v>3290</v>
      </c>
    </row>
    <row r="437" spans="1:8" x14ac:dyDescent="0.25">
      <c r="A437" s="1" t="s">
        <v>3291</v>
      </c>
      <c r="B437" t="s">
        <v>3292</v>
      </c>
      <c r="C437" s="1" t="s">
        <v>17</v>
      </c>
      <c r="D437" s="1" t="s">
        <v>3296</v>
      </c>
      <c r="E437" s="1" t="s">
        <v>3297</v>
      </c>
      <c r="F437" s="2" t="s">
        <v>3298</v>
      </c>
      <c r="G437" s="2" t="s">
        <v>3298</v>
      </c>
      <c r="H437" s="2" t="s">
        <v>3298</v>
      </c>
    </row>
    <row r="438" spans="1:8" x14ac:dyDescent="0.25">
      <c r="A438" s="1" t="s">
        <v>1825</v>
      </c>
      <c r="B438" t="s">
        <v>1826</v>
      </c>
      <c r="C438" s="1" t="s">
        <v>17</v>
      </c>
      <c r="D438" s="1" t="s">
        <v>3299</v>
      </c>
      <c r="E438" s="1" t="s">
        <v>3300</v>
      </c>
      <c r="F438" s="2" t="s">
        <v>3301</v>
      </c>
      <c r="G438" s="2" t="s">
        <v>3301</v>
      </c>
      <c r="H438" s="2" t="s">
        <v>3301</v>
      </c>
    </row>
    <row r="439" spans="1:8" x14ac:dyDescent="0.25">
      <c r="A439" s="1" t="s">
        <v>1830</v>
      </c>
      <c r="B439" t="s">
        <v>1831</v>
      </c>
      <c r="C439" s="1" t="s">
        <v>17</v>
      </c>
      <c r="D439" s="1" t="s">
        <v>3302</v>
      </c>
      <c r="E439" s="1" t="s">
        <v>3303</v>
      </c>
      <c r="F439" s="2" t="s">
        <v>3304</v>
      </c>
      <c r="G439" s="2" t="s">
        <v>3304</v>
      </c>
      <c r="H439" s="2" t="s">
        <v>3304</v>
      </c>
    </row>
    <row r="440" spans="1:8" x14ac:dyDescent="0.25">
      <c r="A440" s="1" t="s">
        <v>3305</v>
      </c>
      <c r="B440" t="s">
        <v>3306</v>
      </c>
      <c r="C440" s="1" t="s">
        <v>17</v>
      </c>
      <c r="D440" s="1" t="s">
        <v>3310</v>
      </c>
      <c r="E440" s="1" t="s">
        <v>3311</v>
      </c>
      <c r="F440" s="2" t="s">
        <v>3312</v>
      </c>
      <c r="G440" s="2" t="s">
        <v>3312</v>
      </c>
      <c r="H440" s="2" t="s">
        <v>3312</v>
      </c>
    </row>
    <row r="441" spans="1:8" x14ac:dyDescent="0.25">
      <c r="A441" s="1" t="s">
        <v>3313</v>
      </c>
      <c r="B441" t="s">
        <v>3314</v>
      </c>
      <c r="C441" s="1" t="s">
        <v>17</v>
      </c>
      <c r="D441" s="1" t="s">
        <v>3315</v>
      </c>
      <c r="E441" s="1" t="s">
        <v>3316</v>
      </c>
      <c r="F441" s="2" t="s">
        <v>3317</v>
      </c>
      <c r="G441" s="2" t="s">
        <v>3317</v>
      </c>
      <c r="H441" s="2" t="s">
        <v>3317</v>
      </c>
    </row>
    <row r="442" spans="1:8" x14ac:dyDescent="0.25">
      <c r="A442" s="1" t="s">
        <v>3321</v>
      </c>
      <c r="B442" t="s">
        <v>3322</v>
      </c>
      <c r="C442" s="1" t="s">
        <v>17</v>
      </c>
      <c r="D442" s="1" t="s">
        <v>3325</v>
      </c>
      <c r="E442" s="1" t="s">
        <v>3326</v>
      </c>
      <c r="F442" s="2" t="s">
        <v>3327</v>
      </c>
      <c r="G442" s="2" t="s">
        <v>3327</v>
      </c>
      <c r="H442" s="2" t="s">
        <v>3327</v>
      </c>
    </row>
    <row r="443" spans="1:8" x14ac:dyDescent="0.25">
      <c r="A443" s="1" t="s">
        <v>3328</v>
      </c>
      <c r="B443" t="s">
        <v>3329</v>
      </c>
      <c r="C443" s="1" t="s">
        <v>17</v>
      </c>
      <c r="D443" s="1" t="s">
        <v>3331</v>
      </c>
      <c r="E443" s="1" t="s">
        <v>3332</v>
      </c>
      <c r="F443" s="2" t="s">
        <v>3333</v>
      </c>
      <c r="G443" s="2" t="s">
        <v>3334</v>
      </c>
      <c r="H443" s="2" t="s">
        <v>3334</v>
      </c>
    </row>
    <row r="444" spans="1:8" x14ac:dyDescent="0.25">
      <c r="A444" s="1" t="s">
        <v>3335</v>
      </c>
      <c r="B444" t="s">
        <v>3336</v>
      </c>
      <c r="C444" s="1" t="s">
        <v>17</v>
      </c>
      <c r="D444" s="1" t="s">
        <v>3338</v>
      </c>
      <c r="E444" s="1" t="s">
        <v>3339</v>
      </c>
      <c r="F444" s="2" t="s">
        <v>3340</v>
      </c>
      <c r="G444" s="2" t="s">
        <v>3340</v>
      </c>
      <c r="H444" s="2" t="s">
        <v>3340</v>
      </c>
    </row>
    <row r="445" spans="1:8" x14ac:dyDescent="0.25">
      <c r="A445" s="1" t="s">
        <v>1848</v>
      </c>
      <c r="B445" t="s">
        <v>1849</v>
      </c>
      <c r="C445" s="1" t="s">
        <v>17</v>
      </c>
      <c r="D445" s="1" t="s">
        <v>3341</v>
      </c>
      <c r="E445" s="1" t="s">
        <v>3342</v>
      </c>
      <c r="F445" s="2" t="s">
        <v>3343</v>
      </c>
      <c r="G445" s="2" t="s">
        <v>3344</v>
      </c>
      <c r="H445" s="2" t="s">
        <v>3344</v>
      </c>
    </row>
    <row r="446" spans="1:8" x14ac:dyDescent="0.25">
      <c r="A446" s="1" t="s">
        <v>3345</v>
      </c>
      <c r="B446" t="s">
        <v>3346</v>
      </c>
      <c r="C446" s="1" t="s">
        <v>17</v>
      </c>
      <c r="D446" s="1" t="s">
        <v>3348</v>
      </c>
      <c r="E446" s="1" t="s">
        <v>2953</v>
      </c>
      <c r="F446" s="2" t="s">
        <v>3349</v>
      </c>
      <c r="G446" s="2" t="s">
        <v>3349</v>
      </c>
      <c r="H446" s="2" t="s">
        <v>3349</v>
      </c>
    </row>
    <row r="447" spans="1:8" x14ac:dyDescent="0.25">
      <c r="A447" s="1" t="s">
        <v>3350</v>
      </c>
      <c r="B447" t="s">
        <v>3351</v>
      </c>
      <c r="C447" s="1" t="s">
        <v>17</v>
      </c>
      <c r="D447" s="1" t="s">
        <v>3352</v>
      </c>
      <c r="E447" s="1" t="s">
        <v>3353</v>
      </c>
      <c r="F447" s="2" t="s">
        <v>3354</v>
      </c>
      <c r="G447" s="2" t="s">
        <v>3354</v>
      </c>
      <c r="H447" s="2" t="s">
        <v>3354</v>
      </c>
    </row>
    <row r="448" spans="1:8" x14ac:dyDescent="0.25">
      <c r="A448" s="1" t="s">
        <v>3355</v>
      </c>
      <c r="B448" t="s">
        <v>3356</v>
      </c>
      <c r="C448" s="1" t="s">
        <v>17</v>
      </c>
      <c r="D448" s="1" t="s">
        <v>3357</v>
      </c>
      <c r="E448" s="1" t="s">
        <v>3358</v>
      </c>
      <c r="F448" s="2" t="s">
        <v>3359</v>
      </c>
      <c r="G448" s="2" t="s">
        <v>3360</v>
      </c>
      <c r="H448" s="2" t="s">
        <v>3360</v>
      </c>
    </row>
    <row r="449" spans="1:8" x14ac:dyDescent="0.25">
      <c r="A449" s="1" t="s">
        <v>1857</v>
      </c>
      <c r="B449" t="s">
        <v>1858</v>
      </c>
      <c r="C449" s="1" t="s">
        <v>17</v>
      </c>
      <c r="D449" s="1" t="s">
        <v>3366</v>
      </c>
      <c r="E449" s="1" t="s">
        <v>3367</v>
      </c>
      <c r="F449" s="2" t="s">
        <v>3368</v>
      </c>
      <c r="G449" s="2" t="s">
        <v>3368</v>
      </c>
      <c r="H449" s="2" t="s">
        <v>3368</v>
      </c>
    </row>
    <row r="450" spans="1:8" x14ac:dyDescent="0.25">
      <c r="A450" s="1" t="s">
        <v>3369</v>
      </c>
      <c r="B450" t="s">
        <v>3370</v>
      </c>
      <c r="C450" s="1" t="s">
        <v>17</v>
      </c>
      <c r="D450" s="1" t="s">
        <v>3372</v>
      </c>
      <c r="E450" s="1" t="s">
        <v>3373</v>
      </c>
      <c r="F450" s="2" t="s">
        <v>3374</v>
      </c>
      <c r="G450" s="2" t="s">
        <v>3375</v>
      </c>
      <c r="H450" s="2" t="s">
        <v>3375</v>
      </c>
    </row>
    <row r="451" spans="1:8" x14ac:dyDescent="0.25">
      <c r="A451" s="1" t="s">
        <v>1887</v>
      </c>
      <c r="B451" t="s">
        <v>1888</v>
      </c>
      <c r="C451" s="1" t="s">
        <v>17</v>
      </c>
      <c r="D451" s="1" t="s">
        <v>3376</v>
      </c>
      <c r="E451" s="1" t="s">
        <v>3377</v>
      </c>
      <c r="F451" s="2" t="s">
        <v>3378</v>
      </c>
      <c r="G451" s="2" t="s">
        <v>3378</v>
      </c>
      <c r="H451" s="2" t="s">
        <v>3378</v>
      </c>
    </row>
    <row r="452" spans="1:8" x14ac:dyDescent="0.25">
      <c r="A452" s="1" t="s">
        <v>3379</v>
      </c>
      <c r="B452" t="s">
        <v>3380</v>
      </c>
      <c r="C452" s="1" t="s">
        <v>17</v>
      </c>
      <c r="D452" s="1" t="s">
        <v>3384</v>
      </c>
      <c r="E452" s="1" t="s">
        <v>190</v>
      </c>
      <c r="F452" s="2" t="s">
        <v>3385</v>
      </c>
      <c r="G452" s="2" t="s">
        <v>3386</v>
      </c>
      <c r="H452" s="2" t="s">
        <v>3386</v>
      </c>
    </row>
    <row r="453" spans="1:8" x14ac:dyDescent="0.25">
      <c r="A453" s="1" t="s">
        <v>3387</v>
      </c>
      <c r="B453" t="s">
        <v>3388</v>
      </c>
      <c r="C453" s="1" t="s">
        <v>17</v>
      </c>
      <c r="D453" s="1" t="s">
        <v>3390</v>
      </c>
      <c r="E453" s="1" t="s">
        <v>3391</v>
      </c>
      <c r="F453" s="2" t="s">
        <v>3392</v>
      </c>
      <c r="G453" s="2" t="s">
        <v>3392</v>
      </c>
      <c r="H453" s="2" t="s">
        <v>3392</v>
      </c>
    </row>
    <row r="454" spans="1:8" x14ac:dyDescent="0.25">
      <c r="A454" s="1" t="s">
        <v>3393</v>
      </c>
      <c r="B454" t="s">
        <v>3394</v>
      </c>
      <c r="C454" s="1" t="s">
        <v>17</v>
      </c>
      <c r="D454" s="1" t="s">
        <v>3398</v>
      </c>
      <c r="E454" s="1" t="s">
        <v>3399</v>
      </c>
      <c r="F454" s="2" t="s">
        <v>3400</v>
      </c>
      <c r="G454" s="2" t="s">
        <v>3400</v>
      </c>
      <c r="H454" s="2" t="s">
        <v>3400</v>
      </c>
    </row>
    <row r="455" spans="1:8" x14ac:dyDescent="0.25">
      <c r="A455" s="1" t="s">
        <v>3406</v>
      </c>
      <c r="B455" t="s">
        <v>3407</v>
      </c>
      <c r="C455" s="1" t="s">
        <v>17</v>
      </c>
      <c r="D455" s="1" t="s">
        <v>3409</v>
      </c>
      <c r="E455" s="1" t="s">
        <v>3410</v>
      </c>
      <c r="F455" s="2" t="s">
        <v>3411</v>
      </c>
      <c r="G455" s="2" t="s">
        <v>3411</v>
      </c>
      <c r="H455" s="2" t="s">
        <v>3411</v>
      </c>
    </row>
    <row r="456" spans="1:8" x14ac:dyDescent="0.25">
      <c r="A456" s="1" t="s">
        <v>3412</v>
      </c>
      <c r="B456" t="s">
        <v>3413</v>
      </c>
      <c r="C456" s="1" t="s">
        <v>17</v>
      </c>
      <c r="D456" s="1" t="s">
        <v>3414</v>
      </c>
      <c r="E456" s="1" t="s">
        <v>3415</v>
      </c>
      <c r="F456" s="2" t="s">
        <v>3416</v>
      </c>
      <c r="G456" s="2" t="s">
        <v>3416</v>
      </c>
      <c r="H456" s="2" t="s">
        <v>3416</v>
      </c>
    </row>
    <row r="457" spans="1:8" x14ac:dyDescent="0.25">
      <c r="A457" s="1" t="s">
        <v>1408</v>
      </c>
      <c r="B457" t="s">
        <v>1409</v>
      </c>
      <c r="C457" s="1" t="s">
        <v>17</v>
      </c>
      <c r="D457" s="1" t="s">
        <v>3417</v>
      </c>
      <c r="E457" s="1" t="s">
        <v>3418</v>
      </c>
      <c r="F457" s="2" t="s">
        <v>3419</v>
      </c>
      <c r="G457" s="2" t="s">
        <v>3420</v>
      </c>
      <c r="H457" s="2" t="s">
        <v>3420</v>
      </c>
    </row>
    <row r="458" spans="1:8" x14ac:dyDescent="0.25">
      <c r="A458" s="1" t="s">
        <v>3421</v>
      </c>
      <c r="B458" t="s">
        <v>3422</v>
      </c>
      <c r="C458" s="1" t="s">
        <v>17</v>
      </c>
      <c r="D458" s="1" t="s">
        <v>3424</v>
      </c>
      <c r="E458" s="1" t="s">
        <v>3339</v>
      </c>
      <c r="F458" s="2" t="s">
        <v>3425</v>
      </c>
      <c r="G458" s="2" t="s">
        <v>3425</v>
      </c>
      <c r="H458" s="2" t="s">
        <v>3425</v>
      </c>
    </row>
    <row r="459" spans="1:8" x14ac:dyDescent="0.25">
      <c r="A459" s="1" t="s">
        <v>3426</v>
      </c>
      <c r="B459" t="s">
        <v>3427</v>
      </c>
      <c r="C459" s="1" t="s">
        <v>17</v>
      </c>
      <c r="D459" s="1" t="s">
        <v>3429</v>
      </c>
      <c r="E459" s="1" t="s">
        <v>2006</v>
      </c>
      <c r="F459" s="2" t="s">
        <v>3430</v>
      </c>
      <c r="G459" s="2" t="s">
        <v>3431</v>
      </c>
      <c r="H459" s="2" t="s">
        <v>3431</v>
      </c>
    </row>
    <row r="460" spans="1:8" x14ac:dyDescent="0.25">
      <c r="A460" s="1" t="s">
        <v>3432</v>
      </c>
      <c r="B460" t="s">
        <v>3433</v>
      </c>
      <c r="C460" s="1" t="s">
        <v>17</v>
      </c>
      <c r="D460" s="1" t="s">
        <v>3435</v>
      </c>
      <c r="E460" s="1" t="s">
        <v>3436</v>
      </c>
      <c r="F460" s="2" t="s">
        <v>3437</v>
      </c>
      <c r="G460" s="2" t="s">
        <v>3438</v>
      </c>
      <c r="H460" s="2" t="s">
        <v>3438</v>
      </c>
    </row>
    <row r="461" spans="1:8" x14ac:dyDescent="0.25">
      <c r="A461" s="1" t="s">
        <v>3444</v>
      </c>
      <c r="B461" t="s">
        <v>3445</v>
      </c>
      <c r="C461" s="1" t="s">
        <v>17</v>
      </c>
      <c r="D461" s="1" t="s">
        <v>3449</v>
      </c>
      <c r="E461" s="1" t="s">
        <v>3450</v>
      </c>
      <c r="F461" s="2" t="s">
        <v>3451</v>
      </c>
      <c r="G461" s="2" t="s">
        <v>3451</v>
      </c>
      <c r="H461" s="2" t="s">
        <v>3451</v>
      </c>
    </row>
    <row r="462" spans="1:8" x14ac:dyDescent="0.25">
      <c r="A462" s="1" t="s">
        <v>3452</v>
      </c>
      <c r="B462" t="s">
        <v>3453</v>
      </c>
      <c r="C462" s="1" t="s">
        <v>17</v>
      </c>
      <c r="D462" s="1" t="s">
        <v>3454</v>
      </c>
      <c r="E462" s="1" t="s">
        <v>3455</v>
      </c>
      <c r="F462" s="2" t="s">
        <v>3456</v>
      </c>
      <c r="G462" s="2" t="s">
        <v>3456</v>
      </c>
      <c r="H462" s="2" t="s">
        <v>3456</v>
      </c>
    </row>
    <row r="463" spans="1:8" x14ac:dyDescent="0.25">
      <c r="A463" s="1" t="s">
        <v>3457</v>
      </c>
      <c r="B463" t="s">
        <v>3458</v>
      </c>
      <c r="C463" s="1" t="s">
        <v>17</v>
      </c>
      <c r="D463" s="1" t="s">
        <v>3460</v>
      </c>
      <c r="E463" s="1" t="s">
        <v>530</v>
      </c>
      <c r="F463" s="2" t="s">
        <v>3461</v>
      </c>
      <c r="G463" s="2" t="s">
        <v>3462</v>
      </c>
      <c r="H463" s="2" t="s">
        <v>3462</v>
      </c>
    </row>
    <row r="464" spans="1:8" x14ac:dyDescent="0.25">
      <c r="A464" s="1" t="s">
        <v>3468</v>
      </c>
      <c r="B464" t="s">
        <v>3469</v>
      </c>
      <c r="C464" s="1" t="s">
        <v>17</v>
      </c>
      <c r="D464" s="1" t="s">
        <v>3471</v>
      </c>
      <c r="E464" s="1" t="s">
        <v>3472</v>
      </c>
      <c r="F464" s="2" t="s">
        <v>3473</v>
      </c>
      <c r="G464" s="2" t="s">
        <v>3473</v>
      </c>
      <c r="H464" s="2" t="s">
        <v>3473</v>
      </c>
    </row>
    <row r="465" spans="1:8" x14ac:dyDescent="0.25">
      <c r="A465" s="1" t="s">
        <v>3478</v>
      </c>
      <c r="B465" t="s">
        <v>3479</v>
      </c>
      <c r="C465" s="1" t="s">
        <v>17</v>
      </c>
      <c r="D465" s="1" t="s">
        <v>3483</v>
      </c>
      <c r="E465" s="1" t="s">
        <v>95</v>
      </c>
      <c r="F465" s="2" t="s">
        <v>3484</v>
      </c>
      <c r="G465" s="2" t="s">
        <v>3485</v>
      </c>
      <c r="H465" s="2" t="s">
        <v>3485</v>
      </c>
    </row>
    <row r="466" spans="1:8" x14ac:dyDescent="0.25">
      <c r="A466" s="1" t="s">
        <v>3486</v>
      </c>
      <c r="B466" t="s">
        <v>3487</v>
      </c>
      <c r="C466" s="1" t="s">
        <v>17</v>
      </c>
      <c r="D466" s="1" t="s">
        <v>3489</v>
      </c>
      <c r="E466" s="1" t="s">
        <v>3002</v>
      </c>
      <c r="F466" s="2" t="s">
        <v>3490</v>
      </c>
      <c r="G466" s="2" t="s">
        <v>3491</v>
      </c>
      <c r="H466" s="2" t="s">
        <v>3491</v>
      </c>
    </row>
    <row r="467" spans="1:8" x14ac:dyDescent="0.25">
      <c r="A467" s="1" t="s">
        <v>3492</v>
      </c>
      <c r="B467" t="s">
        <v>3493</v>
      </c>
      <c r="C467" s="1" t="s">
        <v>17</v>
      </c>
      <c r="D467" s="1" t="s">
        <v>3494</v>
      </c>
      <c r="E467" s="1" t="s">
        <v>3495</v>
      </c>
      <c r="F467" s="2" t="s">
        <v>3496</v>
      </c>
      <c r="G467" s="2" t="s">
        <v>3497</v>
      </c>
      <c r="H467" s="2" t="s">
        <v>3497</v>
      </c>
    </row>
    <row r="468" spans="1:8" x14ac:dyDescent="0.25">
      <c r="A468" s="1" t="s">
        <v>3498</v>
      </c>
      <c r="B468" t="s">
        <v>3499</v>
      </c>
      <c r="C468" s="1" t="s">
        <v>17</v>
      </c>
      <c r="D468" s="1" t="s">
        <v>3501</v>
      </c>
      <c r="E468" s="1" t="s">
        <v>3502</v>
      </c>
      <c r="F468" s="2" t="s">
        <v>3503</v>
      </c>
      <c r="G468" s="2" t="s">
        <v>3503</v>
      </c>
      <c r="H468" s="2" t="s">
        <v>3503</v>
      </c>
    </row>
    <row r="469" spans="1:8" x14ac:dyDescent="0.25">
      <c r="A469" s="1" t="s">
        <v>3504</v>
      </c>
      <c r="B469" t="s">
        <v>3505</v>
      </c>
      <c r="C469" s="1" t="s">
        <v>17</v>
      </c>
      <c r="D469" s="1" t="s">
        <v>3508</v>
      </c>
      <c r="E469" s="1" t="s">
        <v>3509</v>
      </c>
      <c r="F469" s="2" t="s">
        <v>3510</v>
      </c>
      <c r="G469" s="2" t="s">
        <v>3510</v>
      </c>
      <c r="H469" s="2" t="s">
        <v>3510</v>
      </c>
    </row>
    <row r="470" spans="1:8" x14ac:dyDescent="0.25">
      <c r="A470" s="1" t="s">
        <v>3511</v>
      </c>
      <c r="B470" t="s">
        <v>3512</v>
      </c>
      <c r="C470" s="1" t="s">
        <v>17</v>
      </c>
      <c r="D470" s="1" t="s">
        <v>3516</v>
      </c>
      <c r="E470" s="1" t="s">
        <v>3517</v>
      </c>
      <c r="F470" s="2" t="s">
        <v>3518</v>
      </c>
      <c r="G470" s="2" t="s">
        <v>3519</v>
      </c>
      <c r="H470" s="2" t="s">
        <v>3519</v>
      </c>
    </row>
    <row r="471" spans="1:8" x14ac:dyDescent="0.25">
      <c r="A471" s="1" t="s">
        <v>3520</v>
      </c>
      <c r="B471" t="s">
        <v>3521</v>
      </c>
      <c r="C471" s="1" t="s">
        <v>17</v>
      </c>
      <c r="D471" s="1" t="s">
        <v>3523</v>
      </c>
      <c r="E471" s="1" t="s">
        <v>3524</v>
      </c>
      <c r="F471" s="2" t="s">
        <v>3525</v>
      </c>
      <c r="G471" s="2" t="s">
        <v>3526</v>
      </c>
      <c r="H471" s="2" t="s">
        <v>3526</v>
      </c>
    </row>
    <row r="472" spans="1:8" x14ac:dyDescent="0.25">
      <c r="A472" s="1" t="s">
        <v>3527</v>
      </c>
      <c r="B472" t="s">
        <v>3528</v>
      </c>
      <c r="C472" s="1" t="s">
        <v>17</v>
      </c>
      <c r="D472" s="1" t="s">
        <v>3529</v>
      </c>
      <c r="E472" s="1" t="s">
        <v>3530</v>
      </c>
      <c r="F472" s="2" t="s">
        <v>3531</v>
      </c>
      <c r="G472" s="2" t="s">
        <v>1377</v>
      </c>
      <c r="H472" s="2" t="s">
        <v>1377</v>
      </c>
    </row>
    <row r="473" spans="1:8" x14ac:dyDescent="0.25">
      <c r="A473" s="1" t="s">
        <v>3532</v>
      </c>
      <c r="B473" t="s">
        <v>3533</v>
      </c>
      <c r="C473" s="1" t="s">
        <v>17</v>
      </c>
      <c r="D473" s="1" t="s">
        <v>3534</v>
      </c>
      <c r="E473" s="1" t="s">
        <v>3472</v>
      </c>
      <c r="F473" s="2" t="s">
        <v>3535</v>
      </c>
      <c r="G473" s="2" t="s">
        <v>3535</v>
      </c>
      <c r="H473" s="2" t="s">
        <v>3535</v>
      </c>
    </row>
    <row r="474" spans="1:8" x14ac:dyDescent="0.25">
      <c r="A474" s="1" t="s">
        <v>3536</v>
      </c>
      <c r="B474" t="s">
        <v>3537</v>
      </c>
      <c r="C474" s="1" t="s">
        <v>17</v>
      </c>
      <c r="D474" s="1" t="s">
        <v>3538</v>
      </c>
      <c r="E474" s="1" t="s">
        <v>3539</v>
      </c>
      <c r="F474" s="2" t="s">
        <v>3540</v>
      </c>
      <c r="G474" s="2" t="s">
        <v>3540</v>
      </c>
      <c r="H474" s="2" t="s">
        <v>3540</v>
      </c>
    </row>
    <row r="475" spans="1:8" x14ac:dyDescent="0.25">
      <c r="A475" s="1" t="s">
        <v>3544</v>
      </c>
      <c r="B475" t="s">
        <v>3545</v>
      </c>
      <c r="C475" s="1" t="s">
        <v>17</v>
      </c>
      <c r="D475" s="1" t="s">
        <v>3547</v>
      </c>
      <c r="E475" s="1" t="s">
        <v>1225</v>
      </c>
      <c r="F475" s="2" t="s">
        <v>3548</v>
      </c>
      <c r="G475" s="2" t="s">
        <v>3549</v>
      </c>
      <c r="H475" s="2" t="s">
        <v>3549</v>
      </c>
    </row>
    <row r="476" spans="1:8" x14ac:dyDescent="0.25">
      <c r="A476" s="1" t="s">
        <v>3550</v>
      </c>
      <c r="B476" t="s">
        <v>3551</v>
      </c>
      <c r="C476" s="1" t="s">
        <v>17</v>
      </c>
      <c r="D476" s="1" t="s">
        <v>3553</v>
      </c>
      <c r="E476" s="1" t="s">
        <v>1289</v>
      </c>
      <c r="F476" s="2" t="s">
        <v>3554</v>
      </c>
      <c r="G476" s="2" t="s">
        <v>3555</v>
      </c>
      <c r="H476" s="2" t="s">
        <v>3555</v>
      </c>
    </row>
    <row r="477" spans="1:8" x14ac:dyDescent="0.25">
      <c r="A477" s="1" t="s">
        <v>3556</v>
      </c>
      <c r="B477" t="s">
        <v>3557</v>
      </c>
      <c r="C477" s="1" t="s">
        <v>17</v>
      </c>
      <c r="D477" s="1" t="s">
        <v>3561</v>
      </c>
      <c r="E477" s="1" t="s">
        <v>3562</v>
      </c>
      <c r="F477" s="2" t="s">
        <v>3563</v>
      </c>
      <c r="G477" s="2" t="s">
        <v>3563</v>
      </c>
      <c r="H477" s="2" t="s">
        <v>3563</v>
      </c>
    </row>
    <row r="478" spans="1:8" x14ac:dyDescent="0.25">
      <c r="A478" s="1" t="s">
        <v>3564</v>
      </c>
      <c r="B478" t="s">
        <v>3565</v>
      </c>
      <c r="C478" s="1" t="s">
        <v>17</v>
      </c>
      <c r="D478" s="1" t="s">
        <v>3567</v>
      </c>
      <c r="E478" s="1" t="s">
        <v>3568</v>
      </c>
      <c r="F478" s="2" t="s">
        <v>3569</v>
      </c>
      <c r="G478" s="2" t="s">
        <v>3569</v>
      </c>
      <c r="H478" s="2" t="s">
        <v>3569</v>
      </c>
    </row>
    <row r="479" spans="1:8" x14ac:dyDescent="0.25">
      <c r="A479" s="1" t="s">
        <v>3570</v>
      </c>
      <c r="B479" t="s">
        <v>3571</v>
      </c>
      <c r="C479" s="1" t="s">
        <v>17</v>
      </c>
      <c r="D479" s="1" t="s">
        <v>3575</v>
      </c>
      <c r="E479" s="1" t="s">
        <v>3530</v>
      </c>
      <c r="F479" s="2" t="s">
        <v>3576</v>
      </c>
      <c r="G479" s="2" t="s">
        <v>3577</v>
      </c>
      <c r="H479" s="2" t="s">
        <v>3577</v>
      </c>
    </row>
    <row r="480" spans="1:8" x14ac:dyDescent="0.25">
      <c r="A480" s="1" t="s">
        <v>3578</v>
      </c>
      <c r="B480" t="s">
        <v>3579</v>
      </c>
      <c r="C480" s="1" t="s">
        <v>17</v>
      </c>
      <c r="D480" s="1" t="s">
        <v>3581</v>
      </c>
      <c r="E480" s="1" t="s">
        <v>3311</v>
      </c>
      <c r="F480" s="2" t="s">
        <v>3582</v>
      </c>
      <c r="G480" s="2" t="s">
        <v>3582</v>
      </c>
      <c r="H480" s="2" t="s">
        <v>3582</v>
      </c>
    </row>
    <row r="481" spans="1:8" x14ac:dyDescent="0.25">
      <c r="A481" s="1" t="s">
        <v>3586</v>
      </c>
      <c r="B481" t="s">
        <v>3587</v>
      </c>
      <c r="C481" s="1" t="s">
        <v>17</v>
      </c>
      <c r="D481" s="1" t="s">
        <v>3589</v>
      </c>
      <c r="E481" s="1" t="s">
        <v>3590</v>
      </c>
      <c r="F481" s="2" t="s">
        <v>3591</v>
      </c>
      <c r="G481" s="2" t="s">
        <v>3592</v>
      </c>
      <c r="H481" s="2" t="s">
        <v>3592</v>
      </c>
    </row>
    <row r="482" spans="1:8" x14ac:dyDescent="0.25">
      <c r="A482" s="1" t="s">
        <v>3599</v>
      </c>
      <c r="B482" t="s">
        <v>3600</v>
      </c>
      <c r="C482" s="1" t="s">
        <v>17</v>
      </c>
      <c r="D482" s="1" t="s">
        <v>3604</v>
      </c>
      <c r="E482" s="1" t="s">
        <v>3605</v>
      </c>
      <c r="F482" s="2" t="s">
        <v>3606</v>
      </c>
      <c r="G482" s="2" t="s">
        <v>3607</v>
      </c>
      <c r="H482" s="2" t="s">
        <v>3607</v>
      </c>
    </row>
    <row r="483" spans="1:8" x14ac:dyDescent="0.25">
      <c r="A483" s="1" t="s">
        <v>3611</v>
      </c>
      <c r="B483" t="s">
        <v>3612</v>
      </c>
      <c r="C483" s="1" t="s">
        <v>17</v>
      </c>
      <c r="D483" s="1" t="s">
        <v>3613</v>
      </c>
      <c r="E483" s="1" t="s">
        <v>2433</v>
      </c>
      <c r="F483" s="2" t="s">
        <v>3614</v>
      </c>
      <c r="G483" s="2" t="s">
        <v>3614</v>
      </c>
      <c r="H483" s="2" t="s">
        <v>3614</v>
      </c>
    </row>
    <row r="484" spans="1:8" x14ac:dyDescent="0.25">
      <c r="A484" s="1" t="s">
        <v>1553</v>
      </c>
      <c r="B484" t="s">
        <v>1554</v>
      </c>
      <c r="C484" s="1" t="s">
        <v>17</v>
      </c>
      <c r="D484" s="1" t="s">
        <v>3615</v>
      </c>
      <c r="E484" s="1" t="s">
        <v>129</v>
      </c>
      <c r="F484" s="2" t="s">
        <v>3616</v>
      </c>
      <c r="G484" s="2" t="s">
        <v>3617</v>
      </c>
      <c r="H484" s="2" t="s">
        <v>3617</v>
      </c>
    </row>
    <row r="485" spans="1:8" x14ac:dyDescent="0.25">
      <c r="A485" s="1" t="s">
        <v>3618</v>
      </c>
      <c r="B485" t="s">
        <v>3619</v>
      </c>
      <c r="C485" s="1" t="s">
        <v>17</v>
      </c>
      <c r="D485" s="1" t="s">
        <v>3621</v>
      </c>
      <c r="E485" s="1" t="s">
        <v>3622</v>
      </c>
      <c r="F485" s="2" t="s">
        <v>3623</v>
      </c>
      <c r="G485" s="2" t="s">
        <v>3624</v>
      </c>
      <c r="H485" s="2" t="s">
        <v>3624</v>
      </c>
    </row>
    <row r="486" spans="1:8" x14ac:dyDescent="0.25">
      <c r="A486" s="1" t="s">
        <v>3630</v>
      </c>
      <c r="B486" t="s">
        <v>3631</v>
      </c>
      <c r="C486" s="1" t="s">
        <v>17</v>
      </c>
      <c r="D486" s="1" t="s">
        <v>3632</v>
      </c>
      <c r="E486" s="1" t="s">
        <v>1219</v>
      </c>
      <c r="F486" s="2" t="s">
        <v>3633</v>
      </c>
      <c r="G486" s="2" t="s">
        <v>3634</v>
      </c>
      <c r="H486" s="2" t="s">
        <v>3634</v>
      </c>
    </row>
    <row r="487" spans="1:8" x14ac:dyDescent="0.25">
      <c r="A487" s="1" t="s">
        <v>3640</v>
      </c>
      <c r="B487" t="s">
        <v>3641</v>
      </c>
      <c r="C487" s="1" t="s">
        <v>17</v>
      </c>
      <c r="D487" s="1" t="s">
        <v>3642</v>
      </c>
      <c r="E487" s="1" t="s">
        <v>3643</v>
      </c>
      <c r="F487" s="2" t="s">
        <v>3644</v>
      </c>
      <c r="G487" s="2" t="s">
        <v>3645</v>
      </c>
      <c r="H487" s="2" t="s">
        <v>3645</v>
      </c>
    </row>
    <row r="488" spans="1:8" x14ac:dyDescent="0.25">
      <c r="A488" s="1" t="s">
        <v>1582</v>
      </c>
      <c r="B488" t="s">
        <v>1583</v>
      </c>
      <c r="C488" s="1" t="s">
        <v>17</v>
      </c>
      <c r="D488" s="1" t="s">
        <v>3646</v>
      </c>
      <c r="E488" s="1" t="s">
        <v>3042</v>
      </c>
      <c r="F488" s="2" t="s">
        <v>3647</v>
      </c>
      <c r="G488" s="2" t="s">
        <v>3648</v>
      </c>
      <c r="H488" s="2" t="s">
        <v>3648</v>
      </c>
    </row>
    <row r="489" spans="1:8" x14ac:dyDescent="0.25">
      <c r="A489" s="1" t="s">
        <v>1592</v>
      </c>
      <c r="B489" t="s">
        <v>1593</v>
      </c>
      <c r="C489" s="1" t="s">
        <v>17</v>
      </c>
      <c r="D489" s="1" t="s">
        <v>3649</v>
      </c>
      <c r="E489" s="1" t="s">
        <v>3650</v>
      </c>
      <c r="F489" s="2" t="s">
        <v>3651</v>
      </c>
      <c r="G489" s="2" t="s">
        <v>3652</v>
      </c>
      <c r="H489" s="2" t="s">
        <v>3652</v>
      </c>
    </row>
    <row r="490" spans="1:8" x14ac:dyDescent="0.25">
      <c r="A490" s="1" t="s">
        <v>3659</v>
      </c>
      <c r="B490" t="s">
        <v>3660</v>
      </c>
      <c r="C490" s="1" t="s">
        <v>17</v>
      </c>
      <c r="D490" s="1" t="s">
        <v>3661</v>
      </c>
      <c r="E490" s="1" t="s">
        <v>3662</v>
      </c>
      <c r="F490" s="2" t="s">
        <v>3663</v>
      </c>
      <c r="G490" s="2" t="s">
        <v>3664</v>
      </c>
      <c r="H490" s="2" t="s">
        <v>3664</v>
      </c>
    </row>
    <row r="491" spans="1:8" x14ac:dyDescent="0.25">
      <c r="A491" s="1" t="s">
        <v>3665</v>
      </c>
      <c r="B491" t="s">
        <v>3666</v>
      </c>
      <c r="C491" s="1" t="s">
        <v>17</v>
      </c>
      <c r="D491" s="1" t="s">
        <v>3670</v>
      </c>
      <c r="E491" s="1" t="s">
        <v>3671</v>
      </c>
      <c r="F491" s="2" t="s">
        <v>3672</v>
      </c>
      <c r="G491" s="2" t="s">
        <v>3673</v>
      </c>
      <c r="H491" s="2" t="s">
        <v>3673</v>
      </c>
    </row>
    <row r="492" spans="1:8" x14ac:dyDescent="0.25">
      <c r="A492" s="1" t="s">
        <v>3674</v>
      </c>
      <c r="B492" t="s">
        <v>3675</v>
      </c>
      <c r="C492" s="1" t="s">
        <v>17</v>
      </c>
      <c r="D492" s="1" t="s">
        <v>3676</v>
      </c>
      <c r="E492" s="1" t="s">
        <v>3677</v>
      </c>
      <c r="F492" s="2" t="s">
        <v>3678</v>
      </c>
      <c r="G492" s="2" t="s">
        <v>3679</v>
      </c>
      <c r="H492" s="2" t="s">
        <v>3679</v>
      </c>
    </row>
    <row r="493" spans="1:8" x14ac:dyDescent="0.25">
      <c r="A493" s="1" t="s">
        <v>3680</v>
      </c>
      <c r="B493" t="s">
        <v>3681</v>
      </c>
      <c r="C493" s="1" t="s">
        <v>17</v>
      </c>
      <c r="D493" s="1" t="s">
        <v>3682</v>
      </c>
      <c r="E493" s="1" t="s">
        <v>334</v>
      </c>
      <c r="F493" s="2" t="s">
        <v>3683</v>
      </c>
      <c r="G493" s="2" t="s">
        <v>3684</v>
      </c>
      <c r="H493" s="2" t="s">
        <v>3684</v>
      </c>
    </row>
    <row r="494" spans="1:8" x14ac:dyDescent="0.25">
      <c r="A494" s="1" t="s">
        <v>1605</v>
      </c>
      <c r="B494" t="s">
        <v>1606</v>
      </c>
      <c r="C494" s="1" t="s">
        <v>17</v>
      </c>
      <c r="D494" s="1" t="s">
        <v>3685</v>
      </c>
      <c r="E494" s="1" t="s">
        <v>1896</v>
      </c>
      <c r="F494" s="2" t="s">
        <v>3686</v>
      </c>
      <c r="G494" s="2" t="s">
        <v>3687</v>
      </c>
      <c r="H494" s="2" t="s">
        <v>3687</v>
      </c>
    </row>
    <row r="495" spans="1:8" x14ac:dyDescent="0.25">
      <c r="A495" s="1" t="s">
        <v>3688</v>
      </c>
      <c r="B495" t="s">
        <v>3689</v>
      </c>
      <c r="C495" s="1" t="s">
        <v>17</v>
      </c>
      <c r="D495" s="1" t="s">
        <v>3690</v>
      </c>
      <c r="E495" s="1" t="s">
        <v>340</v>
      </c>
      <c r="F495" s="2" t="s">
        <v>3691</v>
      </c>
      <c r="G495" s="2" t="s">
        <v>3692</v>
      </c>
      <c r="H495" s="2" t="s">
        <v>3692</v>
      </c>
    </row>
    <row r="496" spans="1:8" x14ac:dyDescent="0.25">
      <c r="A496" s="1" t="s">
        <v>3693</v>
      </c>
      <c r="B496" t="s">
        <v>3694</v>
      </c>
      <c r="C496" s="1" t="s">
        <v>17</v>
      </c>
      <c r="D496" s="1" t="s">
        <v>3696</v>
      </c>
      <c r="E496" s="1" t="s">
        <v>3697</v>
      </c>
      <c r="F496" s="2" t="s">
        <v>3698</v>
      </c>
      <c r="G496" s="2" t="s">
        <v>3699</v>
      </c>
      <c r="H496" s="2" t="s">
        <v>3699</v>
      </c>
    </row>
    <row r="497" spans="1:8" x14ac:dyDescent="0.25">
      <c r="A497" s="1" t="s">
        <v>3700</v>
      </c>
      <c r="B497" t="s">
        <v>3701</v>
      </c>
      <c r="C497" s="1" t="s">
        <v>17</v>
      </c>
      <c r="D497" s="1" t="s">
        <v>3703</v>
      </c>
      <c r="E497" s="1" t="s">
        <v>3704</v>
      </c>
      <c r="F497" s="2" t="s">
        <v>1141</v>
      </c>
      <c r="G497" s="2" t="s">
        <v>1142</v>
      </c>
      <c r="H497" s="2" t="s">
        <v>1142</v>
      </c>
    </row>
    <row r="498" spans="1:8" x14ac:dyDescent="0.25">
      <c r="A498" s="1" t="s">
        <v>3705</v>
      </c>
      <c r="B498" t="s">
        <v>3706</v>
      </c>
      <c r="C498" s="1" t="s">
        <v>17</v>
      </c>
      <c r="D498" s="1" t="s">
        <v>3707</v>
      </c>
      <c r="E498" s="1" t="s">
        <v>3708</v>
      </c>
      <c r="F498" s="2" t="s">
        <v>3709</v>
      </c>
      <c r="G498" s="2" t="s">
        <v>3709</v>
      </c>
      <c r="H498" s="2" t="s">
        <v>3709</v>
      </c>
    </row>
    <row r="499" spans="1:8" x14ac:dyDescent="0.25">
      <c r="A499" s="1" t="s">
        <v>3710</v>
      </c>
      <c r="B499" t="s">
        <v>3711</v>
      </c>
      <c r="C499" s="1" t="s">
        <v>17</v>
      </c>
      <c r="D499" s="1" t="s">
        <v>3712</v>
      </c>
      <c r="E499" s="1" t="s">
        <v>2431</v>
      </c>
      <c r="F499" s="2" t="s">
        <v>3713</v>
      </c>
      <c r="G499" s="2" t="s">
        <v>3714</v>
      </c>
      <c r="H499" s="2" t="s">
        <v>3714</v>
      </c>
    </row>
    <row r="500" spans="1:8" x14ac:dyDescent="0.25">
      <c r="A500" s="1" t="s">
        <v>3715</v>
      </c>
      <c r="B500" t="s">
        <v>3716</v>
      </c>
      <c r="C500" s="1" t="s">
        <v>17</v>
      </c>
      <c r="D500" s="1" t="s">
        <v>3720</v>
      </c>
      <c r="E500" s="1" t="s">
        <v>3721</v>
      </c>
      <c r="F500" s="2" t="s">
        <v>3722</v>
      </c>
      <c r="G500" s="2" t="s">
        <v>3723</v>
      </c>
      <c r="H500" s="2" t="s">
        <v>3723</v>
      </c>
    </row>
    <row r="501" spans="1:8" x14ac:dyDescent="0.25">
      <c r="A501" s="1" t="s">
        <v>3724</v>
      </c>
      <c r="B501" t="s">
        <v>3725</v>
      </c>
      <c r="C501" s="1" t="s">
        <v>17</v>
      </c>
      <c r="D501" s="1" t="s">
        <v>3726</v>
      </c>
      <c r="E501" s="1" t="s">
        <v>3727</v>
      </c>
      <c r="F501" s="2" t="s">
        <v>3728</v>
      </c>
      <c r="G501" s="2" t="s">
        <v>3728</v>
      </c>
      <c r="H501" s="2" t="s">
        <v>3728</v>
      </c>
    </row>
    <row r="502" spans="1:8" x14ac:dyDescent="0.25">
      <c r="A502" s="1" t="s">
        <v>3729</v>
      </c>
      <c r="B502" t="s">
        <v>3730</v>
      </c>
      <c r="C502" s="1" t="s">
        <v>17</v>
      </c>
      <c r="D502" s="1" t="s">
        <v>3736</v>
      </c>
      <c r="E502" s="1" t="s">
        <v>3737</v>
      </c>
      <c r="F502" s="2" t="s">
        <v>3738</v>
      </c>
      <c r="G502" s="2" t="s">
        <v>3739</v>
      </c>
      <c r="H502" s="2" t="s">
        <v>3739</v>
      </c>
    </row>
    <row r="503" spans="1:8" x14ac:dyDescent="0.25">
      <c r="A503" s="1" t="s">
        <v>3740</v>
      </c>
      <c r="B503" t="s">
        <v>3741</v>
      </c>
      <c r="C503" s="1" t="s">
        <v>17</v>
      </c>
      <c r="D503" s="1" t="s">
        <v>3742</v>
      </c>
      <c r="E503" s="1" t="s">
        <v>740</v>
      </c>
      <c r="F503" s="2" t="s">
        <v>3743</v>
      </c>
      <c r="G503" s="2" t="s">
        <v>3744</v>
      </c>
      <c r="H503" s="2" t="s">
        <v>3744</v>
      </c>
    </row>
    <row r="504" spans="1:8" x14ac:dyDescent="0.25">
      <c r="A504" s="1" t="s">
        <v>3745</v>
      </c>
      <c r="B504" t="s">
        <v>3746</v>
      </c>
      <c r="C504" s="1" t="s">
        <v>17</v>
      </c>
      <c r="D504" s="1" t="s">
        <v>3748</v>
      </c>
      <c r="E504" s="1" t="s">
        <v>3749</v>
      </c>
      <c r="F504" s="2" t="s">
        <v>3750</v>
      </c>
      <c r="G504" s="2" t="s">
        <v>3750</v>
      </c>
      <c r="H504" s="2" t="s">
        <v>3750</v>
      </c>
    </row>
    <row r="505" spans="1:8" x14ac:dyDescent="0.25">
      <c r="A505" s="1" t="s">
        <v>3751</v>
      </c>
      <c r="B505" t="s">
        <v>3752</v>
      </c>
      <c r="C505" s="1" t="s">
        <v>17</v>
      </c>
      <c r="D505" s="1" t="s">
        <v>3753</v>
      </c>
      <c r="E505" s="1" t="s">
        <v>2010</v>
      </c>
      <c r="F505" s="2" t="s">
        <v>3754</v>
      </c>
      <c r="G505" s="2" t="s">
        <v>3755</v>
      </c>
      <c r="H505" s="2" t="s">
        <v>3755</v>
      </c>
    </row>
    <row r="506" spans="1:8" x14ac:dyDescent="0.25">
      <c r="A506" s="1" t="s">
        <v>3756</v>
      </c>
      <c r="B506" t="s">
        <v>3757</v>
      </c>
      <c r="C506" s="1" t="s">
        <v>17</v>
      </c>
      <c r="D506" s="1" t="s">
        <v>3760</v>
      </c>
      <c r="E506" s="1" t="s">
        <v>3761</v>
      </c>
      <c r="F506" s="2" t="s">
        <v>3762</v>
      </c>
      <c r="G506" s="2" t="s">
        <v>3762</v>
      </c>
      <c r="H506" s="2" t="s">
        <v>3762</v>
      </c>
    </row>
    <row r="507" spans="1:8" x14ac:dyDescent="0.25">
      <c r="A507" s="1" t="s">
        <v>3763</v>
      </c>
      <c r="B507" t="s">
        <v>3764</v>
      </c>
      <c r="C507" s="1" t="s">
        <v>17</v>
      </c>
      <c r="D507" s="1" t="s">
        <v>3765</v>
      </c>
      <c r="E507" s="1" t="s">
        <v>3766</v>
      </c>
      <c r="F507" s="2" t="s">
        <v>3767</v>
      </c>
      <c r="G507" s="2" t="s">
        <v>3767</v>
      </c>
      <c r="H507" s="2" t="s">
        <v>3767</v>
      </c>
    </row>
    <row r="508" spans="1:8" x14ac:dyDescent="0.25">
      <c r="A508" s="1" t="s">
        <v>3768</v>
      </c>
      <c r="B508" t="s">
        <v>3769</v>
      </c>
      <c r="C508" s="1" t="s">
        <v>17</v>
      </c>
      <c r="D508" s="1" t="s">
        <v>3770</v>
      </c>
      <c r="E508" s="1" t="s">
        <v>3568</v>
      </c>
      <c r="F508" s="2" t="s">
        <v>3771</v>
      </c>
      <c r="G508" s="2" t="s">
        <v>3771</v>
      </c>
      <c r="H508" s="2" t="s">
        <v>3771</v>
      </c>
    </row>
    <row r="509" spans="1:8" x14ac:dyDescent="0.25">
      <c r="A509" s="1" t="s">
        <v>3772</v>
      </c>
      <c r="B509" t="s">
        <v>3773</v>
      </c>
      <c r="C509" s="1" t="s">
        <v>17</v>
      </c>
      <c r="D509" s="1" t="s">
        <v>3775</v>
      </c>
      <c r="E509" s="1" t="s">
        <v>3776</v>
      </c>
      <c r="F509" s="2" t="s">
        <v>3777</v>
      </c>
      <c r="G509" s="2" t="s">
        <v>3778</v>
      </c>
      <c r="H509" s="2" t="s">
        <v>3778</v>
      </c>
    </row>
    <row r="510" spans="1:8" x14ac:dyDescent="0.25">
      <c r="A510" s="1" t="s">
        <v>3779</v>
      </c>
      <c r="B510" t="s">
        <v>3780</v>
      </c>
      <c r="C510" s="1" t="s">
        <v>17</v>
      </c>
      <c r="D510" s="1" t="s">
        <v>3784</v>
      </c>
      <c r="E510" s="1" t="s">
        <v>3785</v>
      </c>
      <c r="F510" s="2" t="s">
        <v>3786</v>
      </c>
      <c r="G510" s="2" t="s">
        <v>3786</v>
      </c>
      <c r="H510" s="2" t="s">
        <v>3786</v>
      </c>
    </row>
    <row r="511" spans="1:8" x14ac:dyDescent="0.25">
      <c r="A511" s="1" t="s">
        <v>3787</v>
      </c>
      <c r="B511" t="s">
        <v>3788</v>
      </c>
      <c r="C511" s="1" t="s">
        <v>17</v>
      </c>
      <c r="D511" s="1" t="s">
        <v>3791</v>
      </c>
      <c r="E511" s="1" t="s">
        <v>3792</v>
      </c>
      <c r="F511" s="2" t="s">
        <v>3793</v>
      </c>
      <c r="G511" s="2" t="s">
        <v>3793</v>
      </c>
      <c r="H511" s="2" t="s">
        <v>3793</v>
      </c>
    </row>
    <row r="512" spans="1:8" x14ac:dyDescent="0.25">
      <c r="A512" s="1" t="s">
        <v>3794</v>
      </c>
      <c r="B512" t="s">
        <v>3795</v>
      </c>
      <c r="C512" s="1" t="s">
        <v>17</v>
      </c>
      <c r="D512" s="1" t="s">
        <v>3796</v>
      </c>
      <c r="E512" s="1" t="s">
        <v>3797</v>
      </c>
      <c r="F512" s="2" t="s">
        <v>3798</v>
      </c>
      <c r="G512" s="2" t="s">
        <v>3798</v>
      </c>
      <c r="H512" s="2" t="s">
        <v>3798</v>
      </c>
    </row>
    <row r="513" spans="1:8" x14ac:dyDescent="0.25">
      <c r="A513" s="1" t="s">
        <v>3799</v>
      </c>
      <c r="B513" t="s">
        <v>3800</v>
      </c>
      <c r="C513" s="1" t="s">
        <v>17</v>
      </c>
      <c r="D513" s="1" t="s">
        <v>3801</v>
      </c>
      <c r="E513" s="1" t="s">
        <v>3802</v>
      </c>
      <c r="F513" s="2" t="s">
        <v>3803</v>
      </c>
      <c r="G513" s="2" t="s">
        <v>3803</v>
      </c>
      <c r="H513" s="2" t="s">
        <v>3803</v>
      </c>
    </row>
    <row r="514" spans="1:8" x14ac:dyDescent="0.25">
      <c r="A514" s="1" t="s">
        <v>3804</v>
      </c>
      <c r="B514" t="s">
        <v>3805</v>
      </c>
      <c r="C514" s="1" t="s">
        <v>17</v>
      </c>
      <c r="D514" s="1" t="s">
        <v>3806</v>
      </c>
      <c r="E514" s="1" t="s">
        <v>3807</v>
      </c>
      <c r="F514" s="2" t="s">
        <v>3808</v>
      </c>
      <c r="G514" s="2" t="s">
        <v>3809</v>
      </c>
      <c r="H514" s="2" t="s">
        <v>3809</v>
      </c>
    </row>
    <row r="515" spans="1:8" x14ac:dyDescent="0.25">
      <c r="A515" s="1" t="s">
        <v>3810</v>
      </c>
      <c r="B515" t="s">
        <v>3811</v>
      </c>
      <c r="C515" s="1" t="s">
        <v>17</v>
      </c>
      <c r="D515" s="1" t="s">
        <v>3813</v>
      </c>
      <c r="E515" s="1" t="s">
        <v>3814</v>
      </c>
      <c r="F515" s="2" t="s">
        <v>3815</v>
      </c>
      <c r="G515" s="2" t="s">
        <v>3815</v>
      </c>
      <c r="H515" s="2" t="s">
        <v>3815</v>
      </c>
    </row>
    <row r="516" spans="1:8" x14ac:dyDescent="0.25">
      <c r="A516" s="1" t="s">
        <v>1674</v>
      </c>
      <c r="B516" t="s">
        <v>1675</v>
      </c>
      <c r="C516" s="1" t="s">
        <v>17</v>
      </c>
      <c r="D516" s="1" t="s">
        <v>3816</v>
      </c>
      <c r="E516" s="1" t="s">
        <v>3817</v>
      </c>
      <c r="F516" s="2" t="s">
        <v>3818</v>
      </c>
      <c r="G516" s="2" t="s">
        <v>3818</v>
      </c>
      <c r="H516" s="2" t="s">
        <v>3818</v>
      </c>
    </row>
    <row r="517" spans="1:8" x14ac:dyDescent="0.25">
      <c r="A517" s="1" t="s">
        <v>3824</v>
      </c>
      <c r="B517" t="s">
        <v>3825</v>
      </c>
      <c r="C517" s="1" t="s">
        <v>17</v>
      </c>
      <c r="D517" s="1" t="s">
        <v>3827</v>
      </c>
      <c r="E517" s="1" t="s">
        <v>3828</v>
      </c>
      <c r="F517" s="2" t="s">
        <v>3829</v>
      </c>
      <c r="G517" s="2" t="s">
        <v>3830</v>
      </c>
      <c r="H517" s="2" t="s">
        <v>3830</v>
      </c>
    </row>
    <row r="518" spans="1:8" x14ac:dyDescent="0.25">
      <c r="A518" s="1" t="s">
        <v>3831</v>
      </c>
      <c r="B518" t="s">
        <v>3832</v>
      </c>
      <c r="C518" s="1" t="s">
        <v>17</v>
      </c>
      <c r="D518" s="1" t="s">
        <v>3833</v>
      </c>
      <c r="E518" s="1" t="s">
        <v>2915</v>
      </c>
      <c r="F518" s="2" t="s">
        <v>3834</v>
      </c>
      <c r="G518" s="2" t="s">
        <v>3834</v>
      </c>
      <c r="H518" s="2" t="s">
        <v>3834</v>
      </c>
    </row>
    <row r="519" spans="1:8" x14ac:dyDescent="0.25">
      <c r="A519" s="1" t="s">
        <v>3835</v>
      </c>
      <c r="B519" t="s">
        <v>3836</v>
      </c>
      <c r="C519" s="1" t="s">
        <v>17</v>
      </c>
      <c r="D519" s="1" t="s">
        <v>3837</v>
      </c>
      <c r="E519" s="1" t="s">
        <v>3838</v>
      </c>
      <c r="F519" s="2" t="s">
        <v>3839</v>
      </c>
      <c r="G519" s="2" t="s">
        <v>3840</v>
      </c>
      <c r="H519" s="2" t="s">
        <v>3840</v>
      </c>
    </row>
    <row r="520" spans="1:8" x14ac:dyDescent="0.25">
      <c r="A520" s="1" t="s">
        <v>3841</v>
      </c>
      <c r="B520" t="s">
        <v>3842</v>
      </c>
      <c r="C520" s="1" t="s">
        <v>17</v>
      </c>
      <c r="D520" s="1" t="s">
        <v>3844</v>
      </c>
      <c r="E520" s="1" t="s">
        <v>3264</v>
      </c>
      <c r="F520" s="2" t="s">
        <v>3845</v>
      </c>
      <c r="G520" s="2" t="s">
        <v>3845</v>
      </c>
      <c r="H520" s="2" t="s">
        <v>3845</v>
      </c>
    </row>
    <row r="521" spans="1:8" x14ac:dyDescent="0.25">
      <c r="A521" s="1" t="s">
        <v>3846</v>
      </c>
      <c r="B521" t="s">
        <v>3847</v>
      </c>
      <c r="C521" s="1" t="s">
        <v>17</v>
      </c>
      <c r="D521" s="1" t="s">
        <v>3848</v>
      </c>
      <c r="E521" s="1" t="s">
        <v>3849</v>
      </c>
      <c r="F521" s="2" t="s">
        <v>3850</v>
      </c>
      <c r="G521" s="2" t="s">
        <v>3850</v>
      </c>
      <c r="H521" s="2" t="s">
        <v>3850</v>
      </c>
    </row>
    <row r="522" spans="1:8" x14ac:dyDescent="0.25">
      <c r="A522" s="1" t="s">
        <v>1129</v>
      </c>
      <c r="B522" t="s">
        <v>1130</v>
      </c>
      <c r="C522" s="1" t="s">
        <v>17</v>
      </c>
      <c r="D522" s="1" t="s">
        <v>3851</v>
      </c>
      <c r="E522" s="1" t="s">
        <v>1016</v>
      </c>
      <c r="F522" s="2" t="s">
        <v>3852</v>
      </c>
      <c r="G522" s="2" t="s">
        <v>3853</v>
      </c>
      <c r="H522" s="2" t="s">
        <v>3853</v>
      </c>
    </row>
    <row r="523" spans="1:8" x14ac:dyDescent="0.25">
      <c r="A523" s="1" t="s">
        <v>3854</v>
      </c>
      <c r="B523" t="s">
        <v>3855</v>
      </c>
      <c r="C523" s="1" t="s">
        <v>17</v>
      </c>
      <c r="D523" s="1" t="s">
        <v>3856</v>
      </c>
      <c r="E523" s="1" t="s">
        <v>3857</v>
      </c>
      <c r="F523" s="2" t="s">
        <v>3858</v>
      </c>
      <c r="G523" s="2" t="s">
        <v>3858</v>
      </c>
      <c r="H523" s="2" t="s">
        <v>3858</v>
      </c>
    </row>
    <row r="524" spans="1:8" x14ac:dyDescent="0.25">
      <c r="A524" s="1" t="s">
        <v>3859</v>
      </c>
      <c r="B524" t="s">
        <v>3860</v>
      </c>
      <c r="C524" s="1" t="s">
        <v>17</v>
      </c>
      <c r="D524" s="1" t="s">
        <v>3861</v>
      </c>
      <c r="E524" s="1" t="s">
        <v>3862</v>
      </c>
      <c r="F524" s="2" t="s">
        <v>3863</v>
      </c>
      <c r="G524" s="2" t="s">
        <v>3863</v>
      </c>
      <c r="H524" s="2" t="s">
        <v>3863</v>
      </c>
    </row>
    <row r="525" spans="1:8" x14ac:dyDescent="0.25">
      <c r="A525" s="1" t="s">
        <v>1137</v>
      </c>
      <c r="B525" t="s">
        <v>1138</v>
      </c>
      <c r="C525" s="1" t="s">
        <v>17</v>
      </c>
      <c r="D525" s="1" t="s">
        <v>3864</v>
      </c>
      <c r="E525" s="1" t="s">
        <v>2160</v>
      </c>
      <c r="F525" s="2" t="s">
        <v>3865</v>
      </c>
      <c r="G525" s="2" t="s">
        <v>3866</v>
      </c>
      <c r="H525" s="2" t="s">
        <v>3866</v>
      </c>
    </row>
    <row r="526" spans="1:8" x14ac:dyDescent="0.25">
      <c r="A526" s="1" t="s">
        <v>3867</v>
      </c>
      <c r="B526" t="s">
        <v>3868</v>
      </c>
      <c r="C526" s="1" t="s">
        <v>17</v>
      </c>
      <c r="D526" s="1" t="s">
        <v>3869</v>
      </c>
      <c r="E526" s="1" t="s">
        <v>3776</v>
      </c>
      <c r="F526" s="2" t="s">
        <v>3870</v>
      </c>
      <c r="G526" s="2" t="s">
        <v>3871</v>
      </c>
      <c r="H526" s="2" t="s">
        <v>3871</v>
      </c>
    </row>
    <row r="527" spans="1:8" x14ac:dyDescent="0.25">
      <c r="A527" s="1" t="s">
        <v>3877</v>
      </c>
      <c r="B527" t="s">
        <v>3878</v>
      </c>
      <c r="C527" s="1" t="s">
        <v>17</v>
      </c>
      <c r="D527" s="1" t="s">
        <v>3879</v>
      </c>
      <c r="E527" s="1" t="s">
        <v>3880</v>
      </c>
      <c r="F527" s="2" t="s">
        <v>3881</v>
      </c>
      <c r="G527" s="2" t="s">
        <v>3882</v>
      </c>
      <c r="H527" s="2" t="s">
        <v>3882</v>
      </c>
    </row>
    <row r="528" spans="1:8" x14ac:dyDescent="0.25">
      <c r="A528" s="1" t="s">
        <v>3887</v>
      </c>
      <c r="B528" t="s">
        <v>3888</v>
      </c>
      <c r="C528" s="1" t="s">
        <v>17</v>
      </c>
      <c r="D528" s="1" t="s">
        <v>3889</v>
      </c>
      <c r="E528" s="1" t="s">
        <v>3890</v>
      </c>
      <c r="F528" s="2" t="s">
        <v>3891</v>
      </c>
      <c r="G528" s="2" t="s">
        <v>3891</v>
      </c>
      <c r="H528" s="2" t="s">
        <v>3891</v>
      </c>
    </row>
    <row r="529" spans="1:8" x14ac:dyDescent="0.25">
      <c r="A529" s="1" t="s">
        <v>3892</v>
      </c>
      <c r="B529" t="s">
        <v>3893</v>
      </c>
      <c r="C529" s="1" t="s">
        <v>17</v>
      </c>
      <c r="D529" s="1" t="s">
        <v>3897</v>
      </c>
      <c r="E529" s="1" t="s">
        <v>3898</v>
      </c>
      <c r="F529" s="2" t="s">
        <v>3899</v>
      </c>
      <c r="G529" s="2" t="s">
        <v>3899</v>
      </c>
      <c r="H529" s="2" t="s">
        <v>3899</v>
      </c>
    </row>
    <row r="530" spans="1:8" x14ac:dyDescent="0.25">
      <c r="A530" s="1" t="s">
        <v>3900</v>
      </c>
      <c r="B530" t="s">
        <v>3901</v>
      </c>
      <c r="C530" s="1" t="s">
        <v>17</v>
      </c>
      <c r="D530" s="1" t="s">
        <v>3905</v>
      </c>
      <c r="E530" s="1" t="s">
        <v>3906</v>
      </c>
      <c r="F530" s="2" t="s">
        <v>3907</v>
      </c>
      <c r="G530" s="2" t="s">
        <v>3908</v>
      </c>
      <c r="H530" s="2" t="s">
        <v>3908</v>
      </c>
    </row>
    <row r="531" spans="1:8" x14ac:dyDescent="0.25">
      <c r="A531" s="1" t="s">
        <v>3909</v>
      </c>
      <c r="B531" t="s">
        <v>3910</v>
      </c>
      <c r="C531" s="1" t="s">
        <v>17</v>
      </c>
      <c r="D531" s="1" t="s">
        <v>3914</v>
      </c>
      <c r="E531" s="1" t="s">
        <v>3915</v>
      </c>
      <c r="F531" s="2" t="s">
        <v>3916</v>
      </c>
      <c r="G531" s="2" t="s">
        <v>3916</v>
      </c>
      <c r="H531" s="2" t="s">
        <v>3916</v>
      </c>
    </row>
    <row r="532" spans="1:8" x14ac:dyDescent="0.25">
      <c r="A532" s="1" t="s">
        <v>1181</v>
      </c>
      <c r="B532" t="s">
        <v>1182</v>
      </c>
      <c r="C532" s="1" t="s">
        <v>17</v>
      </c>
      <c r="D532" s="1" t="s">
        <v>3917</v>
      </c>
      <c r="E532" s="1" t="s">
        <v>3918</v>
      </c>
      <c r="F532" s="2" t="s">
        <v>3919</v>
      </c>
      <c r="G532" s="2" t="s">
        <v>3919</v>
      </c>
      <c r="H532" s="2" t="s">
        <v>3919</v>
      </c>
    </row>
    <row r="533" spans="1:8" x14ac:dyDescent="0.25">
      <c r="A533" s="1" t="s">
        <v>3920</v>
      </c>
      <c r="B533" t="s">
        <v>3921</v>
      </c>
      <c r="C533" s="1" t="s">
        <v>17</v>
      </c>
      <c r="D533" s="1" t="s">
        <v>3926</v>
      </c>
      <c r="E533" s="1" t="s">
        <v>682</v>
      </c>
      <c r="F533" s="2" t="s">
        <v>3927</v>
      </c>
      <c r="G533" s="2" t="s">
        <v>3928</v>
      </c>
      <c r="H533" s="2" t="s">
        <v>3928</v>
      </c>
    </row>
    <row r="534" spans="1:8" x14ac:dyDescent="0.25">
      <c r="A534" s="1" t="s">
        <v>3937</v>
      </c>
      <c r="B534" t="s">
        <v>3938</v>
      </c>
      <c r="C534" s="1" t="s">
        <v>17</v>
      </c>
      <c r="D534" s="1" t="s">
        <v>3942</v>
      </c>
      <c r="E534" s="1" t="s">
        <v>3785</v>
      </c>
      <c r="F534" s="2" t="s">
        <v>3943</v>
      </c>
      <c r="G534" s="2" t="s">
        <v>3943</v>
      </c>
      <c r="H534" s="2" t="s">
        <v>3943</v>
      </c>
    </row>
    <row r="535" spans="1:8" x14ac:dyDescent="0.25">
      <c r="A535" s="1" t="s">
        <v>3944</v>
      </c>
      <c r="B535" t="s">
        <v>3945</v>
      </c>
      <c r="C535" s="1" t="s">
        <v>17</v>
      </c>
      <c r="D535" s="1" t="s">
        <v>3946</v>
      </c>
      <c r="E535" s="1" t="s">
        <v>3947</v>
      </c>
      <c r="F535" s="2" t="s">
        <v>3948</v>
      </c>
      <c r="G535" s="2" t="s">
        <v>3948</v>
      </c>
      <c r="H535" s="2" t="s">
        <v>3948</v>
      </c>
    </row>
    <row r="536" spans="1:8" x14ac:dyDescent="0.25">
      <c r="A536" s="1" t="s">
        <v>1193</v>
      </c>
      <c r="B536" t="s">
        <v>1194</v>
      </c>
      <c r="C536" s="1" t="s">
        <v>17</v>
      </c>
      <c r="D536" s="1" t="s">
        <v>3949</v>
      </c>
      <c r="E536" s="1" t="s">
        <v>3950</v>
      </c>
      <c r="F536" s="2" t="s">
        <v>3951</v>
      </c>
      <c r="G536" s="2" t="s">
        <v>3951</v>
      </c>
      <c r="H536" s="2" t="s">
        <v>3951</v>
      </c>
    </row>
    <row r="537" spans="1:8" x14ac:dyDescent="0.25">
      <c r="A537" s="1" t="s">
        <v>3952</v>
      </c>
      <c r="B537" t="s">
        <v>3953</v>
      </c>
      <c r="C537" s="1" t="s">
        <v>17</v>
      </c>
      <c r="D537" s="1" t="s">
        <v>3954</v>
      </c>
      <c r="E537" s="1" t="s">
        <v>3955</v>
      </c>
      <c r="F537" s="2" t="s">
        <v>3956</v>
      </c>
      <c r="G537" s="2" t="s">
        <v>3956</v>
      </c>
      <c r="H537" s="2" t="s">
        <v>3956</v>
      </c>
    </row>
    <row r="538" spans="1:8" x14ac:dyDescent="0.25">
      <c r="A538" s="1" t="s">
        <v>3957</v>
      </c>
      <c r="B538" t="s">
        <v>3958</v>
      </c>
      <c r="C538" s="1" t="s">
        <v>17</v>
      </c>
      <c r="D538" s="1" t="s">
        <v>3959</v>
      </c>
      <c r="E538" s="1" t="s">
        <v>3960</v>
      </c>
      <c r="F538" s="2" t="s">
        <v>3961</v>
      </c>
      <c r="G538" s="2" t="s">
        <v>3961</v>
      </c>
      <c r="H538" s="2" t="s">
        <v>3961</v>
      </c>
    </row>
    <row r="539" spans="1:8" x14ac:dyDescent="0.25">
      <c r="A539" s="1" t="s">
        <v>3971</v>
      </c>
      <c r="B539" t="s">
        <v>3972</v>
      </c>
      <c r="C539" s="1" t="s">
        <v>17</v>
      </c>
      <c r="D539" s="1" t="s">
        <v>3976</v>
      </c>
      <c r="E539" s="1" t="s">
        <v>3977</v>
      </c>
      <c r="F539" s="2" t="s">
        <v>3978</v>
      </c>
      <c r="G539" s="2" t="s">
        <v>3978</v>
      </c>
      <c r="H539" s="2" t="s">
        <v>3978</v>
      </c>
    </row>
    <row r="540" spans="1:8" x14ac:dyDescent="0.25">
      <c r="A540" s="1" t="s">
        <v>3979</v>
      </c>
      <c r="B540" t="s">
        <v>3980</v>
      </c>
      <c r="C540" s="1" t="s">
        <v>17</v>
      </c>
      <c r="D540" s="1" t="s">
        <v>3981</v>
      </c>
      <c r="E540" s="1" t="s">
        <v>3982</v>
      </c>
      <c r="F540" s="2" t="s">
        <v>3983</v>
      </c>
      <c r="G540" s="2" t="s">
        <v>3983</v>
      </c>
      <c r="H540" s="2" t="s">
        <v>3983</v>
      </c>
    </row>
    <row r="541" spans="1:8" x14ac:dyDescent="0.25">
      <c r="A541" s="1" t="s">
        <v>1206</v>
      </c>
      <c r="B541" t="s">
        <v>1207</v>
      </c>
      <c r="C541" s="1" t="s">
        <v>17</v>
      </c>
      <c r="D541" s="1" t="s">
        <v>3984</v>
      </c>
      <c r="E541" s="1" t="s">
        <v>3985</v>
      </c>
      <c r="F541" s="2" t="s">
        <v>3986</v>
      </c>
      <c r="G541" s="2" t="s">
        <v>3986</v>
      </c>
      <c r="H541" s="2" t="s">
        <v>3986</v>
      </c>
    </row>
    <row r="542" spans="1:8" x14ac:dyDescent="0.25">
      <c r="A542" s="1" t="s">
        <v>3987</v>
      </c>
      <c r="B542" t="s">
        <v>3988</v>
      </c>
      <c r="C542" s="1" t="s">
        <v>17</v>
      </c>
      <c r="D542" s="1" t="s">
        <v>3989</v>
      </c>
      <c r="E542" s="1" t="s">
        <v>3990</v>
      </c>
      <c r="F542" s="2" t="s">
        <v>3991</v>
      </c>
      <c r="G542" s="2" t="s">
        <v>3991</v>
      </c>
      <c r="H542" s="2" t="s">
        <v>3991</v>
      </c>
    </row>
    <row r="543" spans="1:8" x14ac:dyDescent="0.25">
      <c r="A543" s="1" t="s">
        <v>3992</v>
      </c>
      <c r="B543" t="s">
        <v>3993</v>
      </c>
      <c r="C543" s="1" t="s">
        <v>17</v>
      </c>
      <c r="D543" s="1" t="s">
        <v>3994</v>
      </c>
      <c r="E543" s="1" t="s">
        <v>871</v>
      </c>
      <c r="F543" s="2" t="s">
        <v>3995</v>
      </c>
      <c r="G543" s="2" t="s">
        <v>3996</v>
      </c>
      <c r="H543" s="2" t="s">
        <v>3996</v>
      </c>
    </row>
    <row r="544" spans="1:8" x14ac:dyDescent="0.25">
      <c r="A544" s="1" t="s">
        <v>3997</v>
      </c>
      <c r="B544" t="s">
        <v>3998</v>
      </c>
      <c r="C544" s="1" t="s">
        <v>17</v>
      </c>
      <c r="D544" s="1" t="s">
        <v>3999</v>
      </c>
      <c r="E544" s="1" t="s">
        <v>4000</v>
      </c>
      <c r="F544" s="2" t="s">
        <v>4001</v>
      </c>
      <c r="G544" s="2" t="s">
        <v>4001</v>
      </c>
      <c r="H544" s="2" t="s">
        <v>4001</v>
      </c>
    </row>
    <row r="545" spans="1:8" x14ac:dyDescent="0.25">
      <c r="A545" s="1" t="s">
        <v>1210</v>
      </c>
      <c r="B545" t="s">
        <v>1211</v>
      </c>
      <c r="C545" s="1" t="s">
        <v>17</v>
      </c>
      <c r="D545" s="1" t="s">
        <v>4002</v>
      </c>
      <c r="E545" s="1" t="s">
        <v>4003</v>
      </c>
      <c r="F545" s="2" t="s">
        <v>4004</v>
      </c>
      <c r="G545" s="2" t="s">
        <v>4004</v>
      </c>
      <c r="H545" s="2" t="s">
        <v>4004</v>
      </c>
    </row>
    <row r="546" spans="1:8" x14ac:dyDescent="0.25">
      <c r="A546" s="1" t="s">
        <v>1222</v>
      </c>
      <c r="B546" t="s">
        <v>1223</v>
      </c>
      <c r="C546" s="1" t="s">
        <v>17</v>
      </c>
      <c r="D546" s="1" t="s">
        <v>4005</v>
      </c>
      <c r="E546" s="1" t="s">
        <v>4006</v>
      </c>
      <c r="F546" s="2" t="s">
        <v>4007</v>
      </c>
      <c r="G546" s="2" t="s">
        <v>4007</v>
      </c>
      <c r="H546" s="2" t="s">
        <v>4007</v>
      </c>
    </row>
    <row r="547" spans="1:8" x14ac:dyDescent="0.25">
      <c r="A547" s="1" t="s">
        <v>1226</v>
      </c>
      <c r="B547" t="s">
        <v>1227</v>
      </c>
      <c r="C547" s="1" t="s">
        <v>17</v>
      </c>
      <c r="D547" s="1" t="s">
        <v>4008</v>
      </c>
      <c r="E547" s="1" t="s">
        <v>4009</v>
      </c>
      <c r="F547" s="2" t="s">
        <v>4010</v>
      </c>
      <c r="G547" s="2" t="s">
        <v>4010</v>
      </c>
      <c r="H547" s="2" t="s">
        <v>4010</v>
      </c>
    </row>
    <row r="548" spans="1:8" x14ac:dyDescent="0.25">
      <c r="A548" s="1" t="s">
        <v>4011</v>
      </c>
      <c r="B548" t="s">
        <v>4012</v>
      </c>
      <c r="C548" s="1" t="s">
        <v>17</v>
      </c>
      <c r="D548" s="1" t="s">
        <v>4013</v>
      </c>
      <c r="E548" s="1" t="s">
        <v>4014</v>
      </c>
      <c r="F548" s="2" t="s">
        <v>4015</v>
      </c>
      <c r="G548" s="2" t="s">
        <v>4015</v>
      </c>
      <c r="H548" s="2" t="s">
        <v>4015</v>
      </c>
    </row>
    <row r="549" spans="1:8" x14ac:dyDescent="0.25">
      <c r="A549" s="1" t="s">
        <v>4016</v>
      </c>
      <c r="B549" t="s">
        <v>4017</v>
      </c>
      <c r="C549" s="1" t="s">
        <v>17</v>
      </c>
      <c r="D549" s="1" t="s">
        <v>4019</v>
      </c>
      <c r="E549" s="1" t="s">
        <v>4020</v>
      </c>
      <c r="F549" s="2" t="s">
        <v>4021</v>
      </c>
      <c r="G549" s="2" t="s">
        <v>4021</v>
      </c>
      <c r="H549" s="2" t="s">
        <v>4021</v>
      </c>
    </row>
    <row r="550" spans="1:8" x14ac:dyDescent="0.25">
      <c r="A550" s="1" t="s">
        <v>4022</v>
      </c>
      <c r="B550" t="s">
        <v>4023</v>
      </c>
      <c r="C550" s="1" t="s">
        <v>17</v>
      </c>
      <c r="D550" s="1" t="s">
        <v>4024</v>
      </c>
      <c r="E550" s="1" t="s">
        <v>4025</v>
      </c>
      <c r="F550" s="2" t="s">
        <v>4026</v>
      </c>
      <c r="G550" s="2" t="s">
        <v>4026</v>
      </c>
      <c r="H550" s="2" t="s">
        <v>4026</v>
      </c>
    </row>
    <row r="551" spans="1:8" x14ac:dyDescent="0.25">
      <c r="A551" s="1" t="s">
        <v>4027</v>
      </c>
      <c r="B551" t="s">
        <v>4028</v>
      </c>
      <c r="C551" s="1" t="s">
        <v>17</v>
      </c>
      <c r="D551" s="1" t="s">
        <v>4029</v>
      </c>
      <c r="E551" s="1" t="s">
        <v>4030</v>
      </c>
      <c r="F551" s="2" t="s">
        <v>4031</v>
      </c>
      <c r="G551" s="2" t="s">
        <v>4031</v>
      </c>
      <c r="H551" s="2" t="s">
        <v>4031</v>
      </c>
    </row>
    <row r="552" spans="1:8" x14ac:dyDescent="0.25">
      <c r="A552" s="1" t="s">
        <v>4032</v>
      </c>
      <c r="B552" t="s">
        <v>4033</v>
      </c>
      <c r="C552" s="1" t="s">
        <v>17</v>
      </c>
      <c r="D552" s="1" t="s">
        <v>4034</v>
      </c>
      <c r="E552" s="1" t="s">
        <v>4035</v>
      </c>
      <c r="F552" s="2" t="s">
        <v>4036</v>
      </c>
      <c r="G552" s="2" t="s">
        <v>4036</v>
      </c>
      <c r="H552" s="2" t="s">
        <v>4036</v>
      </c>
    </row>
    <row r="553" spans="1:8" x14ac:dyDescent="0.25">
      <c r="A553" s="1" t="s">
        <v>4041</v>
      </c>
      <c r="B553" t="s">
        <v>4042</v>
      </c>
      <c r="C553" s="1" t="s">
        <v>17</v>
      </c>
      <c r="D553" s="1" t="s">
        <v>4043</v>
      </c>
      <c r="E553" s="1" t="s">
        <v>4044</v>
      </c>
      <c r="F553" s="2" t="s">
        <v>4045</v>
      </c>
      <c r="G553" s="2" t="s">
        <v>4045</v>
      </c>
      <c r="H553" s="2" t="s">
        <v>4045</v>
      </c>
    </row>
    <row r="554" spans="1:8" x14ac:dyDescent="0.25">
      <c r="A554" s="1" t="s">
        <v>4046</v>
      </c>
      <c r="B554" t="s">
        <v>4047</v>
      </c>
      <c r="C554" s="1" t="s">
        <v>17</v>
      </c>
      <c r="D554" s="1" t="s">
        <v>4048</v>
      </c>
      <c r="E554" s="1" t="s">
        <v>4049</v>
      </c>
      <c r="F554" s="2" t="s">
        <v>4050</v>
      </c>
      <c r="G554" s="2" t="s">
        <v>4050</v>
      </c>
      <c r="H554" s="2" t="s">
        <v>4050</v>
      </c>
    </row>
    <row r="555" spans="1:8" x14ac:dyDescent="0.25">
      <c r="A555" s="1" t="s">
        <v>4051</v>
      </c>
      <c r="B555" t="s">
        <v>4052</v>
      </c>
      <c r="C555" s="1" t="s">
        <v>17</v>
      </c>
      <c r="D555" s="1" t="s">
        <v>4053</v>
      </c>
      <c r="E555" s="1" t="s">
        <v>4054</v>
      </c>
      <c r="F555" s="2" t="s">
        <v>4055</v>
      </c>
      <c r="G555" s="2" t="s">
        <v>4055</v>
      </c>
      <c r="H555" s="2" t="s">
        <v>4055</v>
      </c>
    </row>
    <row r="556" spans="1:8" x14ac:dyDescent="0.25">
      <c r="A556" s="1" t="s">
        <v>4056</v>
      </c>
      <c r="B556" t="s">
        <v>4057</v>
      </c>
      <c r="C556" s="1" t="s">
        <v>17</v>
      </c>
      <c r="D556" s="1" t="s">
        <v>4058</v>
      </c>
      <c r="E556" s="1" t="s">
        <v>4059</v>
      </c>
      <c r="F556" s="2" t="s">
        <v>4060</v>
      </c>
      <c r="G556" s="2" t="s">
        <v>4061</v>
      </c>
      <c r="H556" s="2" t="s">
        <v>4061</v>
      </c>
    </row>
    <row r="557" spans="1:8" x14ac:dyDescent="0.25">
      <c r="A557" s="1" t="s">
        <v>4066</v>
      </c>
      <c r="B557" t="s">
        <v>4067</v>
      </c>
      <c r="C557" s="1" t="s">
        <v>17</v>
      </c>
      <c r="D557" s="1" t="s">
        <v>4068</v>
      </c>
      <c r="E557" s="1" t="s">
        <v>4069</v>
      </c>
      <c r="F557" s="2" t="s">
        <v>4070</v>
      </c>
      <c r="G557" s="2" t="s">
        <v>4070</v>
      </c>
      <c r="H557" s="2" t="s">
        <v>4070</v>
      </c>
    </row>
    <row r="558" spans="1:8" x14ac:dyDescent="0.25">
      <c r="A558" s="1" t="s">
        <v>1229</v>
      </c>
      <c r="B558" t="s">
        <v>1230</v>
      </c>
      <c r="C558" s="1" t="s">
        <v>17</v>
      </c>
      <c r="D558" s="1" t="s">
        <v>4071</v>
      </c>
      <c r="E558" s="1" t="s">
        <v>4072</v>
      </c>
      <c r="F558" s="2" t="s">
        <v>4073</v>
      </c>
      <c r="G558" s="2" t="s">
        <v>4073</v>
      </c>
      <c r="H558" s="2" t="s">
        <v>4073</v>
      </c>
    </row>
    <row r="559" spans="1:8" x14ac:dyDescent="0.25">
      <c r="A559" s="1" t="s">
        <v>4074</v>
      </c>
      <c r="B559" t="s">
        <v>4075</v>
      </c>
      <c r="C559" s="1" t="s">
        <v>17</v>
      </c>
      <c r="D559" s="1" t="s">
        <v>4076</v>
      </c>
      <c r="E559" s="1" t="s">
        <v>4077</v>
      </c>
      <c r="F559" s="2" t="s">
        <v>4078</v>
      </c>
      <c r="G559" s="2" t="s">
        <v>4078</v>
      </c>
      <c r="H559" s="2" t="s">
        <v>4078</v>
      </c>
    </row>
    <row r="560" spans="1:8" x14ac:dyDescent="0.25">
      <c r="A560" s="1" t="s">
        <v>1233</v>
      </c>
      <c r="B560" t="s">
        <v>1234</v>
      </c>
      <c r="C560" s="1" t="s">
        <v>17</v>
      </c>
      <c r="D560" s="1" t="s">
        <v>4083</v>
      </c>
      <c r="E560" s="1" t="s">
        <v>4084</v>
      </c>
      <c r="F560" s="2" t="s">
        <v>4085</v>
      </c>
      <c r="G560" s="2" t="s">
        <v>4085</v>
      </c>
      <c r="H560" s="2" t="s">
        <v>4085</v>
      </c>
    </row>
    <row r="561" spans="1:8" x14ac:dyDescent="0.25">
      <c r="A561" s="1" t="s">
        <v>4086</v>
      </c>
      <c r="B561" t="s">
        <v>4087</v>
      </c>
      <c r="C561" s="1" t="s">
        <v>17</v>
      </c>
      <c r="D561" s="1" t="s">
        <v>4088</v>
      </c>
      <c r="E561" s="1" t="s">
        <v>4089</v>
      </c>
      <c r="F561" s="2" t="s">
        <v>4090</v>
      </c>
      <c r="G561" s="2" t="s">
        <v>4090</v>
      </c>
      <c r="H561" s="2" t="s">
        <v>4090</v>
      </c>
    </row>
    <row r="562" spans="1:8" x14ac:dyDescent="0.25">
      <c r="A562" s="1" t="s">
        <v>1250</v>
      </c>
      <c r="B562" t="s">
        <v>1251</v>
      </c>
      <c r="C562" s="1" t="s">
        <v>17</v>
      </c>
      <c r="D562" s="1" t="s">
        <v>4091</v>
      </c>
      <c r="E562" s="1" t="s">
        <v>4092</v>
      </c>
      <c r="F562" s="2" t="s">
        <v>4093</v>
      </c>
      <c r="G562" s="2" t="s">
        <v>4093</v>
      </c>
      <c r="H562" s="2" t="s">
        <v>4093</v>
      </c>
    </row>
    <row r="563" spans="1:8" x14ac:dyDescent="0.25">
      <c r="A563" s="1" t="s">
        <v>4094</v>
      </c>
      <c r="B563" t="s">
        <v>4095</v>
      </c>
      <c r="C563" s="1" t="s">
        <v>17</v>
      </c>
      <c r="D563" s="1" t="s">
        <v>4096</v>
      </c>
      <c r="E563" s="1" t="s">
        <v>2297</v>
      </c>
      <c r="F563" s="2" t="s">
        <v>4097</v>
      </c>
      <c r="G563" s="2" t="s">
        <v>4097</v>
      </c>
      <c r="H563" s="2" t="s">
        <v>4097</v>
      </c>
    </row>
    <row r="564" spans="1:8" x14ac:dyDescent="0.25">
      <c r="A564" s="1" t="s">
        <v>4098</v>
      </c>
      <c r="B564" t="s">
        <v>4099</v>
      </c>
      <c r="C564" s="1" t="s">
        <v>17</v>
      </c>
      <c r="D564" s="1" t="s">
        <v>4101</v>
      </c>
      <c r="E564" s="1" t="s">
        <v>4102</v>
      </c>
      <c r="F564" s="2" t="s">
        <v>4103</v>
      </c>
      <c r="G564" s="2" t="s">
        <v>4103</v>
      </c>
      <c r="H564" s="2" t="s">
        <v>4103</v>
      </c>
    </row>
    <row r="565" spans="1:8" x14ac:dyDescent="0.25">
      <c r="A565" s="1" t="s">
        <v>4104</v>
      </c>
      <c r="B565" t="s">
        <v>4105</v>
      </c>
      <c r="C565" s="1" t="s">
        <v>17</v>
      </c>
      <c r="D565" s="1" t="s">
        <v>4106</v>
      </c>
      <c r="E565" s="1" t="s">
        <v>4107</v>
      </c>
      <c r="F565" s="2" t="s">
        <v>4108</v>
      </c>
      <c r="G565" s="2" t="s">
        <v>4108</v>
      </c>
      <c r="H565" s="2" t="s">
        <v>4108</v>
      </c>
    </row>
    <row r="566" spans="1:8" x14ac:dyDescent="0.25">
      <c r="A566" s="1" t="s">
        <v>4109</v>
      </c>
      <c r="B566" t="s">
        <v>4110</v>
      </c>
      <c r="C566" s="1" t="s">
        <v>17</v>
      </c>
      <c r="D566" s="1" t="s">
        <v>4111</v>
      </c>
      <c r="E566" s="1" t="s">
        <v>4112</v>
      </c>
      <c r="F566" s="2" t="s">
        <v>4113</v>
      </c>
      <c r="G566" s="2" t="s">
        <v>4113</v>
      </c>
      <c r="H566" s="2" t="s">
        <v>4113</v>
      </c>
    </row>
    <row r="567" spans="1:8" x14ac:dyDescent="0.25">
      <c r="A567" s="1" t="s">
        <v>4114</v>
      </c>
      <c r="B567" t="s">
        <v>4115</v>
      </c>
      <c r="C567" s="1" t="s">
        <v>17</v>
      </c>
      <c r="D567" s="1" t="s">
        <v>4116</v>
      </c>
      <c r="E567" s="1" t="s">
        <v>4117</v>
      </c>
      <c r="F567" s="2" t="s">
        <v>4118</v>
      </c>
      <c r="G567" s="2" t="s">
        <v>4118</v>
      </c>
      <c r="H567" s="2" t="s">
        <v>4118</v>
      </c>
    </row>
    <row r="568" spans="1:8" x14ac:dyDescent="0.25">
      <c r="A568" s="1" t="s">
        <v>4119</v>
      </c>
      <c r="B568" t="s">
        <v>4120</v>
      </c>
      <c r="C568" s="1" t="s">
        <v>17</v>
      </c>
      <c r="D568" s="1" t="s">
        <v>4121</v>
      </c>
      <c r="E568" s="1" t="s">
        <v>4122</v>
      </c>
      <c r="F568" s="2" t="s">
        <v>4123</v>
      </c>
      <c r="G568" s="2" t="s">
        <v>4123</v>
      </c>
      <c r="H568" s="2" t="s">
        <v>4123</v>
      </c>
    </row>
    <row r="569" spans="1:8" x14ac:dyDescent="0.25">
      <c r="A569" s="1" t="s">
        <v>4124</v>
      </c>
      <c r="B569" t="s">
        <v>4125</v>
      </c>
      <c r="C569" s="1" t="s">
        <v>17</v>
      </c>
      <c r="D569" s="1" t="s">
        <v>4129</v>
      </c>
      <c r="E569" s="1" t="s">
        <v>4130</v>
      </c>
      <c r="F569" s="2" t="s">
        <v>4131</v>
      </c>
      <c r="G569" s="2" t="s">
        <v>4131</v>
      </c>
      <c r="H569" s="2" t="s">
        <v>4131</v>
      </c>
    </row>
    <row r="570" spans="1:8" x14ac:dyDescent="0.25">
      <c r="A570" s="1" t="s">
        <v>4136</v>
      </c>
      <c r="B570" t="s">
        <v>4137</v>
      </c>
      <c r="C570" s="1" t="s">
        <v>17</v>
      </c>
      <c r="D570" s="1" t="s">
        <v>4138</v>
      </c>
      <c r="E570" s="1" t="s">
        <v>4139</v>
      </c>
      <c r="F570" s="2" t="s">
        <v>4140</v>
      </c>
      <c r="G570" s="2" t="s">
        <v>4140</v>
      </c>
      <c r="H570" s="2" t="s">
        <v>4140</v>
      </c>
    </row>
    <row r="571" spans="1:8" x14ac:dyDescent="0.25">
      <c r="A571" s="1" t="s">
        <v>4141</v>
      </c>
      <c r="B571" t="s">
        <v>4142</v>
      </c>
      <c r="C571" s="1" t="s">
        <v>17</v>
      </c>
      <c r="D571" s="1" t="s">
        <v>4143</v>
      </c>
      <c r="E571" s="1" t="s">
        <v>3122</v>
      </c>
      <c r="F571" s="2" t="s">
        <v>4144</v>
      </c>
      <c r="G571" s="2" t="s">
        <v>4144</v>
      </c>
      <c r="H571" s="2" t="s">
        <v>4144</v>
      </c>
    </row>
    <row r="572" spans="1:8" x14ac:dyDescent="0.25">
      <c r="A572" s="1" t="s">
        <v>4148</v>
      </c>
      <c r="B572" t="s">
        <v>4149</v>
      </c>
      <c r="C572" s="1" t="s">
        <v>17</v>
      </c>
      <c r="D572" s="1" t="s">
        <v>4150</v>
      </c>
      <c r="E572" s="1" t="s">
        <v>4151</v>
      </c>
      <c r="F572" s="2" t="s">
        <v>4152</v>
      </c>
      <c r="G572" s="2" t="s">
        <v>4152</v>
      </c>
      <c r="H572" s="2" t="s">
        <v>4152</v>
      </c>
    </row>
    <row r="573" spans="1:8" x14ac:dyDescent="0.25">
      <c r="A573" s="1" t="s">
        <v>4153</v>
      </c>
      <c r="B573" t="s">
        <v>4154</v>
      </c>
      <c r="C573" s="1" t="s">
        <v>17</v>
      </c>
      <c r="D573" s="1" t="s">
        <v>4155</v>
      </c>
      <c r="E573" s="1" t="s">
        <v>4156</v>
      </c>
      <c r="F573" s="2" t="s">
        <v>4157</v>
      </c>
      <c r="G573" s="2" t="s">
        <v>4157</v>
      </c>
      <c r="H573" s="2" t="s">
        <v>4157</v>
      </c>
    </row>
    <row r="574" spans="1:8" x14ac:dyDescent="0.25">
      <c r="A574" s="1" t="s">
        <v>4158</v>
      </c>
      <c r="B574" t="s">
        <v>4159</v>
      </c>
      <c r="C574" s="1" t="s">
        <v>17</v>
      </c>
      <c r="D574" s="1" t="s">
        <v>4160</v>
      </c>
      <c r="E574" s="1" t="s">
        <v>4161</v>
      </c>
      <c r="F574" s="2" t="s">
        <v>4162</v>
      </c>
      <c r="G574" s="2" t="s">
        <v>4162</v>
      </c>
      <c r="H574" s="2" t="s">
        <v>4162</v>
      </c>
    </row>
    <row r="575" spans="1:8" x14ac:dyDescent="0.25">
      <c r="A575" s="1" t="s">
        <v>4163</v>
      </c>
      <c r="B575" t="s">
        <v>4164</v>
      </c>
      <c r="C575" s="1" t="s">
        <v>17</v>
      </c>
      <c r="D575" s="1" t="s">
        <v>4168</v>
      </c>
      <c r="E575" s="1" t="s">
        <v>4169</v>
      </c>
      <c r="F575" s="2" t="s">
        <v>4170</v>
      </c>
      <c r="G575" s="2" t="s">
        <v>4170</v>
      </c>
      <c r="H575" s="2" t="s">
        <v>4170</v>
      </c>
    </row>
    <row r="576" spans="1:8" x14ac:dyDescent="0.25">
      <c r="A576" s="1" t="s">
        <v>4171</v>
      </c>
      <c r="B576" t="s">
        <v>4172</v>
      </c>
      <c r="C576" s="1" t="s">
        <v>17</v>
      </c>
      <c r="D576" s="1" t="s">
        <v>4173</v>
      </c>
      <c r="E576" s="1" t="s">
        <v>4174</v>
      </c>
      <c r="F576" s="2" t="s">
        <v>4175</v>
      </c>
      <c r="G576" s="2" t="s">
        <v>4175</v>
      </c>
      <c r="H576" s="2" t="s">
        <v>4175</v>
      </c>
    </row>
    <row r="577" spans="1:8" x14ac:dyDescent="0.25">
      <c r="A577" s="1" t="s">
        <v>1266</v>
      </c>
      <c r="B577" t="s">
        <v>1267</v>
      </c>
      <c r="C577" s="1" t="s">
        <v>17</v>
      </c>
      <c r="D577" s="1" t="s">
        <v>4179</v>
      </c>
      <c r="E577" s="1" t="s">
        <v>4180</v>
      </c>
      <c r="F577" s="2" t="s">
        <v>4181</v>
      </c>
      <c r="G577" s="2" t="s">
        <v>4181</v>
      </c>
      <c r="H577" s="2" t="s">
        <v>4181</v>
      </c>
    </row>
    <row r="578" spans="1:8" x14ac:dyDescent="0.25">
      <c r="A578" s="1" t="s">
        <v>4190</v>
      </c>
      <c r="B578" t="s">
        <v>4191</v>
      </c>
      <c r="C578" s="1" t="s">
        <v>17</v>
      </c>
      <c r="D578" s="1" t="s">
        <v>4193</v>
      </c>
      <c r="E578" s="1" t="s">
        <v>3272</v>
      </c>
      <c r="F578" s="2" t="s">
        <v>4194</v>
      </c>
      <c r="G578" s="2" t="s">
        <v>4194</v>
      </c>
      <c r="H578" s="2" t="s">
        <v>4194</v>
      </c>
    </row>
    <row r="579" spans="1:8" x14ac:dyDescent="0.25">
      <c r="A579" s="1" t="s">
        <v>1297</v>
      </c>
      <c r="B579" t="s">
        <v>1298</v>
      </c>
      <c r="C579" s="1" t="s">
        <v>17</v>
      </c>
      <c r="D579" s="1" t="s">
        <v>4195</v>
      </c>
      <c r="E579" s="1" t="s">
        <v>4196</v>
      </c>
      <c r="F579" s="2" t="s">
        <v>4197</v>
      </c>
      <c r="G579" s="2" t="s">
        <v>4197</v>
      </c>
      <c r="H579" s="2" t="s">
        <v>4197</v>
      </c>
    </row>
    <row r="580" spans="1:8" x14ac:dyDescent="0.25">
      <c r="A580" s="1" t="s">
        <v>4198</v>
      </c>
      <c r="B580" t="s">
        <v>4199</v>
      </c>
      <c r="C580" s="1" t="s">
        <v>17</v>
      </c>
      <c r="D580" s="1" t="s">
        <v>4200</v>
      </c>
      <c r="E580" s="1" t="s">
        <v>4201</v>
      </c>
      <c r="F580" s="2" t="s">
        <v>4202</v>
      </c>
      <c r="G580" s="2" t="s">
        <v>4202</v>
      </c>
      <c r="H580" s="2" t="s">
        <v>4202</v>
      </c>
    </row>
    <row r="581" spans="1:8" x14ac:dyDescent="0.25">
      <c r="A581" s="1" t="s">
        <v>4203</v>
      </c>
      <c r="B581" t="s">
        <v>4204</v>
      </c>
      <c r="C581" s="1" t="s">
        <v>17</v>
      </c>
      <c r="D581" s="1" t="s">
        <v>4205</v>
      </c>
      <c r="E581" s="1" t="s">
        <v>4206</v>
      </c>
      <c r="F581" s="2" t="s">
        <v>4207</v>
      </c>
      <c r="G581" s="2" t="s">
        <v>4207</v>
      </c>
      <c r="H581" s="2" t="s">
        <v>4207</v>
      </c>
    </row>
    <row r="582" spans="1:8" x14ac:dyDescent="0.25">
      <c r="A582" s="1" t="s">
        <v>4208</v>
      </c>
      <c r="B582" t="s">
        <v>4209</v>
      </c>
      <c r="C582" s="1" t="s">
        <v>17</v>
      </c>
      <c r="D582" s="1" t="s">
        <v>4210</v>
      </c>
      <c r="E582" s="1" t="s">
        <v>2060</v>
      </c>
      <c r="F582" s="2" t="s">
        <v>4211</v>
      </c>
      <c r="G582" s="2" t="s">
        <v>4212</v>
      </c>
      <c r="H582" s="2" t="s">
        <v>4212</v>
      </c>
    </row>
    <row r="583" spans="1:8" x14ac:dyDescent="0.25">
      <c r="A583" s="1" t="s">
        <v>4213</v>
      </c>
      <c r="B583" t="s">
        <v>4214</v>
      </c>
      <c r="C583" s="1" t="s">
        <v>17</v>
      </c>
      <c r="D583" s="1" t="s">
        <v>4215</v>
      </c>
      <c r="E583" s="1" t="s">
        <v>4216</v>
      </c>
      <c r="F583" s="2" t="s">
        <v>4217</v>
      </c>
      <c r="G583" s="2" t="s">
        <v>4218</v>
      </c>
      <c r="H583" s="2" t="s">
        <v>4218</v>
      </c>
    </row>
    <row r="584" spans="1:8" x14ac:dyDescent="0.25">
      <c r="A584" s="1" t="s">
        <v>4223</v>
      </c>
      <c r="B584" t="s">
        <v>4224</v>
      </c>
      <c r="C584" s="1" t="s">
        <v>17</v>
      </c>
      <c r="D584" s="1" t="s">
        <v>4225</v>
      </c>
      <c r="E584" s="1" t="s">
        <v>4226</v>
      </c>
      <c r="F584" s="2" t="s">
        <v>4227</v>
      </c>
      <c r="G584" s="2" t="s">
        <v>4227</v>
      </c>
      <c r="H584" s="2" t="s">
        <v>4227</v>
      </c>
    </row>
    <row r="585" spans="1:8" x14ac:dyDescent="0.25">
      <c r="A585" s="1" t="s">
        <v>4229</v>
      </c>
      <c r="B585" t="s">
        <v>4230</v>
      </c>
      <c r="C585" s="1" t="s">
        <v>17</v>
      </c>
      <c r="D585" s="1" t="s">
        <v>4231</v>
      </c>
      <c r="E585" s="1" t="s">
        <v>4232</v>
      </c>
      <c r="F585" s="2" t="s">
        <v>4233</v>
      </c>
      <c r="G585" s="2" t="s">
        <v>4233</v>
      </c>
      <c r="H585" s="2" t="s">
        <v>4233</v>
      </c>
    </row>
    <row r="586" spans="1:8" x14ac:dyDescent="0.25">
      <c r="A586" s="1" t="s">
        <v>4238</v>
      </c>
      <c r="B586" t="s">
        <v>4239</v>
      </c>
      <c r="C586" s="1" t="s">
        <v>17</v>
      </c>
      <c r="D586" s="1" t="s">
        <v>4240</v>
      </c>
      <c r="E586" s="1" t="s">
        <v>4241</v>
      </c>
      <c r="F586" s="2" t="s">
        <v>4242</v>
      </c>
      <c r="G586" s="2" t="s">
        <v>4242</v>
      </c>
      <c r="H586" s="2" t="s">
        <v>4242</v>
      </c>
    </row>
    <row r="587" spans="1:8" x14ac:dyDescent="0.25">
      <c r="A587" s="1" t="s">
        <v>4243</v>
      </c>
      <c r="B587" t="s">
        <v>4244</v>
      </c>
      <c r="C587" s="1" t="s">
        <v>17</v>
      </c>
      <c r="D587" s="1" t="s">
        <v>4245</v>
      </c>
      <c r="E587" s="1" t="s">
        <v>3857</v>
      </c>
      <c r="F587" s="2" t="s">
        <v>4246</v>
      </c>
      <c r="G587" s="2" t="s">
        <v>4246</v>
      </c>
      <c r="H587" s="2" t="s">
        <v>4246</v>
      </c>
    </row>
    <row r="588" spans="1:8" x14ac:dyDescent="0.25">
      <c r="A588" s="1" t="s">
        <v>4253</v>
      </c>
      <c r="B588" t="s">
        <v>4254</v>
      </c>
      <c r="C588" s="1" t="s">
        <v>17</v>
      </c>
      <c r="D588" s="1" t="s">
        <v>4256</v>
      </c>
      <c r="E588" s="1" t="s">
        <v>4257</v>
      </c>
      <c r="F588" s="2" t="s">
        <v>4258</v>
      </c>
      <c r="G588" s="2" t="s">
        <v>4258</v>
      </c>
      <c r="H588" s="2" t="s">
        <v>4258</v>
      </c>
    </row>
    <row r="589" spans="1:8" x14ac:dyDescent="0.25">
      <c r="A589" s="1" t="s">
        <v>4259</v>
      </c>
      <c r="B589" t="s">
        <v>4260</v>
      </c>
      <c r="C589" s="1" t="s">
        <v>17</v>
      </c>
      <c r="D589" s="1" t="s">
        <v>4264</v>
      </c>
      <c r="E589" s="1" t="s">
        <v>4265</v>
      </c>
      <c r="F589" s="2" t="s">
        <v>4266</v>
      </c>
      <c r="G589" s="2" t="s">
        <v>4266</v>
      </c>
      <c r="H589" s="2" t="s">
        <v>4266</v>
      </c>
    </row>
    <row r="590" spans="1:8" x14ac:dyDescent="0.25">
      <c r="A590" s="1" t="s">
        <v>4267</v>
      </c>
      <c r="B590" t="s">
        <v>4268</v>
      </c>
      <c r="C590" s="1" t="s">
        <v>17</v>
      </c>
      <c r="D590" s="1" t="s">
        <v>4269</v>
      </c>
      <c r="E590" s="1" t="s">
        <v>2466</v>
      </c>
      <c r="F590" s="2" t="s">
        <v>4270</v>
      </c>
      <c r="G590" s="2" t="s">
        <v>4270</v>
      </c>
      <c r="H590" s="2" t="s">
        <v>4270</v>
      </c>
    </row>
    <row r="591" spans="1:8" x14ac:dyDescent="0.25">
      <c r="A591" s="1" t="s">
        <v>4271</v>
      </c>
      <c r="B591" t="s">
        <v>4272</v>
      </c>
      <c r="C591" s="1" t="s">
        <v>17</v>
      </c>
      <c r="D591" s="1" t="s">
        <v>4273</v>
      </c>
      <c r="E591" s="1" t="s">
        <v>4274</v>
      </c>
      <c r="F591" s="2" t="s">
        <v>4275</v>
      </c>
      <c r="G591" s="2" t="s">
        <v>4275</v>
      </c>
      <c r="H591" s="2" t="s">
        <v>4275</v>
      </c>
    </row>
    <row r="592" spans="1:8" x14ac:dyDescent="0.25">
      <c r="A592" s="1" t="s">
        <v>4276</v>
      </c>
      <c r="B592" t="s">
        <v>4277</v>
      </c>
      <c r="C592" s="1" t="s">
        <v>17</v>
      </c>
      <c r="D592" s="1" t="s">
        <v>4278</v>
      </c>
      <c r="E592" s="1" t="s">
        <v>4279</v>
      </c>
      <c r="F592" s="2" t="s">
        <v>4280</v>
      </c>
      <c r="G592" s="2" t="s">
        <v>4280</v>
      </c>
      <c r="H592" s="2" t="s">
        <v>4280</v>
      </c>
    </row>
    <row r="593" spans="1:8" x14ac:dyDescent="0.25">
      <c r="A593" s="1" t="s">
        <v>4281</v>
      </c>
      <c r="B593" t="s">
        <v>4282</v>
      </c>
      <c r="C593" s="1" t="s">
        <v>17</v>
      </c>
      <c r="D593" s="1" t="s">
        <v>4284</v>
      </c>
      <c r="E593" s="1" t="s">
        <v>3289</v>
      </c>
      <c r="F593" s="2" t="s">
        <v>4285</v>
      </c>
      <c r="G593" s="2" t="s">
        <v>4285</v>
      </c>
      <c r="H593" s="2" t="s">
        <v>4285</v>
      </c>
    </row>
    <row r="594" spans="1:8" x14ac:dyDescent="0.25">
      <c r="A594" s="1" t="s">
        <v>1320</v>
      </c>
      <c r="B594" t="s">
        <v>1321</v>
      </c>
      <c r="C594" s="1" t="s">
        <v>17</v>
      </c>
      <c r="D594" s="1" t="s">
        <v>4286</v>
      </c>
      <c r="E594" s="1" t="s">
        <v>4287</v>
      </c>
      <c r="F594" s="2" t="s">
        <v>4288</v>
      </c>
      <c r="G594" s="2" t="s">
        <v>4288</v>
      </c>
      <c r="H594" s="2" t="s">
        <v>4288</v>
      </c>
    </row>
    <row r="595" spans="1:8" x14ac:dyDescent="0.25">
      <c r="A595" s="1" t="s">
        <v>4293</v>
      </c>
      <c r="B595" t="s">
        <v>4294</v>
      </c>
      <c r="C595" s="1" t="s">
        <v>17</v>
      </c>
      <c r="D595" s="1" t="s">
        <v>4296</v>
      </c>
      <c r="E595" s="1" t="s">
        <v>4297</v>
      </c>
      <c r="F595" s="2" t="s">
        <v>4298</v>
      </c>
      <c r="G595" s="2" t="s">
        <v>4298</v>
      </c>
      <c r="H595" s="2" t="s">
        <v>4298</v>
      </c>
    </row>
    <row r="596" spans="1:8" x14ac:dyDescent="0.25">
      <c r="A596" s="1" t="s">
        <v>4299</v>
      </c>
      <c r="B596" t="s">
        <v>4300</v>
      </c>
      <c r="C596" s="1" t="s">
        <v>17</v>
      </c>
      <c r="D596" s="1" t="s">
        <v>4301</v>
      </c>
      <c r="E596" s="1" t="s">
        <v>4302</v>
      </c>
      <c r="F596" s="2" t="s">
        <v>4303</v>
      </c>
      <c r="G596" s="2" t="s">
        <v>4303</v>
      </c>
      <c r="H596" s="2" t="s">
        <v>4303</v>
      </c>
    </row>
    <row r="597" spans="1:8" x14ac:dyDescent="0.25">
      <c r="A597" s="1" t="s">
        <v>4304</v>
      </c>
      <c r="B597" t="s">
        <v>4305</v>
      </c>
      <c r="C597" s="1" t="s">
        <v>17</v>
      </c>
      <c r="D597" s="1" t="s">
        <v>4306</v>
      </c>
      <c r="E597" s="1" t="s">
        <v>4307</v>
      </c>
      <c r="F597" s="2" t="s">
        <v>4308</v>
      </c>
      <c r="G597" s="2" t="s">
        <v>4308</v>
      </c>
      <c r="H597" s="2" t="s">
        <v>4308</v>
      </c>
    </row>
    <row r="598" spans="1:8" x14ac:dyDescent="0.25">
      <c r="A598" s="1" t="s">
        <v>4309</v>
      </c>
      <c r="B598" t="s">
        <v>4310</v>
      </c>
      <c r="C598" s="1" t="s">
        <v>17</v>
      </c>
      <c r="D598" s="1" t="s">
        <v>4311</v>
      </c>
      <c r="E598" s="1" t="s">
        <v>3849</v>
      </c>
      <c r="F598" s="2" t="s">
        <v>4312</v>
      </c>
      <c r="G598" s="2" t="s">
        <v>4312</v>
      </c>
      <c r="H598" s="2" t="s">
        <v>4312</v>
      </c>
    </row>
    <row r="599" spans="1:8" x14ac:dyDescent="0.25">
      <c r="A599" s="1" t="s">
        <v>4313</v>
      </c>
      <c r="B599" t="s">
        <v>4314</v>
      </c>
      <c r="C599" s="1" t="s">
        <v>17</v>
      </c>
      <c r="D599" s="1" t="s">
        <v>4316</v>
      </c>
      <c r="E599" s="1" t="s">
        <v>4317</v>
      </c>
      <c r="F599" s="2" t="s">
        <v>4318</v>
      </c>
      <c r="G599" s="2" t="s">
        <v>4318</v>
      </c>
      <c r="H599" s="2" t="s">
        <v>4318</v>
      </c>
    </row>
    <row r="600" spans="1:8" x14ac:dyDescent="0.25">
      <c r="A600" s="1" t="s">
        <v>4319</v>
      </c>
      <c r="B600" t="s">
        <v>4320</v>
      </c>
      <c r="C600" s="1" t="s">
        <v>17</v>
      </c>
      <c r="D600" s="1" t="s">
        <v>4321</v>
      </c>
      <c r="E600" s="1" t="s">
        <v>3950</v>
      </c>
      <c r="F600" s="2" t="s">
        <v>4322</v>
      </c>
      <c r="G600" s="2" t="s">
        <v>4322</v>
      </c>
      <c r="H600" s="2" t="s">
        <v>4322</v>
      </c>
    </row>
    <row r="601" spans="1:8" x14ac:dyDescent="0.25">
      <c r="A601" s="1" t="s">
        <v>4323</v>
      </c>
      <c r="B601" t="s">
        <v>4324</v>
      </c>
      <c r="C601" s="1" t="s">
        <v>17</v>
      </c>
      <c r="D601" s="1" t="s">
        <v>4325</v>
      </c>
      <c r="E601" s="1" t="s">
        <v>4326</v>
      </c>
      <c r="F601" s="2" t="s">
        <v>4327</v>
      </c>
      <c r="G601" s="2" t="s">
        <v>4327</v>
      </c>
      <c r="H601" s="2" t="s">
        <v>4327</v>
      </c>
    </row>
    <row r="602" spans="1:8" x14ac:dyDescent="0.25">
      <c r="A602" s="1" t="s">
        <v>4328</v>
      </c>
      <c r="B602" t="s">
        <v>4329</v>
      </c>
      <c r="C602" s="1" t="s">
        <v>17</v>
      </c>
      <c r="D602" s="1" t="s">
        <v>4330</v>
      </c>
      <c r="E602" s="1" t="s">
        <v>4331</v>
      </c>
      <c r="F602" s="2" t="s">
        <v>4332</v>
      </c>
      <c r="G602" s="2" t="s">
        <v>4332</v>
      </c>
      <c r="H602" s="2" t="s">
        <v>4332</v>
      </c>
    </row>
    <row r="603" spans="1:8" x14ac:dyDescent="0.25">
      <c r="A603" s="1" t="s">
        <v>4333</v>
      </c>
      <c r="B603" t="s">
        <v>4334</v>
      </c>
      <c r="C603" s="1" t="s">
        <v>17</v>
      </c>
      <c r="D603" s="1" t="s">
        <v>4338</v>
      </c>
      <c r="E603" s="1" t="s">
        <v>4339</v>
      </c>
      <c r="F603" s="2" t="s">
        <v>4340</v>
      </c>
      <c r="G603" s="2" t="s">
        <v>4340</v>
      </c>
      <c r="H603" s="2" t="s">
        <v>4340</v>
      </c>
    </row>
    <row r="604" spans="1:8" x14ac:dyDescent="0.25">
      <c r="A604" s="1" t="s">
        <v>4341</v>
      </c>
      <c r="B604" t="s">
        <v>4342</v>
      </c>
      <c r="C604" s="1" t="s">
        <v>17</v>
      </c>
      <c r="D604" s="1" t="s">
        <v>4343</v>
      </c>
      <c r="E604" s="1" t="s">
        <v>4344</v>
      </c>
      <c r="F604" s="2" t="s">
        <v>4345</v>
      </c>
      <c r="G604" s="2" t="s">
        <v>4345</v>
      </c>
      <c r="H604" s="2" t="s">
        <v>4345</v>
      </c>
    </row>
    <row r="605" spans="1:8" x14ac:dyDescent="0.25">
      <c r="A605" s="1" t="s">
        <v>4350</v>
      </c>
      <c r="B605" t="s">
        <v>4351</v>
      </c>
      <c r="C605" s="1" t="s">
        <v>17</v>
      </c>
      <c r="D605" s="1" t="s">
        <v>4352</v>
      </c>
      <c r="E605" s="1" t="s">
        <v>4353</v>
      </c>
      <c r="F605" s="2" t="s">
        <v>4354</v>
      </c>
      <c r="G605" s="2" t="s">
        <v>4354</v>
      </c>
      <c r="H605" s="2" t="s">
        <v>4354</v>
      </c>
    </row>
    <row r="606" spans="1:8" x14ac:dyDescent="0.25">
      <c r="A606" s="1" t="s">
        <v>4355</v>
      </c>
      <c r="B606" t="s">
        <v>4356</v>
      </c>
      <c r="C606" s="1" t="s">
        <v>17</v>
      </c>
      <c r="D606" s="1" t="s">
        <v>4357</v>
      </c>
      <c r="E606" s="1" t="s">
        <v>4358</v>
      </c>
      <c r="F606" s="2" t="s">
        <v>4359</v>
      </c>
      <c r="G606" s="2" t="s">
        <v>4359</v>
      </c>
      <c r="H606" s="2" t="s">
        <v>4359</v>
      </c>
    </row>
    <row r="607" spans="1:8" x14ac:dyDescent="0.25">
      <c r="A607" s="1" t="s">
        <v>4360</v>
      </c>
      <c r="B607" t="s">
        <v>4361</v>
      </c>
      <c r="C607" s="1" t="s">
        <v>17</v>
      </c>
      <c r="D607" s="1" t="s">
        <v>4362</v>
      </c>
      <c r="E607" s="1" t="s">
        <v>4363</v>
      </c>
      <c r="F607" s="2" t="s">
        <v>4364</v>
      </c>
      <c r="G607" s="2" t="s">
        <v>4364</v>
      </c>
      <c r="H607" s="2" t="s">
        <v>4364</v>
      </c>
    </row>
    <row r="608" spans="1:8" x14ac:dyDescent="0.25">
      <c r="A608" s="1" t="s">
        <v>4365</v>
      </c>
      <c r="B608" t="s">
        <v>4366</v>
      </c>
      <c r="C608" s="1" t="s">
        <v>17</v>
      </c>
      <c r="D608" s="1" t="s">
        <v>4367</v>
      </c>
      <c r="E608" s="1" t="s">
        <v>2703</v>
      </c>
      <c r="F608" s="2" t="s">
        <v>4368</v>
      </c>
      <c r="G608" s="2" t="s">
        <v>4368</v>
      </c>
      <c r="H608" s="2" t="s">
        <v>4368</v>
      </c>
    </row>
    <row r="609" spans="1:8" x14ac:dyDescent="0.25">
      <c r="A609" s="1" t="s">
        <v>4369</v>
      </c>
      <c r="B609" t="s">
        <v>4370</v>
      </c>
      <c r="C609" s="1" t="s">
        <v>17</v>
      </c>
      <c r="D609" s="1" t="s">
        <v>4371</v>
      </c>
      <c r="E609" s="1" t="s">
        <v>4344</v>
      </c>
      <c r="F609" s="2" t="s">
        <v>4372</v>
      </c>
      <c r="G609" s="2" t="s">
        <v>4372</v>
      </c>
      <c r="H609" s="2" t="s">
        <v>4372</v>
      </c>
    </row>
    <row r="610" spans="1:8" x14ac:dyDescent="0.25">
      <c r="A610" s="1" t="s">
        <v>4373</v>
      </c>
      <c r="B610" t="s">
        <v>4374</v>
      </c>
      <c r="C610" s="1" t="s">
        <v>17</v>
      </c>
      <c r="D610" s="1" t="s">
        <v>4375</v>
      </c>
      <c r="E610" s="1" t="s">
        <v>4376</v>
      </c>
      <c r="F610" s="2" t="s">
        <v>4377</v>
      </c>
      <c r="G610" s="2" t="s">
        <v>4377</v>
      </c>
      <c r="H610" s="2" t="s">
        <v>4377</v>
      </c>
    </row>
    <row r="611" spans="1:8" x14ac:dyDescent="0.25">
      <c r="A611" s="1" t="s">
        <v>4378</v>
      </c>
      <c r="B611" t="s">
        <v>4379</v>
      </c>
      <c r="C611" s="1" t="s">
        <v>17</v>
      </c>
      <c r="D611" s="1" t="s">
        <v>4380</v>
      </c>
      <c r="E611" s="1" t="s">
        <v>4381</v>
      </c>
      <c r="F611" s="2" t="s">
        <v>4382</v>
      </c>
      <c r="G611" s="2" t="s">
        <v>4382</v>
      </c>
      <c r="H611" s="2" t="s">
        <v>4382</v>
      </c>
    </row>
    <row r="612" spans="1:8" x14ac:dyDescent="0.25">
      <c r="A612" s="1" t="s">
        <v>1351</v>
      </c>
      <c r="B612" t="s">
        <v>1352</v>
      </c>
      <c r="C612" s="1" t="s">
        <v>17</v>
      </c>
      <c r="D612" s="1" t="s">
        <v>4383</v>
      </c>
      <c r="E612" s="1" t="s">
        <v>4384</v>
      </c>
      <c r="F612" s="2" t="s">
        <v>4385</v>
      </c>
      <c r="G612" s="2" t="s">
        <v>4385</v>
      </c>
      <c r="H612" s="2" t="s">
        <v>4385</v>
      </c>
    </row>
    <row r="613" spans="1:8" x14ac:dyDescent="0.25">
      <c r="A613" s="1" t="s">
        <v>4390</v>
      </c>
      <c r="B613" t="s">
        <v>4391</v>
      </c>
      <c r="C613" s="1" t="s">
        <v>17</v>
      </c>
      <c r="D613" s="1" t="s">
        <v>4393</v>
      </c>
      <c r="E613" s="1" t="s">
        <v>4394</v>
      </c>
      <c r="F613" s="2" t="s">
        <v>4395</v>
      </c>
      <c r="G613" s="2" t="s">
        <v>4395</v>
      </c>
      <c r="H613" s="2" t="s">
        <v>4395</v>
      </c>
    </row>
    <row r="614" spans="1:8" x14ac:dyDescent="0.25">
      <c r="A614" s="1" t="s">
        <v>4396</v>
      </c>
      <c r="B614" t="s">
        <v>4397</v>
      </c>
      <c r="C614" s="1" t="s">
        <v>17</v>
      </c>
      <c r="D614" s="1" t="s">
        <v>4399</v>
      </c>
      <c r="E614" s="1" t="s">
        <v>4353</v>
      </c>
      <c r="F614" s="2" t="s">
        <v>4400</v>
      </c>
      <c r="G614" s="2" t="s">
        <v>4400</v>
      </c>
      <c r="H614" s="2" t="s">
        <v>4400</v>
      </c>
    </row>
    <row r="615" spans="1:8" x14ac:dyDescent="0.25">
      <c r="A615" s="1" t="s">
        <v>4401</v>
      </c>
      <c r="B615" t="s">
        <v>4402</v>
      </c>
      <c r="C615" s="1" t="s">
        <v>17</v>
      </c>
      <c r="D615" s="1" t="s">
        <v>4403</v>
      </c>
      <c r="E615" s="1" t="s">
        <v>4404</v>
      </c>
      <c r="F615" s="2" t="s">
        <v>4405</v>
      </c>
      <c r="G615" s="2" t="s">
        <v>4406</v>
      </c>
      <c r="H615" s="2" t="s">
        <v>4406</v>
      </c>
    </row>
    <row r="616" spans="1:8" x14ac:dyDescent="0.25">
      <c r="A616" s="1" t="s">
        <v>1372</v>
      </c>
      <c r="B616" t="s">
        <v>1373</v>
      </c>
      <c r="C616" s="1" t="s">
        <v>17</v>
      </c>
      <c r="D616" s="1" t="s">
        <v>4407</v>
      </c>
      <c r="E616" s="1" t="s">
        <v>4408</v>
      </c>
      <c r="F616" s="2" t="s">
        <v>4409</v>
      </c>
      <c r="G616" s="2" t="s">
        <v>4409</v>
      </c>
      <c r="H616" s="2" t="s">
        <v>4409</v>
      </c>
    </row>
    <row r="617" spans="1:8" x14ac:dyDescent="0.25">
      <c r="A617" s="1" t="s">
        <v>1372</v>
      </c>
      <c r="B617" t="s">
        <v>1373</v>
      </c>
      <c r="C617" s="1" t="s">
        <v>17</v>
      </c>
      <c r="D617" s="1" t="s">
        <v>4410</v>
      </c>
      <c r="E617" s="1" t="s">
        <v>4411</v>
      </c>
      <c r="F617" s="2" t="s">
        <v>4412</v>
      </c>
      <c r="G617" s="2" t="s">
        <v>4412</v>
      </c>
      <c r="H617" s="2" t="s">
        <v>4412</v>
      </c>
    </row>
    <row r="618" spans="1:8" x14ac:dyDescent="0.25">
      <c r="A618" s="1" t="s">
        <v>4417</v>
      </c>
      <c r="B618" t="s">
        <v>4418</v>
      </c>
      <c r="C618" s="1" t="s">
        <v>17</v>
      </c>
      <c r="D618" s="1" t="s">
        <v>4419</v>
      </c>
      <c r="E618" s="1" t="s">
        <v>4420</v>
      </c>
      <c r="F618" s="2" t="s">
        <v>4421</v>
      </c>
      <c r="G618" s="2" t="s">
        <v>4421</v>
      </c>
      <c r="H618" s="2" t="s">
        <v>4421</v>
      </c>
    </row>
    <row r="619" spans="1:8" x14ac:dyDescent="0.25">
      <c r="A619" s="1" t="s">
        <v>4422</v>
      </c>
      <c r="B619" t="s">
        <v>4423</v>
      </c>
      <c r="C619" s="1" t="s">
        <v>17</v>
      </c>
      <c r="D619" s="1" t="s">
        <v>4424</v>
      </c>
      <c r="E619" s="1" t="s">
        <v>4287</v>
      </c>
      <c r="F619" s="2" t="s">
        <v>4425</v>
      </c>
      <c r="G619" s="2" t="s">
        <v>4425</v>
      </c>
      <c r="H619" s="2" t="s">
        <v>4425</v>
      </c>
    </row>
    <row r="620" spans="1:8" x14ac:dyDescent="0.25">
      <c r="A620" s="1" t="s">
        <v>4430</v>
      </c>
      <c r="B620" t="s">
        <v>4431</v>
      </c>
      <c r="C620" s="1" t="s">
        <v>17</v>
      </c>
      <c r="D620" s="1" t="s">
        <v>4432</v>
      </c>
      <c r="E620" s="1" t="s">
        <v>4433</v>
      </c>
      <c r="F620" s="2" t="s">
        <v>4434</v>
      </c>
      <c r="G620" s="2" t="s">
        <v>4434</v>
      </c>
      <c r="H620" s="2" t="s">
        <v>4434</v>
      </c>
    </row>
    <row r="621" spans="1:8" x14ac:dyDescent="0.25">
      <c r="A621" s="1" t="s">
        <v>4435</v>
      </c>
      <c r="B621" t="s">
        <v>4436</v>
      </c>
      <c r="C621" s="1" t="s">
        <v>17</v>
      </c>
      <c r="D621" s="1" t="s">
        <v>4438</v>
      </c>
      <c r="E621" s="1" t="s">
        <v>4439</v>
      </c>
      <c r="F621" s="2" t="s">
        <v>4440</v>
      </c>
      <c r="G621" s="2" t="s">
        <v>4440</v>
      </c>
      <c r="H621" s="2" t="s">
        <v>4440</v>
      </c>
    </row>
    <row r="622" spans="1:8" x14ac:dyDescent="0.25">
      <c r="A622" s="1" t="s">
        <v>4441</v>
      </c>
      <c r="B622" t="s">
        <v>4442</v>
      </c>
      <c r="C622" s="1" t="s">
        <v>17</v>
      </c>
      <c r="D622" s="1" t="s">
        <v>4443</v>
      </c>
      <c r="E622" s="1" t="s">
        <v>4444</v>
      </c>
      <c r="F622" s="2" t="s">
        <v>4445</v>
      </c>
      <c r="G622" s="2" t="s">
        <v>4445</v>
      </c>
      <c r="H622" s="2" t="s">
        <v>4445</v>
      </c>
    </row>
    <row r="623" spans="1:8" x14ac:dyDescent="0.25">
      <c r="A623" s="1" t="s">
        <v>1383</v>
      </c>
      <c r="B623" t="s">
        <v>1384</v>
      </c>
      <c r="C623" s="1" t="s">
        <v>17</v>
      </c>
      <c r="D623" s="1" t="s">
        <v>4450</v>
      </c>
      <c r="E623" s="1" t="s">
        <v>4451</v>
      </c>
      <c r="F623" s="2" t="s">
        <v>4452</v>
      </c>
      <c r="G623" s="2" t="s">
        <v>4452</v>
      </c>
      <c r="H623" s="2" t="s">
        <v>4452</v>
      </c>
    </row>
    <row r="624" spans="1:8" x14ac:dyDescent="0.25">
      <c r="A624" s="1" t="s">
        <v>1388</v>
      </c>
      <c r="B624" t="s">
        <v>1389</v>
      </c>
      <c r="C624" s="1" t="s">
        <v>17</v>
      </c>
      <c r="D624" s="1" t="s">
        <v>4453</v>
      </c>
      <c r="E624" s="1" t="s">
        <v>4454</v>
      </c>
      <c r="F624" s="2" t="s">
        <v>4455</v>
      </c>
      <c r="G624" s="2" t="s">
        <v>4455</v>
      </c>
      <c r="H624" s="2" t="s">
        <v>4455</v>
      </c>
    </row>
    <row r="625" spans="1:8" x14ac:dyDescent="0.25">
      <c r="A625" s="1" t="s">
        <v>4456</v>
      </c>
      <c r="B625" t="s">
        <v>4457</v>
      </c>
      <c r="C625" s="1" t="s">
        <v>17</v>
      </c>
      <c r="D625" s="1" t="s">
        <v>4461</v>
      </c>
      <c r="E625" s="1" t="s">
        <v>4462</v>
      </c>
      <c r="F625" s="2" t="s">
        <v>4463</v>
      </c>
      <c r="G625" s="2" t="s">
        <v>4463</v>
      </c>
      <c r="H625" s="2" t="s">
        <v>4463</v>
      </c>
    </row>
    <row r="626" spans="1:8" x14ac:dyDescent="0.25">
      <c r="A626" s="1" t="s">
        <v>4464</v>
      </c>
      <c r="B626" t="s">
        <v>4465</v>
      </c>
      <c r="C626" s="1" t="s">
        <v>17</v>
      </c>
      <c r="D626" s="1" t="s">
        <v>4466</v>
      </c>
      <c r="E626" s="1" t="s">
        <v>4467</v>
      </c>
      <c r="F626" s="2" t="s">
        <v>4468</v>
      </c>
      <c r="G626" s="2" t="s">
        <v>4468</v>
      </c>
      <c r="H626" s="2" t="s">
        <v>4468</v>
      </c>
    </row>
    <row r="627" spans="1:8" x14ac:dyDescent="0.25">
      <c r="A627" s="1" t="s">
        <v>4469</v>
      </c>
      <c r="B627" t="s">
        <v>4470</v>
      </c>
      <c r="C627" s="1" t="s">
        <v>17</v>
      </c>
      <c r="D627" s="1" t="s">
        <v>4471</v>
      </c>
      <c r="E627" s="1" t="s">
        <v>4472</v>
      </c>
      <c r="F627" s="2" t="s">
        <v>4473</v>
      </c>
      <c r="G627" s="2" t="s">
        <v>4473</v>
      </c>
      <c r="H627" s="2" t="s">
        <v>4473</v>
      </c>
    </row>
    <row r="628" spans="1:8" x14ac:dyDescent="0.25">
      <c r="A628" s="1" t="s">
        <v>4474</v>
      </c>
      <c r="B628" t="s">
        <v>4475</v>
      </c>
      <c r="C628" s="1" t="s">
        <v>17</v>
      </c>
      <c r="D628" s="1" t="s">
        <v>4476</v>
      </c>
      <c r="E628" s="1" t="s">
        <v>4477</v>
      </c>
      <c r="F628" s="2" t="s">
        <v>4478</v>
      </c>
      <c r="G628" s="2" t="s">
        <v>4478</v>
      </c>
      <c r="H628" s="2" t="s">
        <v>4478</v>
      </c>
    </row>
    <row r="629" spans="1:8" x14ac:dyDescent="0.25">
      <c r="A629" s="1" t="s">
        <v>4479</v>
      </c>
      <c r="B629" t="s">
        <v>4480</v>
      </c>
      <c r="C629" s="1" t="s">
        <v>17</v>
      </c>
      <c r="D629" s="1" t="s">
        <v>4481</v>
      </c>
      <c r="E629" s="1" t="s">
        <v>4482</v>
      </c>
      <c r="F629" s="2" t="s">
        <v>4483</v>
      </c>
      <c r="G629" s="2" t="s">
        <v>4483</v>
      </c>
      <c r="H629" s="2" t="s">
        <v>4483</v>
      </c>
    </row>
    <row r="630" spans="1:8" x14ac:dyDescent="0.25">
      <c r="A630" s="1" t="s">
        <v>4484</v>
      </c>
      <c r="B630" t="s">
        <v>4485</v>
      </c>
      <c r="C630" s="1" t="s">
        <v>17</v>
      </c>
      <c r="D630" s="1" t="s">
        <v>4486</v>
      </c>
      <c r="E630" s="1" t="s">
        <v>4487</v>
      </c>
      <c r="F630" s="2" t="s">
        <v>4488</v>
      </c>
      <c r="G630" s="2" t="s">
        <v>4488</v>
      </c>
      <c r="H630" s="2" t="s">
        <v>4488</v>
      </c>
    </row>
    <row r="631" spans="1:8" x14ac:dyDescent="0.25">
      <c r="A631" s="1" t="s">
        <v>4498</v>
      </c>
      <c r="B631" t="s">
        <v>4499</v>
      </c>
      <c r="C631" s="1" t="s">
        <v>17</v>
      </c>
      <c r="D631" s="1" t="s">
        <v>4500</v>
      </c>
      <c r="E631" s="1" t="s">
        <v>852</v>
      </c>
      <c r="F631" s="2" t="s">
        <v>4501</v>
      </c>
      <c r="G631" s="2" t="s">
        <v>4502</v>
      </c>
      <c r="H631" s="2" t="s">
        <v>4502</v>
      </c>
    </row>
    <row r="632" spans="1:8" x14ac:dyDescent="0.25">
      <c r="A632" s="1" t="s">
        <v>4509</v>
      </c>
      <c r="B632" t="s">
        <v>4510</v>
      </c>
      <c r="C632" s="1" t="s">
        <v>17</v>
      </c>
      <c r="D632" s="1" t="s">
        <v>4514</v>
      </c>
      <c r="E632" s="1" t="s">
        <v>4515</v>
      </c>
      <c r="F632" s="2" t="s">
        <v>4516</v>
      </c>
      <c r="G632" s="2" t="s">
        <v>4516</v>
      </c>
      <c r="H632" s="2" t="s">
        <v>4516</v>
      </c>
    </row>
    <row r="633" spans="1:8" x14ac:dyDescent="0.25">
      <c r="A633" s="1" t="s">
        <v>4517</v>
      </c>
      <c r="B633" t="s">
        <v>4518</v>
      </c>
      <c r="C633" s="1" t="s">
        <v>17</v>
      </c>
      <c r="D633" s="1" t="s">
        <v>4519</v>
      </c>
      <c r="E633" s="1" t="s">
        <v>334</v>
      </c>
      <c r="F633" s="2" t="s">
        <v>4520</v>
      </c>
      <c r="G633" s="2" t="s">
        <v>4521</v>
      </c>
      <c r="H633" s="2" t="s">
        <v>4521</v>
      </c>
    </row>
    <row r="634" spans="1:8" x14ac:dyDescent="0.25">
      <c r="A634" s="1" t="s">
        <v>4522</v>
      </c>
      <c r="B634" t="s">
        <v>4523</v>
      </c>
      <c r="C634" s="1" t="s">
        <v>17</v>
      </c>
      <c r="D634" s="1" t="s">
        <v>4524</v>
      </c>
      <c r="E634" s="1" t="s">
        <v>4525</v>
      </c>
      <c r="F634" s="2" t="s">
        <v>4526</v>
      </c>
      <c r="G634" s="2" t="s">
        <v>4526</v>
      </c>
      <c r="H634" s="2" t="s">
        <v>4526</v>
      </c>
    </row>
    <row r="635" spans="1:8" x14ac:dyDescent="0.25">
      <c r="A635" s="1" t="s">
        <v>4527</v>
      </c>
      <c r="B635" t="s">
        <v>4528</v>
      </c>
      <c r="C635" s="1" t="s">
        <v>17</v>
      </c>
      <c r="D635" s="1" t="s">
        <v>4529</v>
      </c>
      <c r="E635" s="1" t="s">
        <v>3807</v>
      </c>
      <c r="F635" s="2" t="s">
        <v>4530</v>
      </c>
      <c r="G635" s="2" t="s">
        <v>4530</v>
      </c>
      <c r="H635" s="2" t="s">
        <v>4530</v>
      </c>
    </row>
    <row r="636" spans="1:8" x14ac:dyDescent="0.25">
      <c r="A636" s="1" t="s">
        <v>4531</v>
      </c>
      <c r="B636" t="s">
        <v>4532</v>
      </c>
      <c r="C636" s="1" t="s">
        <v>17</v>
      </c>
      <c r="D636" s="1" t="s">
        <v>4533</v>
      </c>
      <c r="E636" s="1" t="s">
        <v>1896</v>
      </c>
      <c r="F636" s="2" t="s">
        <v>4534</v>
      </c>
      <c r="G636" s="2" t="s">
        <v>4535</v>
      </c>
      <c r="H636" s="2" t="s">
        <v>4535</v>
      </c>
    </row>
    <row r="637" spans="1:8" x14ac:dyDescent="0.25">
      <c r="A637" s="1" t="s">
        <v>4536</v>
      </c>
      <c r="B637" t="s">
        <v>4537</v>
      </c>
      <c r="C637" s="1" t="s">
        <v>17</v>
      </c>
      <c r="D637" s="1" t="s">
        <v>4538</v>
      </c>
      <c r="E637" s="1" t="s">
        <v>4539</v>
      </c>
      <c r="F637" s="2" t="s">
        <v>4540</v>
      </c>
      <c r="G637" s="2" t="s">
        <v>4540</v>
      </c>
      <c r="H637" s="2" t="s">
        <v>4540</v>
      </c>
    </row>
    <row r="638" spans="1:8" x14ac:dyDescent="0.25">
      <c r="A638" s="1" t="s">
        <v>4546</v>
      </c>
      <c r="B638" t="s">
        <v>4547</v>
      </c>
      <c r="C638" s="1" t="s">
        <v>17</v>
      </c>
      <c r="D638" s="1" t="s">
        <v>4548</v>
      </c>
      <c r="E638" s="1" t="s">
        <v>4549</v>
      </c>
      <c r="F638" s="2" t="s">
        <v>4550</v>
      </c>
      <c r="G638" s="2" t="s">
        <v>4550</v>
      </c>
      <c r="H638" s="2" t="s">
        <v>4550</v>
      </c>
    </row>
    <row r="639" spans="1:8" x14ac:dyDescent="0.25">
      <c r="A639" s="1" t="s">
        <v>4551</v>
      </c>
      <c r="B639" t="s">
        <v>4552</v>
      </c>
      <c r="C639" s="1" t="s">
        <v>17</v>
      </c>
      <c r="D639" s="1" t="s">
        <v>4553</v>
      </c>
      <c r="E639" s="1" t="s">
        <v>603</v>
      </c>
      <c r="F639" s="2" t="s">
        <v>4554</v>
      </c>
      <c r="G639" s="2" t="s">
        <v>4555</v>
      </c>
      <c r="H639" s="2" t="s">
        <v>4555</v>
      </c>
    </row>
    <row r="640" spans="1:8" x14ac:dyDescent="0.25">
      <c r="A640" s="1" t="s">
        <v>4561</v>
      </c>
      <c r="B640" t="s">
        <v>4562</v>
      </c>
      <c r="C640" s="1" t="s">
        <v>17</v>
      </c>
      <c r="D640" s="1" t="s">
        <v>4566</v>
      </c>
      <c r="E640" s="1" t="s">
        <v>4567</v>
      </c>
      <c r="F640" s="2" t="s">
        <v>4568</v>
      </c>
      <c r="G640" s="2" t="s">
        <v>4568</v>
      </c>
      <c r="H640" s="2" t="s">
        <v>4568</v>
      </c>
    </row>
    <row r="641" spans="1:8" x14ac:dyDescent="0.25">
      <c r="A641" s="1" t="s">
        <v>4569</v>
      </c>
      <c r="B641" t="s">
        <v>4570</v>
      </c>
      <c r="C641" s="1" t="s">
        <v>17</v>
      </c>
      <c r="D641" s="1" t="s">
        <v>4571</v>
      </c>
      <c r="E641" s="1" t="s">
        <v>2257</v>
      </c>
      <c r="F641" s="2" t="s">
        <v>4572</v>
      </c>
      <c r="G641" s="2" t="s">
        <v>4573</v>
      </c>
      <c r="H641" s="2" t="s">
        <v>4573</v>
      </c>
    </row>
    <row r="642" spans="1:8" x14ac:dyDescent="0.25">
      <c r="A642" s="1" t="s">
        <v>4578</v>
      </c>
      <c r="B642" t="s">
        <v>4579</v>
      </c>
      <c r="C642" s="1" t="s">
        <v>17</v>
      </c>
      <c r="D642" s="1" t="s">
        <v>4581</v>
      </c>
      <c r="E642" s="1" t="s">
        <v>4582</v>
      </c>
      <c r="F642" s="2" t="s">
        <v>4583</v>
      </c>
      <c r="G642" s="2" t="s">
        <v>4583</v>
      </c>
      <c r="H642" s="2" t="s">
        <v>4583</v>
      </c>
    </row>
    <row r="643" spans="1:8" x14ac:dyDescent="0.25">
      <c r="A643" s="1" t="s">
        <v>4584</v>
      </c>
      <c r="B643" t="s">
        <v>4585</v>
      </c>
      <c r="C643" s="1" t="s">
        <v>17</v>
      </c>
      <c r="D643" s="1" t="s">
        <v>4587</v>
      </c>
      <c r="E643" s="1" t="s">
        <v>4588</v>
      </c>
      <c r="F643" s="2" t="s">
        <v>4589</v>
      </c>
      <c r="G643" s="2" t="s">
        <v>4589</v>
      </c>
      <c r="H643" s="2" t="s">
        <v>4589</v>
      </c>
    </row>
    <row r="644" spans="1:8" x14ac:dyDescent="0.25">
      <c r="A644" s="1" t="s">
        <v>4590</v>
      </c>
      <c r="B644" t="s">
        <v>4591</v>
      </c>
      <c r="C644" s="1" t="s">
        <v>17</v>
      </c>
      <c r="D644" s="1" t="s">
        <v>4592</v>
      </c>
      <c r="E644" s="1" t="s">
        <v>4593</v>
      </c>
      <c r="F644" s="2" t="s">
        <v>4594</v>
      </c>
      <c r="G644" s="2" t="s">
        <v>4594</v>
      </c>
      <c r="H644" s="2" t="s">
        <v>4594</v>
      </c>
    </row>
    <row r="645" spans="1:8" x14ac:dyDescent="0.25">
      <c r="A645" s="1" t="s">
        <v>4595</v>
      </c>
      <c r="B645" t="s">
        <v>4596</v>
      </c>
      <c r="C645" s="1" t="s">
        <v>17</v>
      </c>
      <c r="D645" s="1" t="s">
        <v>4598</v>
      </c>
      <c r="E645" s="1" t="s">
        <v>4599</v>
      </c>
      <c r="F645" s="2" t="s">
        <v>4600</v>
      </c>
      <c r="G645" s="2" t="s">
        <v>4600</v>
      </c>
      <c r="H645" s="2" t="s">
        <v>4600</v>
      </c>
    </row>
    <row r="646" spans="1:8" x14ac:dyDescent="0.25">
      <c r="A646" s="1" t="s">
        <v>4601</v>
      </c>
      <c r="B646" t="s">
        <v>4602</v>
      </c>
      <c r="C646" s="1" t="s">
        <v>17</v>
      </c>
      <c r="D646" s="1" t="s">
        <v>4603</v>
      </c>
      <c r="E646" s="1" t="s">
        <v>4604</v>
      </c>
      <c r="F646" s="2" t="s">
        <v>4605</v>
      </c>
      <c r="G646" s="2" t="s">
        <v>4605</v>
      </c>
      <c r="H646" s="2" t="s">
        <v>4605</v>
      </c>
    </row>
    <row r="647" spans="1:8" x14ac:dyDescent="0.25">
      <c r="A647" s="1" t="s">
        <v>4606</v>
      </c>
      <c r="B647" t="s">
        <v>4607</v>
      </c>
      <c r="C647" s="1" t="s">
        <v>17</v>
      </c>
      <c r="D647" s="1" t="s">
        <v>4609</v>
      </c>
      <c r="E647" s="1" t="s">
        <v>4610</v>
      </c>
      <c r="F647" s="2" t="s">
        <v>4611</v>
      </c>
      <c r="G647" s="2" t="s">
        <v>4611</v>
      </c>
      <c r="H647" s="2" t="s">
        <v>4611</v>
      </c>
    </row>
    <row r="648" spans="1:8" x14ac:dyDescent="0.25">
      <c r="A648" s="1" t="s">
        <v>4612</v>
      </c>
      <c r="B648" t="s">
        <v>4613</v>
      </c>
      <c r="C648" s="1" t="s">
        <v>17</v>
      </c>
      <c r="D648" s="1" t="s">
        <v>4615</v>
      </c>
      <c r="E648" s="1" t="s">
        <v>4616</v>
      </c>
      <c r="F648" s="2" t="s">
        <v>4617</v>
      </c>
      <c r="G648" s="2" t="s">
        <v>4617</v>
      </c>
      <c r="H648" s="2" t="s">
        <v>4617</v>
      </c>
    </row>
    <row r="649" spans="1:8" x14ac:dyDescent="0.25">
      <c r="A649" s="1" t="s">
        <v>826</v>
      </c>
      <c r="B649" t="s">
        <v>827</v>
      </c>
      <c r="C649" s="1" t="s">
        <v>17</v>
      </c>
      <c r="D649" s="1" t="s">
        <v>4618</v>
      </c>
      <c r="E649" s="1" t="s">
        <v>4619</v>
      </c>
      <c r="F649" s="2" t="s">
        <v>4620</v>
      </c>
      <c r="G649" s="2" t="s">
        <v>4620</v>
      </c>
      <c r="H649" s="2" t="s">
        <v>4620</v>
      </c>
    </row>
    <row r="650" spans="1:8" x14ac:dyDescent="0.25">
      <c r="A650" s="1" t="s">
        <v>4621</v>
      </c>
      <c r="B650" t="s">
        <v>4622</v>
      </c>
      <c r="C650" s="1" t="s">
        <v>17</v>
      </c>
      <c r="D650" s="1" t="s">
        <v>4625</v>
      </c>
      <c r="E650" s="1" t="s">
        <v>1537</v>
      </c>
      <c r="F650" s="2" t="s">
        <v>4626</v>
      </c>
      <c r="G650" s="2" t="s">
        <v>4627</v>
      </c>
      <c r="H650" s="2" t="s">
        <v>4627</v>
      </c>
    </row>
    <row r="651" spans="1:8" x14ac:dyDescent="0.25">
      <c r="A651" s="1" t="s">
        <v>4628</v>
      </c>
      <c r="B651" t="s">
        <v>4629</v>
      </c>
      <c r="C651" s="1" t="s">
        <v>17</v>
      </c>
      <c r="D651" s="1" t="s">
        <v>4630</v>
      </c>
      <c r="E651" s="1" t="s">
        <v>4631</v>
      </c>
      <c r="F651" s="2" t="s">
        <v>4632</v>
      </c>
      <c r="G651" s="2" t="s">
        <v>4632</v>
      </c>
      <c r="H651" s="2" t="s">
        <v>4632</v>
      </c>
    </row>
    <row r="652" spans="1:8" x14ac:dyDescent="0.25">
      <c r="A652" s="1" t="s">
        <v>4633</v>
      </c>
      <c r="B652" t="s">
        <v>4634</v>
      </c>
      <c r="C652" s="1" t="s">
        <v>17</v>
      </c>
      <c r="D652" s="1" t="s">
        <v>4635</v>
      </c>
      <c r="E652" s="1" t="s">
        <v>4636</v>
      </c>
      <c r="F652" s="2" t="s">
        <v>4637</v>
      </c>
      <c r="G652" s="2" t="s">
        <v>4637</v>
      </c>
      <c r="H652" s="2" t="s">
        <v>4637</v>
      </c>
    </row>
    <row r="653" spans="1:8" x14ac:dyDescent="0.25">
      <c r="A653" s="1" t="s">
        <v>4638</v>
      </c>
      <c r="B653" t="s">
        <v>4639</v>
      </c>
      <c r="C653" s="1" t="s">
        <v>17</v>
      </c>
      <c r="D653" s="1" t="s">
        <v>4640</v>
      </c>
      <c r="E653" s="1" t="s">
        <v>4641</v>
      </c>
      <c r="F653" s="2" t="s">
        <v>4642</v>
      </c>
      <c r="G653" s="2" t="s">
        <v>4642</v>
      </c>
      <c r="H653" s="2" t="s">
        <v>4642</v>
      </c>
    </row>
    <row r="654" spans="1:8" x14ac:dyDescent="0.25">
      <c r="A654" s="1" t="s">
        <v>4649</v>
      </c>
      <c r="B654" t="s">
        <v>4650</v>
      </c>
      <c r="C654" s="1" t="s">
        <v>17</v>
      </c>
      <c r="D654" s="1" t="s">
        <v>4652</v>
      </c>
      <c r="E654" s="1" t="s">
        <v>1054</v>
      </c>
      <c r="F654" s="2" t="s">
        <v>4653</v>
      </c>
      <c r="G654" s="2" t="s">
        <v>4654</v>
      </c>
      <c r="H654" s="2" t="s">
        <v>4654</v>
      </c>
    </row>
    <row r="655" spans="1:8" x14ac:dyDescent="0.25">
      <c r="A655" s="1" t="s">
        <v>4655</v>
      </c>
      <c r="B655" t="s">
        <v>4656</v>
      </c>
      <c r="C655" s="1" t="s">
        <v>17</v>
      </c>
      <c r="D655" s="1" t="s">
        <v>4657</v>
      </c>
      <c r="E655" s="1" t="s">
        <v>4658</v>
      </c>
      <c r="F655" s="2" t="s">
        <v>4659</v>
      </c>
      <c r="G655" s="2" t="s">
        <v>4659</v>
      </c>
      <c r="H655" s="2" t="s">
        <v>4659</v>
      </c>
    </row>
    <row r="656" spans="1:8" x14ac:dyDescent="0.25">
      <c r="A656" s="1" t="s">
        <v>4660</v>
      </c>
      <c r="B656" t="s">
        <v>4661</v>
      </c>
      <c r="C656" s="1" t="s">
        <v>17</v>
      </c>
      <c r="D656" s="1" t="s">
        <v>4662</v>
      </c>
      <c r="E656" s="1" t="s">
        <v>4663</v>
      </c>
      <c r="F656" s="2" t="s">
        <v>4664</v>
      </c>
      <c r="G656" s="2" t="s">
        <v>4664</v>
      </c>
      <c r="H656" s="2" t="s">
        <v>4664</v>
      </c>
    </row>
    <row r="657" spans="1:8" x14ac:dyDescent="0.25">
      <c r="A657" s="1" t="s">
        <v>4665</v>
      </c>
      <c r="B657" t="s">
        <v>4666</v>
      </c>
      <c r="C657" s="1" t="s">
        <v>17</v>
      </c>
      <c r="D657" s="1" t="s">
        <v>4667</v>
      </c>
      <c r="E657" s="1" t="s">
        <v>4668</v>
      </c>
      <c r="F657" s="2" t="s">
        <v>4669</v>
      </c>
      <c r="G657" s="2" t="s">
        <v>4669</v>
      </c>
      <c r="H657" s="2" t="s">
        <v>4669</v>
      </c>
    </row>
    <row r="658" spans="1:8" x14ac:dyDescent="0.25">
      <c r="A658" s="1" t="s">
        <v>4670</v>
      </c>
      <c r="B658" t="s">
        <v>4671</v>
      </c>
      <c r="C658" s="1" t="s">
        <v>17</v>
      </c>
      <c r="D658" s="1" t="s">
        <v>4672</v>
      </c>
      <c r="E658" s="1" t="s">
        <v>4673</v>
      </c>
      <c r="F658" s="2" t="s">
        <v>4674</v>
      </c>
      <c r="G658" s="2" t="s">
        <v>4674</v>
      </c>
      <c r="H658" s="2" t="s">
        <v>4674</v>
      </c>
    </row>
    <row r="659" spans="1:8" x14ac:dyDescent="0.25">
      <c r="A659" s="1" t="s">
        <v>4681</v>
      </c>
      <c r="B659" t="s">
        <v>4682</v>
      </c>
      <c r="C659" s="1" t="s">
        <v>17</v>
      </c>
      <c r="D659" s="1" t="s">
        <v>4684</v>
      </c>
      <c r="E659" s="1" t="s">
        <v>4685</v>
      </c>
      <c r="F659" s="2" t="s">
        <v>4686</v>
      </c>
      <c r="G659" s="2" t="s">
        <v>4686</v>
      </c>
      <c r="H659" s="2" t="s">
        <v>4686</v>
      </c>
    </row>
    <row r="660" spans="1:8" x14ac:dyDescent="0.25">
      <c r="A660" s="1" t="s">
        <v>874</v>
      </c>
      <c r="B660" t="s">
        <v>875</v>
      </c>
      <c r="C660" s="1" t="s">
        <v>17</v>
      </c>
      <c r="D660" s="1" t="s">
        <v>4687</v>
      </c>
      <c r="E660" s="1" t="s">
        <v>4688</v>
      </c>
      <c r="F660" s="2" t="s">
        <v>4689</v>
      </c>
      <c r="G660" s="2" t="s">
        <v>4689</v>
      </c>
      <c r="H660" s="2" t="s">
        <v>4689</v>
      </c>
    </row>
    <row r="661" spans="1:8" x14ac:dyDescent="0.25">
      <c r="A661" s="1" t="s">
        <v>4690</v>
      </c>
      <c r="B661" t="s">
        <v>4691</v>
      </c>
      <c r="C661" s="1" t="s">
        <v>17</v>
      </c>
      <c r="D661" s="1" t="s">
        <v>4693</v>
      </c>
      <c r="E661" s="1" t="s">
        <v>4694</v>
      </c>
      <c r="F661" s="2" t="s">
        <v>4695</v>
      </c>
      <c r="G661" s="2" t="s">
        <v>4695</v>
      </c>
      <c r="H661" s="2" t="s">
        <v>4695</v>
      </c>
    </row>
    <row r="662" spans="1:8" x14ac:dyDescent="0.25">
      <c r="A662" s="1" t="s">
        <v>4700</v>
      </c>
      <c r="B662" t="s">
        <v>4701</v>
      </c>
      <c r="C662" s="1" t="s">
        <v>17</v>
      </c>
      <c r="D662" s="1" t="s">
        <v>4705</v>
      </c>
      <c r="E662" s="1" t="s">
        <v>4706</v>
      </c>
      <c r="F662" s="2" t="s">
        <v>4707</v>
      </c>
      <c r="G662" s="2" t="s">
        <v>4707</v>
      </c>
      <c r="H662" s="2" t="s">
        <v>4707</v>
      </c>
    </row>
    <row r="663" spans="1:8" x14ac:dyDescent="0.25">
      <c r="A663" s="1" t="s">
        <v>4708</v>
      </c>
      <c r="B663" t="s">
        <v>4709</v>
      </c>
      <c r="C663" s="1" t="s">
        <v>17</v>
      </c>
      <c r="D663" s="1" t="s">
        <v>4713</v>
      </c>
      <c r="E663" s="1" t="s">
        <v>4714</v>
      </c>
      <c r="F663" s="2" t="s">
        <v>4715</v>
      </c>
      <c r="G663" s="2" t="s">
        <v>4715</v>
      </c>
      <c r="H663" s="2" t="s">
        <v>4715</v>
      </c>
    </row>
    <row r="664" spans="1:8" x14ac:dyDescent="0.25">
      <c r="A664" s="1" t="s">
        <v>4716</v>
      </c>
      <c r="B664" t="s">
        <v>4717</v>
      </c>
      <c r="C664" s="1" t="s">
        <v>17</v>
      </c>
      <c r="D664" s="1" t="s">
        <v>4718</v>
      </c>
      <c r="E664" s="1" t="s">
        <v>840</v>
      </c>
      <c r="F664" s="2" t="s">
        <v>4719</v>
      </c>
      <c r="G664" s="2" t="s">
        <v>4720</v>
      </c>
      <c r="H664" s="2" t="s">
        <v>4720</v>
      </c>
    </row>
    <row r="665" spans="1:8" x14ac:dyDescent="0.25">
      <c r="A665" s="1" t="s">
        <v>4721</v>
      </c>
      <c r="B665" t="s">
        <v>4722</v>
      </c>
      <c r="C665" s="1" t="s">
        <v>17</v>
      </c>
      <c r="D665" s="1" t="s">
        <v>4723</v>
      </c>
      <c r="E665" s="1" t="s">
        <v>4724</v>
      </c>
      <c r="F665" s="2" t="s">
        <v>4725</v>
      </c>
      <c r="G665" s="2" t="s">
        <v>4726</v>
      </c>
      <c r="H665" s="2" t="s">
        <v>4726</v>
      </c>
    </row>
    <row r="666" spans="1:8" x14ac:dyDescent="0.25">
      <c r="A666" s="1" t="s">
        <v>4727</v>
      </c>
      <c r="B666" t="s">
        <v>4728</v>
      </c>
      <c r="C666" s="1" t="s">
        <v>17</v>
      </c>
      <c r="D666" s="1" t="s">
        <v>4729</v>
      </c>
      <c r="E666" s="1" t="s">
        <v>3220</v>
      </c>
      <c r="F666" s="2" t="s">
        <v>4730</v>
      </c>
      <c r="G666" s="2" t="s">
        <v>4731</v>
      </c>
      <c r="H666" s="2" t="s">
        <v>4731</v>
      </c>
    </row>
    <row r="667" spans="1:8" x14ac:dyDescent="0.25">
      <c r="A667" s="1" t="s">
        <v>4736</v>
      </c>
      <c r="B667" t="s">
        <v>4737</v>
      </c>
      <c r="C667" s="1" t="s">
        <v>17</v>
      </c>
      <c r="D667" s="1" t="s">
        <v>4738</v>
      </c>
      <c r="E667" s="1" t="s">
        <v>4739</v>
      </c>
      <c r="F667" s="2" t="s">
        <v>4740</v>
      </c>
      <c r="G667" s="2" t="s">
        <v>4740</v>
      </c>
      <c r="H667" s="2" t="s">
        <v>4740</v>
      </c>
    </row>
    <row r="668" spans="1:8" x14ac:dyDescent="0.25">
      <c r="A668" s="1" t="s">
        <v>883</v>
      </c>
      <c r="B668" t="s">
        <v>884</v>
      </c>
      <c r="C668" s="1" t="s">
        <v>17</v>
      </c>
      <c r="D668" s="1" t="s">
        <v>4741</v>
      </c>
      <c r="E668" s="1" t="s">
        <v>4742</v>
      </c>
      <c r="F668" s="2" t="s">
        <v>4743</v>
      </c>
      <c r="G668" s="2" t="s">
        <v>4743</v>
      </c>
      <c r="H668" s="2" t="s">
        <v>4743</v>
      </c>
    </row>
    <row r="669" spans="1:8" x14ac:dyDescent="0.25">
      <c r="A669" s="1" t="s">
        <v>4749</v>
      </c>
      <c r="B669" t="s">
        <v>4750</v>
      </c>
      <c r="C669" s="1" t="s">
        <v>17</v>
      </c>
      <c r="D669" s="1" t="s">
        <v>4752</v>
      </c>
      <c r="E669" s="1" t="s">
        <v>4753</v>
      </c>
      <c r="F669" s="2" t="s">
        <v>4754</v>
      </c>
      <c r="G669" s="2" t="s">
        <v>4754</v>
      </c>
      <c r="H669" s="2" t="s">
        <v>4754</v>
      </c>
    </row>
    <row r="670" spans="1:8" x14ac:dyDescent="0.25">
      <c r="A670" s="1" t="s">
        <v>4755</v>
      </c>
      <c r="B670" t="s">
        <v>4756</v>
      </c>
      <c r="C670" s="1" t="s">
        <v>17</v>
      </c>
      <c r="D670" s="1" t="s">
        <v>4757</v>
      </c>
      <c r="E670" s="1" t="s">
        <v>4758</v>
      </c>
      <c r="F670" s="2" t="s">
        <v>4759</v>
      </c>
      <c r="G670" s="2" t="s">
        <v>4760</v>
      </c>
      <c r="H670" s="2" t="s">
        <v>4760</v>
      </c>
    </row>
    <row r="671" spans="1:8" x14ac:dyDescent="0.25">
      <c r="A671" s="1" t="s">
        <v>4761</v>
      </c>
      <c r="B671" t="s">
        <v>4762</v>
      </c>
      <c r="C671" s="1" t="s">
        <v>17</v>
      </c>
      <c r="D671" s="1" t="s">
        <v>4766</v>
      </c>
      <c r="E671" s="1" t="s">
        <v>4767</v>
      </c>
      <c r="F671" s="2" t="s">
        <v>4768</v>
      </c>
      <c r="G671" s="2" t="s">
        <v>4768</v>
      </c>
      <c r="H671" s="2" t="s">
        <v>4768</v>
      </c>
    </row>
    <row r="672" spans="1:8" x14ac:dyDescent="0.25">
      <c r="A672" s="1" t="s">
        <v>889</v>
      </c>
      <c r="B672" t="s">
        <v>890</v>
      </c>
      <c r="C672" s="1" t="s">
        <v>17</v>
      </c>
      <c r="D672" s="1" t="s">
        <v>4769</v>
      </c>
      <c r="E672" s="1" t="s">
        <v>4770</v>
      </c>
      <c r="F672" s="2" t="s">
        <v>4771</v>
      </c>
      <c r="G672" s="2" t="s">
        <v>4771</v>
      </c>
      <c r="H672" s="2" t="s">
        <v>4771</v>
      </c>
    </row>
    <row r="673" spans="1:8" x14ac:dyDescent="0.25">
      <c r="A673" s="1" t="s">
        <v>4772</v>
      </c>
      <c r="B673" t="s">
        <v>4773</v>
      </c>
      <c r="C673" s="1" t="s">
        <v>17</v>
      </c>
      <c r="D673" s="1" t="s">
        <v>4774</v>
      </c>
      <c r="E673" s="1" t="s">
        <v>4775</v>
      </c>
      <c r="F673" s="2" t="s">
        <v>4776</v>
      </c>
      <c r="G673" s="2" t="s">
        <v>4776</v>
      </c>
      <c r="H673" s="2" t="s">
        <v>4776</v>
      </c>
    </row>
    <row r="674" spans="1:8" x14ac:dyDescent="0.25">
      <c r="A674" s="1" t="s">
        <v>4781</v>
      </c>
      <c r="B674" t="s">
        <v>4782</v>
      </c>
      <c r="C674" s="1" t="s">
        <v>17</v>
      </c>
      <c r="D674" s="1" t="s">
        <v>4783</v>
      </c>
      <c r="E674" s="1" t="s">
        <v>4784</v>
      </c>
      <c r="F674" s="2" t="s">
        <v>4785</v>
      </c>
      <c r="G674" s="2" t="s">
        <v>4785</v>
      </c>
      <c r="H674" s="2" t="s">
        <v>4785</v>
      </c>
    </row>
    <row r="675" spans="1:8" x14ac:dyDescent="0.25">
      <c r="A675" s="1" t="s">
        <v>4786</v>
      </c>
      <c r="B675" t="s">
        <v>4787</v>
      </c>
      <c r="C675" s="1" t="s">
        <v>17</v>
      </c>
      <c r="D675" s="1" t="s">
        <v>4788</v>
      </c>
      <c r="E675" s="1" t="s">
        <v>4789</v>
      </c>
      <c r="F675" s="2" t="s">
        <v>4790</v>
      </c>
      <c r="G675" s="2" t="s">
        <v>4790</v>
      </c>
      <c r="H675" s="2" t="s">
        <v>4790</v>
      </c>
    </row>
    <row r="676" spans="1:8" x14ac:dyDescent="0.25">
      <c r="A676" s="1" t="s">
        <v>897</v>
      </c>
      <c r="B676" t="s">
        <v>898</v>
      </c>
      <c r="C676" s="1" t="s">
        <v>17</v>
      </c>
      <c r="D676" s="1" t="s">
        <v>4791</v>
      </c>
      <c r="E676" s="1" t="s">
        <v>4792</v>
      </c>
      <c r="F676" s="2" t="s">
        <v>4793</v>
      </c>
      <c r="G676" s="2" t="s">
        <v>4793</v>
      </c>
      <c r="H676" s="2" t="s">
        <v>4793</v>
      </c>
    </row>
    <row r="677" spans="1:8" x14ac:dyDescent="0.25">
      <c r="A677" s="1" t="s">
        <v>4794</v>
      </c>
      <c r="B677" t="s">
        <v>4795</v>
      </c>
      <c r="C677" s="1" t="s">
        <v>17</v>
      </c>
      <c r="D677" s="1" t="s">
        <v>4799</v>
      </c>
      <c r="E677" s="1" t="s">
        <v>4107</v>
      </c>
      <c r="F677" s="2" t="s">
        <v>4800</v>
      </c>
      <c r="G677" s="2" t="s">
        <v>4800</v>
      </c>
      <c r="H677" s="2" t="s">
        <v>4800</v>
      </c>
    </row>
    <row r="678" spans="1:8" x14ac:dyDescent="0.25">
      <c r="A678" s="1" t="s">
        <v>4801</v>
      </c>
      <c r="B678" t="s">
        <v>4802</v>
      </c>
      <c r="C678" s="1" t="s">
        <v>17</v>
      </c>
      <c r="D678" s="1" t="s">
        <v>4803</v>
      </c>
      <c r="E678" s="1" t="s">
        <v>3081</v>
      </c>
      <c r="F678" s="2" t="s">
        <v>4804</v>
      </c>
      <c r="G678" s="2" t="s">
        <v>4804</v>
      </c>
      <c r="H678" s="2" t="s">
        <v>4804</v>
      </c>
    </row>
    <row r="679" spans="1:8" x14ac:dyDescent="0.25">
      <c r="A679" s="1" t="s">
        <v>4805</v>
      </c>
      <c r="B679" t="s">
        <v>4806</v>
      </c>
      <c r="C679" s="1" t="s">
        <v>17</v>
      </c>
      <c r="D679" s="1" t="s">
        <v>4807</v>
      </c>
      <c r="E679" s="1" t="s">
        <v>4808</v>
      </c>
      <c r="F679" s="2" t="s">
        <v>4809</v>
      </c>
      <c r="G679" s="2" t="s">
        <v>4810</v>
      </c>
      <c r="H679" s="2" t="s">
        <v>4810</v>
      </c>
    </row>
    <row r="680" spans="1:8" x14ac:dyDescent="0.25">
      <c r="A680" s="1" t="s">
        <v>4811</v>
      </c>
      <c r="B680" t="s">
        <v>4812</v>
      </c>
      <c r="C680" s="1" t="s">
        <v>17</v>
      </c>
      <c r="D680" s="1" t="s">
        <v>4813</v>
      </c>
      <c r="E680" s="1" t="s">
        <v>4814</v>
      </c>
      <c r="F680" s="2" t="s">
        <v>4815</v>
      </c>
      <c r="G680" s="2" t="s">
        <v>4815</v>
      </c>
      <c r="H680" s="2" t="s">
        <v>4815</v>
      </c>
    </row>
    <row r="681" spans="1:8" x14ac:dyDescent="0.25">
      <c r="A681" s="1" t="s">
        <v>4816</v>
      </c>
      <c r="B681" t="s">
        <v>4817</v>
      </c>
      <c r="C681" s="1" t="s">
        <v>17</v>
      </c>
      <c r="D681" s="1" t="s">
        <v>4818</v>
      </c>
      <c r="E681" s="1" t="s">
        <v>4381</v>
      </c>
      <c r="F681" s="2" t="s">
        <v>4819</v>
      </c>
      <c r="G681" s="2" t="s">
        <v>4819</v>
      </c>
      <c r="H681" s="2" t="s">
        <v>4819</v>
      </c>
    </row>
    <row r="682" spans="1:8" x14ac:dyDescent="0.25">
      <c r="A682" s="1" t="s">
        <v>4820</v>
      </c>
      <c r="B682" t="s">
        <v>4821</v>
      </c>
      <c r="C682" s="1" t="s">
        <v>17</v>
      </c>
      <c r="D682" s="1" t="s">
        <v>4822</v>
      </c>
      <c r="E682" s="1" t="s">
        <v>4823</v>
      </c>
      <c r="F682" s="2" t="s">
        <v>4824</v>
      </c>
      <c r="G682" s="2" t="s">
        <v>4824</v>
      </c>
      <c r="H682" s="2" t="s">
        <v>4824</v>
      </c>
    </row>
    <row r="683" spans="1:8" x14ac:dyDescent="0.25">
      <c r="A683" s="1" t="s">
        <v>4834</v>
      </c>
      <c r="B683" t="s">
        <v>4835</v>
      </c>
      <c r="C683" s="1" t="s">
        <v>17</v>
      </c>
      <c r="D683" s="1" t="s">
        <v>4836</v>
      </c>
      <c r="E683" s="1" t="s">
        <v>4837</v>
      </c>
      <c r="F683" s="2" t="s">
        <v>4838</v>
      </c>
      <c r="G683" s="2" t="s">
        <v>4838</v>
      </c>
      <c r="H683" s="2" t="s">
        <v>4838</v>
      </c>
    </row>
    <row r="684" spans="1:8" x14ac:dyDescent="0.25">
      <c r="A684" s="1" t="s">
        <v>4839</v>
      </c>
      <c r="B684" t="s">
        <v>4840</v>
      </c>
      <c r="C684" s="1" t="s">
        <v>17</v>
      </c>
      <c r="D684" s="1" t="s">
        <v>4841</v>
      </c>
      <c r="E684" s="1" t="s">
        <v>4842</v>
      </c>
      <c r="F684" s="2" t="s">
        <v>4843</v>
      </c>
      <c r="G684" s="2" t="s">
        <v>4843</v>
      </c>
      <c r="H684" s="2" t="s">
        <v>4843</v>
      </c>
    </row>
    <row r="685" spans="1:8" x14ac:dyDescent="0.25">
      <c r="A685" s="1" t="s">
        <v>4844</v>
      </c>
      <c r="B685" t="s">
        <v>4845</v>
      </c>
      <c r="C685" s="1" t="s">
        <v>17</v>
      </c>
      <c r="D685" s="1" t="s">
        <v>4848</v>
      </c>
      <c r="E685" s="1" t="s">
        <v>4849</v>
      </c>
      <c r="F685" s="2" t="s">
        <v>4850</v>
      </c>
      <c r="G685" s="2" t="s">
        <v>4850</v>
      </c>
      <c r="H685" s="2" t="s">
        <v>4850</v>
      </c>
    </row>
    <row r="686" spans="1:8" x14ac:dyDescent="0.25">
      <c r="A686" s="1" t="s">
        <v>4851</v>
      </c>
      <c r="B686" t="s">
        <v>4852</v>
      </c>
      <c r="C686" s="1" t="s">
        <v>17</v>
      </c>
      <c r="D686" s="1" t="s">
        <v>4856</v>
      </c>
      <c r="E686" s="1" t="s">
        <v>4857</v>
      </c>
      <c r="F686" s="2" t="s">
        <v>4858</v>
      </c>
      <c r="G686" s="2" t="s">
        <v>4859</v>
      </c>
      <c r="H686" s="2" t="s">
        <v>4859</v>
      </c>
    </row>
    <row r="687" spans="1:8" x14ac:dyDescent="0.25">
      <c r="A687" s="1" t="s">
        <v>4860</v>
      </c>
      <c r="B687" t="s">
        <v>4861</v>
      </c>
      <c r="C687" s="1" t="s">
        <v>17</v>
      </c>
      <c r="D687" s="1" t="s">
        <v>4862</v>
      </c>
      <c r="E687" s="1" t="s">
        <v>4863</v>
      </c>
      <c r="F687" s="2" t="s">
        <v>4864</v>
      </c>
      <c r="G687" s="2" t="s">
        <v>4864</v>
      </c>
      <c r="H687" s="2" t="s">
        <v>4864</v>
      </c>
    </row>
    <row r="688" spans="1:8" x14ac:dyDescent="0.25">
      <c r="A688" s="1" t="s">
        <v>4865</v>
      </c>
      <c r="B688" t="s">
        <v>4866</v>
      </c>
      <c r="C688" s="1" t="s">
        <v>17</v>
      </c>
      <c r="D688" s="1" t="s">
        <v>4867</v>
      </c>
      <c r="E688" s="1" t="s">
        <v>4868</v>
      </c>
      <c r="F688" s="2" t="s">
        <v>4869</v>
      </c>
      <c r="G688" s="2" t="s">
        <v>4869</v>
      </c>
      <c r="H688" s="2" t="s">
        <v>4869</v>
      </c>
    </row>
    <row r="689" spans="1:8" x14ac:dyDescent="0.25">
      <c r="A689" s="1" t="s">
        <v>4870</v>
      </c>
      <c r="B689" t="s">
        <v>4871</v>
      </c>
      <c r="C689" s="1" t="s">
        <v>17</v>
      </c>
      <c r="D689" s="1" t="s">
        <v>4875</v>
      </c>
      <c r="E689" s="1" t="s">
        <v>3326</v>
      </c>
      <c r="F689" s="2" t="s">
        <v>4876</v>
      </c>
      <c r="G689" s="2" t="s">
        <v>4876</v>
      </c>
      <c r="H689" s="2" t="s">
        <v>4876</v>
      </c>
    </row>
    <row r="690" spans="1:8" x14ac:dyDescent="0.25">
      <c r="A690" s="1" t="s">
        <v>4877</v>
      </c>
      <c r="B690" t="s">
        <v>4878</v>
      </c>
      <c r="C690" s="1" t="s">
        <v>17</v>
      </c>
      <c r="D690" s="1" t="s">
        <v>4879</v>
      </c>
      <c r="E690" s="1" t="s">
        <v>4880</v>
      </c>
      <c r="F690" s="2" t="s">
        <v>4881</v>
      </c>
      <c r="G690" s="2" t="s">
        <v>4881</v>
      </c>
      <c r="H690" s="2" t="s">
        <v>4881</v>
      </c>
    </row>
    <row r="691" spans="1:8" x14ac:dyDescent="0.25">
      <c r="A691" s="1" t="s">
        <v>4882</v>
      </c>
      <c r="B691" t="s">
        <v>4883</v>
      </c>
      <c r="C691" s="1" t="s">
        <v>17</v>
      </c>
      <c r="D691" s="1" t="s">
        <v>4884</v>
      </c>
      <c r="E691" s="1" t="s">
        <v>4885</v>
      </c>
      <c r="F691" s="2" t="s">
        <v>4886</v>
      </c>
      <c r="G691" s="2" t="s">
        <v>4886</v>
      </c>
      <c r="H691" s="2" t="s">
        <v>4886</v>
      </c>
    </row>
    <row r="692" spans="1:8" x14ac:dyDescent="0.25">
      <c r="A692" s="1" t="s">
        <v>4887</v>
      </c>
      <c r="B692" t="s">
        <v>4888</v>
      </c>
      <c r="C692" s="1" t="s">
        <v>17</v>
      </c>
      <c r="D692" s="1" t="s">
        <v>4892</v>
      </c>
      <c r="E692" s="1" t="s">
        <v>4893</v>
      </c>
      <c r="F692" s="2" t="s">
        <v>4894</v>
      </c>
      <c r="G692" s="2" t="s">
        <v>4894</v>
      </c>
      <c r="H692" s="2" t="s">
        <v>4894</v>
      </c>
    </row>
    <row r="693" spans="1:8" x14ac:dyDescent="0.25">
      <c r="A693" s="1" t="s">
        <v>4895</v>
      </c>
      <c r="B693" t="s">
        <v>4896</v>
      </c>
      <c r="C693" s="1" t="s">
        <v>17</v>
      </c>
      <c r="D693" s="1" t="s">
        <v>4897</v>
      </c>
      <c r="E693" s="1" t="s">
        <v>2868</v>
      </c>
      <c r="F693" s="2" t="s">
        <v>4898</v>
      </c>
      <c r="G693" s="2" t="s">
        <v>4898</v>
      </c>
      <c r="H693" s="2" t="s">
        <v>4898</v>
      </c>
    </row>
    <row r="694" spans="1:8" x14ac:dyDescent="0.25">
      <c r="A694" s="1" t="s">
        <v>4906</v>
      </c>
      <c r="B694" t="s">
        <v>4907</v>
      </c>
      <c r="C694" s="1" t="s">
        <v>17</v>
      </c>
      <c r="D694" s="1" t="s">
        <v>4908</v>
      </c>
      <c r="E694" s="1" t="s">
        <v>591</v>
      </c>
      <c r="F694" s="2" t="s">
        <v>4909</v>
      </c>
      <c r="G694" s="2" t="s">
        <v>4910</v>
      </c>
      <c r="H694" s="2" t="s">
        <v>4910</v>
      </c>
    </row>
    <row r="695" spans="1:8" x14ac:dyDescent="0.25">
      <c r="A695" s="1" t="s">
        <v>922</v>
      </c>
      <c r="B695" t="s">
        <v>923</v>
      </c>
      <c r="C695" s="1" t="s">
        <v>17</v>
      </c>
      <c r="D695" s="1" t="s">
        <v>4915</v>
      </c>
      <c r="E695" s="1" t="s">
        <v>4916</v>
      </c>
      <c r="F695" s="2" t="s">
        <v>4917</v>
      </c>
      <c r="G695" s="2" t="s">
        <v>4917</v>
      </c>
      <c r="H695" s="2" t="s">
        <v>4917</v>
      </c>
    </row>
    <row r="696" spans="1:8" x14ac:dyDescent="0.25">
      <c r="A696" s="1" t="s">
        <v>4918</v>
      </c>
      <c r="B696" t="s">
        <v>4919</v>
      </c>
      <c r="C696" s="1" t="s">
        <v>17</v>
      </c>
      <c r="D696" s="1" t="s">
        <v>4920</v>
      </c>
      <c r="E696" s="1" t="s">
        <v>4921</v>
      </c>
      <c r="F696" s="2" t="s">
        <v>4922</v>
      </c>
      <c r="G696" s="2" t="s">
        <v>4922</v>
      </c>
      <c r="H696" s="2" t="s">
        <v>4922</v>
      </c>
    </row>
    <row r="697" spans="1:8" x14ac:dyDescent="0.25">
      <c r="A697" s="1" t="s">
        <v>4923</v>
      </c>
      <c r="B697" t="s">
        <v>4924</v>
      </c>
      <c r="C697" s="1" t="s">
        <v>17</v>
      </c>
      <c r="D697" s="1" t="s">
        <v>4926</v>
      </c>
      <c r="E697" s="1" t="s">
        <v>4297</v>
      </c>
      <c r="F697" s="2" t="s">
        <v>4927</v>
      </c>
      <c r="G697" s="2" t="s">
        <v>4927</v>
      </c>
      <c r="H697" s="2" t="s">
        <v>4927</v>
      </c>
    </row>
    <row r="698" spans="1:8" x14ac:dyDescent="0.25">
      <c r="A698" s="1" t="s">
        <v>4928</v>
      </c>
      <c r="B698" t="s">
        <v>4929</v>
      </c>
      <c r="C698" s="1" t="s">
        <v>17</v>
      </c>
      <c r="D698" s="1" t="s">
        <v>4931</v>
      </c>
      <c r="E698" s="1" t="s">
        <v>2850</v>
      </c>
      <c r="F698" s="2" t="s">
        <v>4932</v>
      </c>
      <c r="G698" s="2" t="s">
        <v>4932</v>
      </c>
      <c r="H698" s="2" t="s">
        <v>4932</v>
      </c>
    </row>
    <row r="699" spans="1:8" x14ac:dyDescent="0.25">
      <c r="A699" s="1" t="s">
        <v>4933</v>
      </c>
      <c r="B699" t="s">
        <v>4934</v>
      </c>
      <c r="C699" s="1" t="s">
        <v>17</v>
      </c>
      <c r="D699" s="1" t="s">
        <v>4935</v>
      </c>
      <c r="E699" s="1" t="s">
        <v>4936</v>
      </c>
      <c r="F699" s="2" t="s">
        <v>4937</v>
      </c>
      <c r="G699" s="2" t="s">
        <v>4937</v>
      </c>
      <c r="H699" s="2" t="s">
        <v>4937</v>
      </c>
    </row>
    <row r="700" spans="1:8" x14ac:dyDescent="0.25">
      <c r="A700" s="1" t="s">
        <v>4938</v>
      </c>
      <c r="B700" t="s">
        <v>4939</v>
      </c>
      <c r="C700" s="1" t="s">
        <v>17</v>
      </c>
      <c r="D700" s="1" t="s">
        <v>4941</v>
      </c>
      <c r="E700" s="1" t="s">
        <v>4942</v>
      </c>
      <c r="F700" s="2" t="s">
        <v>4943</v>
      </c>
      <c r="G700" s="2" t="s">
        <v>4944</v>
      </c>
      <c r="H700" s="2" t="s">
        <v>4944</v>
      </c>
    </row>
    <row r="701" spans="1:8" x14ac:dyDescent="0.25">
      <c r="A701" s="1" t="s">
        <v>4945</v>
      </c>
      <c r="B701" t="s">
        <v>4946</v>
      </c>
      <c r="C701" s="1" t="s">
        <v>17</v>
      </c>
      <c r="D701" s="1" t="s">
        <v>4948</v>
      </c>
      <c r="E701" s="1" t="s">
        <v>4949</v>
      </c>
      <c r="F701" s="2" t="s">
        <v>4950</v>
      </c>
      <c r="G701" s="2" t="s">
        <v>4950</v>
      </c>
      <c r="H701" s="2" t="s">
        <v>4950</v>
      </c>
    </row>
    <row r="702" spans="1:8" x14ac:dyDescent="0.25">
      <c r="A702" s="1" t="s">
        <v>4951</v>
      </c>
      <c r="B702" t="s">
        <v>4952</v>
      </c>
      <c r="C702" s="1" t="s">
        <v>17</v>
      </c>
      <c r="D702" s="1" t="s">
        <v>4956</v>
      </c>
      <c r="E702" s="1" t="s">
        <v>4957</v>
      </c>
      <c r="F702" s="2" t="s">
        <v>4958</v>
      </c>
      <c r="G702" s="2" t="s">
        <v>4959</v>
      </c>
      <c r="H702" s="2" t="s">
        <v>4959</v>
      </c>
    </row>
    <row r="703" spans="1:8" x14ac:dyDescent="0.25">
      <c r="A703" s="1" t="s">
        <v>4964</v>
      </c>
      <c r="B703" t="s">
        <v>4965</v>
      </c>
      <c r="C703" s="1" t="s">
        <v>17</v>
      </c>
      <c r="D703" s="1" t="s">
        <v>4966</v>
      </c>
      <c r="E703" s="1" t="s">
        <v>4967</v>
      </c>
      <c r="F703" s="2" t="s">
        <v>4968</v>
      </c>
      <c r="G703" s="2" t="s">
        <v>4968</v>
      </c>
      <c r="H703" s="2" t="s">
        <v>4968</v>
      </c>
    </row>
    <row r="704" spans="1:8" x14ac:dyDescent="0.25">
      <c r="A704" s="1" t="s">
        <v>4969</v>
      </c>
      <c r="B704" t="s">
        <v>4970</v>
      </c>
      <c r="C704" s="1" t="s">
        <v>17</v>
      </c>
      <c r="D704" s="1" t="s">
        <v>4971</v>
      </c>
      <c r="E704" s="1" t="s">
        <v>4972</v>
      </c>
      <c r="F704" s="2" t="s">
        <v>4973</v>
      </c>
      <c r="G704" s="2" t="s">
        <v>4973</v>
      </c>
      <c r="H704" s="2" t="s">
        <v>4973</v>
      </c>
    </row>
    <row r="705" spans="1:8" x14ac:dyDescent="0.25">
      <c r="A705" s="1" t="s">
        <v>4979</v>
      </c>
      <c r="B705" t="s">
        <v>4980</v>
      </c>
      <c r="C705" s="1" t="s">
        <v>17</v>
      </c>
      <c r="D705" s="1" t="s">
        <v>4981</v>
      </c>
      <c r="E705" s="1" t="s">
        <v>4982</v>
      </c>
      <c r="F705" s="2" t="s">
        <v>4983</v>
      </c>
      <c r="G705" s="2" t="s">
        <v>4983</v>
      </c>
      <c r="H705" s="2" t="s">
        <v>4983</v>
      </c>
    </row>
    <row r="706" spans="1:8" x14ac:dyDescent="0.25">
      <c r="A706" s="1" t="s">
        <v>4984</v>
      </c>
      <c r="B706" t="s">
        <v>4985</v>
      </c>
      <c r="C706" s="1" t="s">
        <v>17</v>
      </c>
      <c r="D706" s="1" t="s">
        <v>4986</v>
      </c>
      <c r="E706" s="1" t="s">
        <v>4987</v>
      </c>
      <c r="F706" s="2" t="s">
        <v>4988</v>
      </c>
      <c r="G706" s="2" t="s">
        <v>4989</v>
      </c>
      <c r="H706" s="2" t="s">
        <v>4989</v>
      </c>
    </row>
    <row r="707" spans="1:8" x14ac:dyDescent="0.25">
      <c r="A707" s="1" t="s">
        <v>4990</v>
      </c>
      <c r="B707" t="s">
        <v>4991</v>
      </c>
      <c r="C707" s="1" t="s">
        <v>17</v>
      </c>
      <c r="D707" s="1" t="s">
        <v>4995</v>
      </c>
      <c r="E707" s="1" t="s">
        <v>4996</v>
      </c>
      <c r="F707" s="2" t="s">
        <v>4997</v>
      </c>
      <c r="G707" s="2" t="s">
        <v>4997</v>
      </c>
      <c r="H707" s="2" t="s">
        <v>4997</v>
      </c>
    </row>
    <row r="708" spans="1:8" x14ac:dyDescent="0.25">
      <c r="A708" s="1" t="s">
        <v>5002</v>
      </c>
      <c r="B708" t="s">
        <v>5003</v>
      </c>
      <c r="C708" s="1" t="s">
        <v>17</v>
      </c>
      <c r="D708" s="1" t="s">
        <v>5007</v>
      </c>
      <c r="E708" s="1" t="s">
        <v>5008</v>
      </c>
      <c r="F708" s="2" t="s">
        <v>5009</v>
      </c>
      <c r="G708" s="2" t="s">
        <v>5009</v>
      </c>
      <c r="H708" s="2" t="s">
        <v>5009</v>
      </c>
    </row>
    <row r="709" spans="1:8" x14ac:dyDescent="0.25">
      <c r="A709" s="1" t="s">
        <v>5010</v>
      </c>
      <c r="B709" t="s">
        <v>5011</v>
      </c>
      <c r="C709" s="1" t="s">
        <v>17</v>
      </c>
      <c r="D709" s="1" t="s">
        <v>5015</v>
      </c>
      <c r="E709" s="1" t="s">
        <v>5016</v>
      </c>
      <c r="F709" s="2" t="s">
        <v>5017</v>
      </c>
      <c r="G709" s="2" t="s">
        <v>5017</v>
      </c>
      <c r="H709" s="2" t="s">
        <v>5017</v>
      </c>
    </row>
    <row r="710" spans="1:8" x14ac:dyDescent="0.25">
      <c r="A710" s="1" t="s">
        <v>5018</v>
      </c>
      <c r="B710" t="s">
        <v>5019</v>
      </c>
      <c r="C710" s="1" t="s">
        <v>17</v>
      </c>
      <c r="D710" s="1" t="s">
        <v>5020</v>
      </c>
      <c r="E710" s="1" t="s">
        <v>5021</v>
      </c>
      <c r="F710" s="2" t="s">
        <v>5022</v>
      </c>
      <c r="G710" s="2" t="s">
        <v>5022</v>
      </c>
      <c r="H710" s="2" t="s">
        <v>5022</v>
      </c>
    </row>
    <row r="711" spans="1:8" x14ac:dyDescent="0.25">
      <c r="A711" s="1" t="s">
        <v>5023</v>
      </c>
      <c r="B711" t="s">
        <v>5024</v>
      </c>
      <c r="C711" s="1" t="s">
        <v>17</v>
      </c>
      <c r="D711" s="1" t="s">
        <v>5025</v>
      </c>
      <c r="E711" s="1" t="s">
        <v>5026</v>
      </c>
      <c r="F711" s="2" t="s">
        <v>5027</v>
      </c>
      <c r="G711" s="2" t="s">
        <v>5027</v>
      </c>
      <c r="H711" s="2" t="s">
        <v>5027</v>
      </c>
    </row>
    <row r="712" spans="1:8" x14ac:dyDescent="0.25">
      <c r="A712" s="1" t="s">
        <v>5028</v>
      </c>
      <c r="B712" t="s">
        <v>5029</v>
      </c>
      <c r="C712" s="1" t="s">
        <v>17</v>
      </c>
      <c r="D712" s="1" t="s">
        <v>5031</v>
      </c>
      <c r="E712" s="1" t="s">
        <v>3737</v>
      </c>
      <c r="F712" s="2" t="s">
        <v>5032</v>
      </c>
      <c r="G712" s="2" t="s">
        <v>5033</v>
      </c>
      <c r="H712" s="2" t="s">
        <v>5033</v>
      </c>
    </row>
    <row r="713" spans="1:8" x14ac:dyDescent="0.25">
      <c r="A713" s="1" t="s">
        <v>5034</v>
      </c>
      <c r="B713" t="s">
        <v>5035</v>
      </c>
      <c r="C713" s="1" t="s">
        <v>17</v>
      </c>
      <c r="D713" s="1" t="s">
        <v>5037</v>
      </c>
      <c r="E713" s="1" t="s">
        <v>5038</v>
      </c>
      <c r="F713" s="2" t="s">
        <v>5039</v>
      </c>
      <c r="G713" s="2" t="s">
        <v>5039</v>
      </c>
      <c r="H713" s="2" t="s">
        <v>5039</v>
      </c>
    </row>
    <row r="714" spans="1:8" x14ac:dyDescent="0.25">
      <c r="A714" s="1" t="s">
        <v>5040</v>
      </c>
      <c r="B714" t="s">
        <v>5041</v>
      </c>
      <c r="C714" s="1" t="s">
        <v>17</v>
      </c>
      <c r="D714" s="1" t="s">
        <v>5042</v>
      </c>
      <c r="E714" s="1" t="s">
        <v>5043</v>
      </c>
      <c r="F714" s="2" t="s">
        <v>5044</v>
      </c>
      <c r="G714" s="2" t="s">
        <v>5044</v>
      </c>
      <c r="H714" s="2" t="s">
        <v>5044</v>
      </c>
    </row>
    <row r="715" spans="1:8" x14ac:dyDescent="0.25">
      <c r="A715" s="1" t="s">
        <v>5045</v>
      </c>
      <c r="B715" t="s">
        <v>5046</v>
      </c>
      <c r="C715" s="1" t="s">
        <v>17</v>
      </c>
      <c r="D715" s="1" t="s">
        <v>5047</v>
      </c>
      <c r="E715" s="1" t="s">
        <v>5048</v>
      </c>
      <c r="F715" s="2" t="s">
        <v>5049</v>
      </c>
      <c r="G715" s="2" t="s">
        <v>5049</v>
      </c>
      <c r="H715" s="2" t="s">
        <v>5049</v>
      </c>
    </row>
    <row r="716" spans="1:8" x14ac:dyDescent="0.25">
      <c r="A716" s="1" t="s">
        <v>950</v>
      </c>
      <c r="B716" t="s">
        <v>951</v>
      </c>
      <c r="C716" s="1" t="s">
        <v>17</v>
      </c>
      <c r="D716" s="1" t="s">
        <v>5050</v>
      </c>
      <c r="E716" s="1" t="s">
        <v>5051</v>
      </c>
      <c r="F716" s="2" t="s">
        <v>5052</v>
      </c>
      <c r="G716" s="2" t="s">
        <v>5052</v>
      </c>
      <c r="H716" s="2" t="s">
        <v>5052</v>
      </c>
    </row>
    <row r="717" spans="1:8" x14ac:dyDescent="0.25">
      <c r="A717" s="1" t="s">
        <v>5053</v>
      </c>
      <c r="B717" t="s">
        <v>5054</v>
      </c>
      <c r="C717" s="1" t="s">
        <v>17</v>
      </c>
      <c r="D717" s="1" t="s">
        <v>5055</v>
      </c>
      <c r="E717" s="1" t="s">
        <v>5056</v>
      </c>
      <c r="F717" s="2" t="s">
        <v>5057</v>
      </c>
      <c r="G717" s="2" t="s">
        <v>5058</v>
      </c>
      <c r="H717" s="2" t="s">
        <v>5058</v>
      </c>
    </row>
    <row r="718" spans="1:8" x14ac:dyDescent="0.25">
      <c r="A718" s="1" t="s">
        <v>5069</v>
      </c>
      <c r="B718" t="s">
        <v>5070</v>
      </c>
      <c r="C718" s="1" t="s">
        <v>17</v>
      </c>
      <c r="D718" s="1" t="s">
        <v>5071</v>
      </c>
      <c r="E718" s="1" t="s">
        <v>5072</v>
      </c>
      <c r="F718" s="2" t="s">
        <v>5073</v>
      </c>
      <c r="G718" s="2" t="s">
        <v>5073</v>
      </c>
      <c r="H718" s="2" t="s">
        <v>5073</v>
      </c>
    </row>
    <row r="719" spans="1:8" x14ac:dyDescent="0.25">
      <c r="A719" s="1" t="s">
        <v>5078</v>
      </c>
      <c r="B719" t="s">
        <v>5079</v>
      </c>
      <c r="C719" s="1" t="s">
        <v>17</v>
      </c>
      <c r="D719" s="1" t="s">
        <v>5080</v>
      </c>
      <c r="E719" s="1" t="s">
        <v>740</v>
      </c>
      <c r="F719" s="2" t="s">
        <v>5081</v>
      </c>
      <c r="G719" s="2" t="s">
        <v>5082</v>
      </c>
      <c r="H719" s="2" t="s">
        <v>5082</v>
      </c>
    </row>
    <row r="720" spans="1:8" x14ac:dyDescent="0.25">
      <c r="A720" s="1" t="s">
        <v>5083</v>
      </c>
      <c r="B720" t="s">
        <v>5084</v>
      </c>
      <c r="C720" s="1" t="s">
        <v>17</v>
      </c>
      <c r="D720" s="1" t="s">
        <v>5085</v>
      </c>
      <c r="E720" s="1" t="s">
        <v>5086</v>
      </c>
      <c r="F720" s="2" t="s">
        <v>5087</v>
      </c>
      <c r="G720" s="2" t="s">
        <v>5087</v>
      </c>
      <c r="H720" s="2" t="s">
        <v>5087</v>
      </c>
    </row>
    <row r="721" spans="1:8" x14ac:dyDescent="0.25">
      <c r="A721" s="1" t="s">
        <v>5088</v>
      </c>
      <c r="B721" t="s">
        <v>5089</v>
      </c>
      <c r="C721" s="1" t="s">
        <v>17</v>
      </c>
      <c r="D721" s="1" t="s">
        <v>5090</v>
      </c>
      <c r="E721" s="1" t="s">
        <v>5091</v>
      </c>
      <c r="F721" s="2" t="s">
        <v>5092</v>
      </c>
      <c r="G721" s="2" t="s">
        <v>5092</v>
      </c>
      <c r="H721" s="2" t="s">
        <v>5092</v>
      </c>
    </row>
    <row r="722" spans="1:8" x14ac:dyDescent="0.25">
      <c r="A722" s="1" t="s">
        <v>5093</v>
      </c>
      <c r="B722" t="s">
        <v>5094</v>
      </c>
      <c r="C722" s="1" t="s">
        <v>17</v>
      </c>
      <c r="D722" s="1" t="s">
        <v>5095</v>
      </c>
      <c r="E722" s="1" t="s">
        <v>5096</v>
      </c>
      <c r="F722" s="2" t="s">
        <v>5097</v>
      </c>
      <c r="G722" s="2" t="s">
        <v>5097</v>
      </c>
      <c r="H722" s="2" t="s">
        <v>5097</v>
      </c>
    </row>
    <row r="723" spans="1:8" x14ac:dyDescent="0.25">
      <c r="A723" s="1" t="s">
        <v>5098</v>
      </c>
      <c r="B723" t="s">
        <v>5099</v>
      </c>
      <c r="C723" s="1" t="s">
        <v>17</v>
      </c>
      <c r="D723" s="1" t="s">
        <v>5100</v>
      </c>
      <c r="E723" s="1" t="s">
        <v>5101</v>
      </c>
      <c r="F723" s="2" t="s">
        <v>5102</v>
      </c>
      <c r="G723" s="2" t="s">
        <v>5102</v>
      </c>
      <c r="H723" s="2" t="s">
        <v>5102</v>
      </c>
    </row>
    <row r="724" spans="1:8" x14ac:dyDescent="0.25">
      <c r="A724" s="1" t="s">
        <v>5103</v>
      </c>
      <c r="B724" t="s">
        <v>5104</v>
      </c>
      <c r="C724" s="1" t="s">
        <v>17</v>
      </c>
      <c r="D724" s="1" t="s">
        <v>5105</v>
      </c>
      <c r="E724" s="1" t="s">
        <v>5106</v>
      </c>
      <c r="F724" s="2" t="s">
        <v>5107</v>
      </c>
      <c r="G724" s="2" t="s">
        <v>5108</v>
      </c>
      <c r="H724" s="2" t="s">
        <v>5108</v>
      </c>
    </row>
    <row r="725" spans="1:8" x14ac:dyDescent="0.25">
      <c r="A725" s="1" t="s">
        <v>964</v>
      </c>
      <c r="B725" t="s">
        <v>965</v>
      </c>
      <c r="C725" s="1" t="s">
        <v>17</v>
      </c>
      <c r="D725" s="1" t="s">
        <v>5109</v>
      </c>
      <c r="E725" s="1" t="s">
        <v>5110</v>
      </c>
      <c r="F725" s="2" t="s">
        <v>5111</v>
      </c>
      <c r="G725" s="2" t="s">
        <v>5111</v>
      </c>
      <c r="H725" s="2" t="s">
        <v>5111</v>
      </c>
    </row>
    <row r="726" spans="1:8" x14ac:dyDescent="0.25">
      <c r="A726" s="1" t="s">
        <v>973</v>
      </c>
      <c r="B726" t="s">
        <v>974</v>
      </c>
      <c r="C726" s="1" t="s">
        <v>17</v>
      </c>
      <c r="D726" s="1" t="s">
        <v>5112</v>
      </c>
      <c r="E726" s="1" t="s">
        <v>5113</v>
      </c>
      <c r="F726" s="2" t="s">
        <v>5114</v>
      </c>
      <c r="G726" s="2" t="s">
        <v>5114</v>
      </c>
      <c r="H726" s="2" t="s">
        <v>5114</v>
      </c>
    </row>
    <row r="727" spans="1:8" x14ac:dyDescent="0.25">
      <c r="A727" s="1" t="s">
        <v>977</v>
      </c>
      <c r="B727" t="s">
        <v>978</v>
      </c>
      <c r="C727" s="1" t="s">
        <v>17</v>
      </c>
      <c r="D727" s="1" t="s">
        <v>5120</v>
      </c>
      <c r="E727" s="1" t="s">
        <v>5121</v>
      </c>
      <c r="F727" s="2" t="s">
        <v>5122</v>
      </c>
      <c r="G727" s="2" t="s">
        <v>5122</v>
      </c>
      <c r="H727" s="2" t="s">
        <v>5122</v>
      </c>
    </row>
    <row r="728" spans="1:8" x14ac:dyDescent="0.25">
      <c r="A728" s="1" t="s">
        <v>5123</v>
      </c>
      <c r="B728" t="s">
        <v>5124</v>
      </c>
      <c r="C728" s="1" t="s">
        <v>17</v>
      </c>
      <c r="D728" s="1" t="s">
        <v>5125</v>
      </c>
      <c r="E728" s="1" t="s">
        <v>1589</v>
      </c>
      <c r="F728" s="2" t="s">
        <v>5126</v>
      </c>
      <c r="G728" s="2" t="s">
        <v>5127</v>
      </c>
      <c r="H728" s="2" t="s">
        <v>5127</v>
      </c>
    </row>
    <row r="729" spans="1:8" x14ac:dyDescent="0.25">
      <c r="A729" s="1" t="s">
        <v>5128</v>
      </c>
      <c r="B729" t="s">
        <v>5129</v>
      </c>
      <c r="C729" s="1" t="s">
        <v>17</v>
      </c>
      <c r="D729" s="1" t="s">
        <v>5130</v>
      </c>
      <c r="E729" s="1" t="s">
        <v>5131</v>
      </c>
      <c r="F729" s="2" t="s">
        <v>5132</v>
      </c>
      <c r="G729" s="2" t="s">
        <v>5132</v>
      </c>
      <c r="H729" s="2" t="s">
        <v>5132</v>
      </c>
    </row>
    <row r="730" spans="1:8" x14ac:dyDescent="0.25">
      <c r="A730" s="1" t="s">
        <v>5133</v>
      </c>
      <c r="B730" t="s">
        <v>5134</v>
      </c>
      <c r="C730" s="1" t="s">
        <v>17</v>
      </c>
      <c r="D730" s="1" t="s">
        <v>5135</v>
      </c>
      <c r="E730" s="1" t="s">
        <v>5136</v>
      </c>
      <c r="F730" s="2" t="s">
        <v>5137</v>
      </c>
      <c r="G730" s="2" t="s">
        <v>5137</v>
      </c>
      <c r="H730" s="2" t="s">
        <v>5137</v>
      </c>
    </row>
    <row r="731" spans="1:8" x14ac:dyDescent="0.25">
      <c r="A731" s="1" t="s">
        <v>5138</v>
      </c>
      <c r="B731" t="s">
        <v>5139</v>
      </c>
      <c r="C731" s="1" t="s">
        <v>17</v>
      </c>
      <c r="D731" s="1" t="s">
        <v>5141</v>
      </c>
      <c r="E731" s="1" t="s">
        <v>5142</v>
      </c>
      <c r="F731" s="2" t="s">
        <v>5143</v>
      </c>
      <c r="G731" s="2" t="s">
        <v>5143</v>
      </c>
      <c r="H731" s="2" t="s">
        <v>5143</v>
      </c>
    </row>
    <row r="732" spans="1:8" x14ac:dyDescent="0.25">
      <c r="A732" s="1" t="s">
        <v>5144</v>
      </c>
      <c r="B732" t="s">
        <v>5145</v>
      </c>
      <c r="C732" s="1" t="s">
        <v>17</v>
      </c>
      <c r="D732" s="1" t="s">
        <v>5149</v>
      </c>
      <c r="E732" s="1" t="s">
        <v>5150</v>
      </c>
      <c r="F732" s="2" t="s">
        <v>5151</v>
      </c>
      <c r="G732" s="2" t="s">
        <v>5151</v>
      </c>
      <c r="H732" s="2" t="s">
        <v>5151</v>
      </c>
    </row>
    <row r="733" spans="1:8" x14ac:dyDescent="0.25">
      <c r="A733" s="1" t="s">
        <v>5152</v>
      </c>
      <c r="B733" t="s">
        <v>5153</v>
      </c>
      <c r="C733" s="1" t="s">
        <v>17</v>
      </c>
      <c r="D733" s="1" t="s">
        <v>5155</v>
      </c>
      <c r="E733" s="1" t="s">
        <v>5156</v>
      </c>
      <c r="F733" s="2" t="s">
        <v>5157</v>
      </c>
      <c r="G733" s="2" t="s">
        <v>5157</v>
      </c>
      <c r="H733" s="2" t="s">
        <v>5157</v>
      </c>
    </row>
    <row r="734" spans="1:8" x14ac:dyDescent="0.25">
      <c r="A734" s="1" t="s">
        <v>5158</v>
      </c>
      <c r="B734" t="s">
        <v>5159</v>
      </c>
      <c r="C734" s="1" t="s">
        <v>17</v>
      </c>
      <c r="D734" s="1" t="s">
        <v>5161</v>
      </c>
      <c r="E734" s="1" t="s">
        <v>5162</v>
      </c>
      <c r="F734" s="2" t="s">
        <v>5163</v>
      </c>
      <c r="G734" s="2" t="s">
        <v>5163</v>
      </c>
      <c r="H734" s="2" t="s">
        <v>5163</v>
      </c>
    </row>
    <row r="735" spans="1:8" x14ac:dyDescent="0.25">
      <c r="A735" s="1" t="s">
        <v>1009</v>
      </c>
      <c r="B735" t="s">
        <v>1010</v>
      </c>
      <c r="C735" s="1" t="s">
        <v>17</v>
      </c>
      <c r="D735" s="1" t="s">
        <v>5164</v>
      </c>
      <c r="E735" s="1" t="s">
        <v>3539</v>
      </c>
      <c r="F735" s="2" t="s">
        <v>5165</v>
      </c>
      <c r="G735" s="2" t="s">
        <v>5165</v>
      </c>
      <c r="H735" s="2" t="s">
        <v>5165</v>
      </c>
    </row>
    <row r="736" spans="1:8" x14ac:dyDescent="0.25">
      <c r="A736" s="1" t="s">
        <v>1028</v>
      </c>
      <c r="B736" t="s">
        <v>1029</v>
      </c>
      <c r="C736" s="1" t="s">
        <v>17</v>
      </c>
      <c r="D736" s="1" t="s">
        <v>5171</v>
      </c>
      <c r="E736" s="1" t="s">
        <v>5172</v>
      </c>
      <c r="F736" s="2" t="s">
        <v>5173</v>
      </c>
      <c r="G736" s="2" t="s">
        <v>5173</v>
      </c>
      <c r="H736" s="2" t="s">
        <v>5173</v>
      </c>
    </row>
    <row r="737" spans="1:8" x14ac:dyDescent="0.25">
      <c r="A737" s="1" t="s">
        <v>5174</v>
      </c>
      <c r="B737" t="s">
        <v>5175</v>
      </c>
      <c r="C737" s="1" t="s">
        <v>17</v>
      </c>
      <c r="D737" s="1" t="s">
        <v>5178</v>
      </c>
      <c r="E737" s="1" t="s">
        <v>2433</v>
      </c>
      <c r="F737" s="2" t="s">
        <v>5179</v>
      </c>
      <c r="G737" s="2" t="s">
        <v>5179</v>
      </c>
      <c r="H737" s="2" t="s">
        <v>5179</v>
      </c>
    </row>
    <row r="738" spans="1:8" x14ac:dyDescent="0.25">
      <c r="A738" s="1" t="s">
        <v>5180</v>
      </c>
      <c r="B738" t="s">
        <v>5181</v>
      </c>
      <c r="C738" s="1" t="s">
        <v>17</v>
      </c>
      <c r="D738" s="1" t="s">
        <v>5182</v>
      </c>
      <c r="E738" s="1" t="s">
        <v>5183</v>
      </c>
      <c r="F738" s="2" t="s">
        <v>5184</v>
      </c>
      <c r="G738" s="2" t="s">
        <v>5184</v>
      </c>
      <c r="H738" s="2" t="s">
        <v>5184</v>
      </c>
    </row>
    <row r="739" spans="1:8" x14ac:dyDescent="0.25">
      <c r="A739" s="1" t="s">
        <v>5185</v>
      </c>
      <c r="B739" t="s">
        <v>5186</v>
      </c>
      <c r="C739" s="1" t="s">
        <v>17</v>
      </c>
      <c r="D739" s="1" t="s">
        <v>5187</v>
      </c>
      <c r="E739" s="1" t="s">
        <v>5188</v>
      </c>
      <c r="F739" s="2" t="s">
        <v>5189</v>
      </c>
      <c r="G739" s="2" t="s">
        <v>5189</v>
      </c>
      <c r="H739" s="2" t="s">
        <v>5189</v>
      </c>
    </row>
    <row r="740" spans="1:8" x14ac:dyDescent="0.25">
      <c r="A740" s="1" t="s">
        <v>5190</v>
      </c>
      <c r="B740" t="s">
        <v>5191</v>
      </c>
      <c r="C740" s="1" t="s">
        <v>17</v>
      </c>
      <c r="D740" s="1" t="s">
        <v>5192</v>
      </c>
      <c r="E740" s="1" t="s">
        <v>1712</v>
      </c>
      <c r="F740" s="2" t="s">
        <v>5193</v>
      </c>
      <c r="G740" s="2" t="s">
        <v>5194</v>
      </c>
      <c r="H740" s="2" t="s">
        <v>5194</v>
      </c>
    </row>
    <row r="741" spans="1:8" x14ac:dyDescent="0.25">
      <c r="A741" s="1" t="s">
        <v>5195</v>
      </c>
      <c r="B741" t="s">
        <v>5196</v>
      </c>
      <c r="C741" s="1" t="s">
        <v>17</v>
      </c>
      <c r="D741" s="1" t="s">
        <v>5200</v>
      </c>
      <c r="E741" s="1" t="s">
        <v>5201</v>
      </c>
      <c r="F741" s="2" t="s">
        <v>5202</v>
      </c>
      <c r="G741" s="2" t="s">
        <v>5202</v>
      </c>
      <c r="H741" s="2" t="s">
        <v>5202</v>
      </c>
    </row>
    <row r="742" spans="1:8" x14ac:dyDescent="0.25">
      <c r="A742" s="1" t="s">
        <v>5203</v>
      </c>
      <c r="B742" t="s">
        <v>5204</v>
      </c>
      <c r="C742" s="1" t="s">
        <v>17</v>
      </c>
      <c r="D742" s="1" t="s">
        <v>5205</v>
      </c>
      <c r="E742" s="1" t="s">
        <v>5206</v>
      </c>
      <c r="F742" s="2" t="s">
        <v>5207</v>
      </c>
      <c r="G742" s="2" t="s">
        <v>5207</v>
      </c>
      <c r="H742" s="2" t="s">
        <v>5207</v>
      </c>
    </row>
    <row r="743" spans="1:8" x14ac:dyDescent="0.25">
      <c r="A743" s="1" t="s">
        <v>5203</v>
      </c>
      <c r="B743" t="s">
        <v>5204</v>
      </c>
      <c r="C743" s="1" t="s">
        <v>17</v>
      </c>
      <c r="D743" s="1" t="s">
        <v>5208</v>
      </c>
      <c r="E743" s="1" t="s">
        <v>1712</v>
      </c>
      <c r="F743" s="2" t="s">
        <v>5209</v>
      </c>
      <c r="G743" s="2" t="s">
        <v>5210</v>
      </c>
      <c r="H743" s="2" t="s">
        <v>5210</v>
      </c>
    </row>
    <row r="744" spans="1:8" x14ac:dyDescent="0.25">
      <c r="A744" s="1" t="s">
        <v>5211</v>
      </c>
      <c r="B744" t="s">
        <v>5212</v>
      </c>
      <c r="C744" s="1" t="s">
        <v>17</v>
      </c>
      <c r="D744" s="1" t="s">
        <v>5213</v>
      </c>
      <c r="E744" s="1" t="s">
        <v>2172</v>
      </c>
      <c r="F744" s="2" t="s">
        <v>5214</v>
      </c>
      <c r="G744" s="2" t="s">
        <v>5215</v>
      </c>
      <c r="H744" s="2" t="s">
        <v>5215</v>
      </c>
    </row>
    <row r="745" spans="1:8" x14ac:dyDescent="0.25">
      <c r="A745" s="1" t="s">
        <v>5216</v>
      </c>
      <c r="B745" t="s">
        <v>5217</v>
      </c>
      <c r="C745" s="1" t="s">
        <v>17</v>
      </c>
      <c r="D745" s="1" t="s">
        <v>5218</v>
      </c>
      <c r="E745" s="1" t="s">
        <v>5219</v>
      </c>
      <c r="F745" s="2" t="s">
        <v>5220</v>
      </c>
      <c r="G745" s="2" t="s">
        <v>5220</v>
      </c>
      <c r="H745" s="2" t="s">
        <v>5220</v>
      </c>
    </row>
    <row r="746" spans="1:8" x14ac:dyDescent="0.25">
      <c r="A746" s="1" t="s">
        <v>1057</v>
      </c>
      <c r="B746" t="s">
        <v>1058</v>
      </c>
      <c r="C746" s="1" t="s">
        <v>17</v>
      </c>
      <c r="D746" s="1" t="s">
        <v>5221</v>
      </c>
      <c r="E746" s="1" t="s">
        <v>5222</v>
      </c>
      <c r="F746" s="2" t="s">
        <v>5223</v>
      </c>
      <c r="G746" s="2" t="s">
        <v>5223</v>
      </c>
      <c r="H746" s="2" t="s">
        <v>5223</v>
      </c>
    </row>
    <row r="747" spans="1:8" x14ac:dyDescent="0.25">
      <c r="A747" s="1" t="s">
        <v>5224</v>
      </c>
      <c r="B747" t="s">
        <v>5225</v>
      </c>
      <c r="C747" s="1" t="s">
        <v>17</v>
      </c>
      <c r="D747" s="1" t="s">
        <v>5230</v>
      </c>
      <c r="E747" s="1" t="s">
        <v>5231</v>
      </c>
      <c r="F747" s="2" t="s">
        <v>5232</v>
      </c>
      <c r="G747" s="2" t="s">
        <v>5232</v>
      </c>
      <c r="H747" s="2" t="s">
        <v>5232</v>
      </c>
    </row>
    <row r="748" spans="1:8" x14ac:dyDescent="0.25">
      <c r="A748" s="1" t="s">
        <v>5233</v>
      </c>
      <c r="B748" t="s">
        <v>5234</v>
      </c>
      <c r="C748" s="1" t="s">
        <v>17</v>
      </c>
      <c r="D748" s="1" t="s">
        <v>5236</v>
      </c>
      <c r="E748" s="1" t="s">
        <v>5237</v>
      </c>
      <c r="F748" s="2" t="s">
        <v>5238</v>
      </c>
      <c r="G748" s="2" t="s">
        <v>5238</v>
      </c>
      <c r="H748" s="2" t="s">
        <v>5238</v>
      </c>
    </row>
    <row r="749" spans="1:8" x14ac:dyDescent="0.25">
      <c r="A749" s="1" t="s">
        <v>5239</v>
      </c>
      <c r="B749" t="s">
        <v>5240</v>
      </c>
      <c r="C749" s="1" t="s">
        <v>17</v>
      </c>
      <c r="D749" s="1" t="s">
        <v>5241</v>
      </c>
      <c r="E749" s="1" t="s">
        <v>5242</v>
      </c>
      <c r="F749" s="2" t="s">
        <v>5243</v>
      </c>
      <c r="G749" s="2" t="s">
        <v>5243</v>
      </c>
      <c r="H749" s="2" t="s">
        <v>5243</v>
      </c>
    </row>
    <row r="750" spans="1:8" x14ac:dyDescent="0.25">
      <c r="A750" s="1" t="s">
        <v>1060</v>
      </c>
      <c r="B750" t="s">
        <v>1061</v>
      </c>
      <c r="C750" s="1" t="s">
        <v>17</v>
      </c>
      <c r="D750" s="1" t="s">
        <v>5244</v>
      </c>
      <c r="E750" s="1" t="s">
        <v>5245</v>
      </c>
      <c r="F750" s="2" t="s">
        <v>5246</v>
      </c>
      <c r="G750" s="2" t="s">
        <v>5246</v>
      </c>
      <c r="H750" s="2" t="s">
        <v>5246</v>
      </c>
    </row>
    <row r="751" spans="1:8" x14ac:dyDescent="0.25">
      <c r="A751" s="1" t="s">
        <v>5247</v>
      </c>
      <c r="B751" t="s">
        <v>5248</v>
      </c>
      <c r="C751" s="1" t="s">
        <v>17</v>
      </c>
      <c r="D751" s="1" t="s">
        <v>5249</v>
      </c>
      <c r="E751" s="1" t="s">
        <v>2900</v>
      </c>
      <c r="F751" s="2" t="s">
        <v>5250</v>
      </c>
      <c r="G751" s="2" t="s">
        <v>5250</v>
      </c>
      <c r="H751" s="2" t="s">
        <v>5250</v>
      </c>
    </row>
    <row r="752" spans="1:8" x14ac:dyDescent="0.25">
      <c r="A752" s="1" t="s">
        <v>5257</v>
      </c>
      <c r="B752" t="s">
        <v>5258</v>
      </c>
      <c r="C752" s="1" t="s">
        <v>17</v>
      </c>
      <c r="D752" s="1" t="s">
        <v>5260</v>
      </c>
      <c r="E752" s="1" t="s">
        <v>3792</v>
      </c>
      <c r="F752" s="2" t="s">
        <v>5261</v>
      </c>
      <c r="G752" s="2" t="s">
        <v>5261</v>
      </c>
      <c r="H752" s="2" t="s">
        <v>5261</v>
      </c>
    </row>
    <row r="753" spans="1:8" x14ac:dyDescent="0.25">
      <c r="A753" s="1" t="s">
        <v>5262</v>
      </c>
      <c r="B753" t="s">
        <v>5263</v>
      </c>
      <c r="C753" s="1" t="s">
        <v>17</v>
      </c>
      <c r="D753" s="1" t="s">
        <v>5264</v>
      </c>
      <c r="E753" s="1" t="s">
        <v>5265</v>
      </c>
      <c r="F753" s="2" t="s">
        <v>5266</v>
      </c>
      <c r="G753" s="2" t="s">
        <v>5267</v>
      </c>
      <c r="H753" s="2" t="s">
        <v>5267</v>
      </c>
    </row>
    <row r="754" spans="1:8" x14ac:dyDescent="0.25">
      <c r="A754" s="1" t="s">
        <v>5268</v>
      </c>
      <c r="B754" t="s">
        <v>5269</v>
      </c>
      <c r="C754" s="1" t="s">
        <v>17</v>
      </c>
      <c r="D754" s="1" t="s">
        <v>5270</v>
      </c>
      <c r="E754" s="1" t="s">
        <v>2809</v>
      </c>
      <c r="F754" s="2" t="s">
        <v>5271</v>
      </c>
      <c r="G754" s="2" t="s">
        <v>5271</v>
      </c>
      <c r="H754" s="2" t="s">
        <v>5271</v>
      </c>
    </row>
    <row r="755" spans="1:8" x14ac:dyDescent="0.25">
      <c r="A755" s="1" t="s">
        <v>5272</v>
      </c>
      <c r="B755" t="s">
        <v>5273</v>
      </c>
      <c r="C755" s="1" t="s">
        <v>17</v>
      </c>
      <c r="D755" s="1" t="s">
        <v>5274</v>
      </c>
      <c r="E755" s="1" t="s">
        <v>5275</v>
      </c>
      <c r="F755" s="2" t="s">
        <v>5276</v>
      </c>
      <c r="G755" s="2" t="s">
        <v>5277</v>
      </c>
      <c r="H755" s="2" t="s">
        <v>5277</v>
      </c>
    </row>
    <row r="756" spans="1:8" x14ac:dyDescent="0.25">
      <c r="A756" s="1" t="s">
        <v>5278</v>
      </c>
      <c r="B756" t="s">
        <v>5279</v>
      </c>
      <c r="C756" s="1" t="s">
        <v>17</v>
      </c>
      <c r="D756" s="1" t="s">
        <v>5280</v>
      </c>
      <c r="E756" s="1" t="s">
        <v>5281</v>
      </c>
      <c r="F756" s="2" t="s">
        <v>5282</v>
      </c>
      <c r="G756" s="2" t="s">
        <v>5282</v>
      </c>
      <c r="H756" s="2" t="s">
        <v>5282</v>
      </c>
    </row>
    <row r="757" spans="1:8" x14ac:dyDescent="0.25">
      <c r="A757" s="1" t="s">
        <v>5283</v>
      </c>
      <c r="B757" t="s">
        <v>5284</v>
      </c>
      <c r="C757" s="1" t="s">
        <v>17</v>
      </c>
      <c r="D757" s="1" t="s">
        <v>5285</v>
      </c>
      <c r="E757" s="1" t="s">
        <v>5286</v>
      </c>
      <c r="F757" s="2" t="s">
        <v>5287</v>
      </c>
      <c r="G757" s="2" t="s">
        <v>5287</v>
      </c>
      <c r="H757" s="2" t="s">
        <v>5287</v>
      </c>
    </row>
    <row r="758" spans="1:8" x14ac:dyDescent="0.25">
      <c r="A758" s="1" t="s">
        <v>5288</v>
      </c>
      <c r="B758" t="s">
        <v>5289</v>
      </c>
      <c r="C758" s="1" t="s">
        <v>17</v>
      </c>
      <c r="D758" s="1" t="s">
        <v>5290</v>
      </c>
      <c r="E758" s="1" t="s">
        <v>5291</v>
      </c>
      <c r="F758" s="2" t="s">
        <v>5292</v>
      </c>
      <c r="G758" s="2" t="s">
        <v>5292</v>
      </c>
      <c r="H758" s="2" t="s">
        <v>5292</v>
      </c>
    </row>
    <row r="759" spans="1:8" x14ac:dyDescent="0.25">
      <c r="A759" s="1" t="s">
        <v>5293</v>
      </c>
      <c r="B759" t="s">
        <v>5294</v>
      </c>
      <c r="C759" s="1" t="s">
        <v>17</v>
      </c>
      <c r="D759" s="1" t="s">
        <v>5295</v>
      </c>
      <c r="E759" s="1" t="s">
        <v>5296</v>
      </c>
      <c r="F759" s="2" t="s">
        <v>5297</v>
      </c>
      <c r="G759" s="2" t="s">
        <v>5297</v>
      </c>
      <c r="H759" s="2" t="s">
        <v>5297</v>
      </c>
    </row>
    <row r="760" spans="1:8" x14ac:dyDescent="0.25">
      <c r="A760" s="1" t="s">
        <v>5298</v>
      </c>
      <c r="B760" t="s">
        <v>5299</v>
      </c>
      <c r="C760" s="1" t="s">
        <v>17</v>
      </c>
      <c r="D760" s="1" t="s">
        <v>5303</v>
      </c>
      <c r="E760" s="1" t="s">
        <v>5304</v>
      </c>
      <c r="F760" s="2" t="s">
        <v>5305</v>
      </c>
      <c r="G760" s="2" t="s">
        <v>5305</v>
      </c>
      <c r="H760" s="2" t="s">
        <v>5305</v>
      </c>
    </row>
    <row r="761" spans="1:8" x14ac:dyDescent="0.25">
      <c r="A761" s="1" t="s">
        <v>5306</v>
      </c>
      <c r="B761" t="s">
        <v>5307</v>
      </c>
      <c r="C761" s="1" t="s">
        <v>17</v>
      </c>
      <c r="D761" s="1" t="s">
        <v>5308</v>
      </c>
      <c r="E761" s="1" t="s">
        <v>5309</v>
      </c>
      <c r="F761" s="2" t="s">
        <v>5310</v>
      </c>
      <c r="G761" s="2" t="s">
        <v>5310</v>
      </c>
      <c r="H761" s="2" t="s">
        <v>5310</v>
      </c>
    </row>
    <row r="762" spans="1:8" x14ac:dyDescent="0.25">
      <c r="A762" s="1" t="s">
        <v>5311</v>
      </c>
      <c r="B762" t="s">
        <v>5312</v>
      </c>
      <c r="C762" s="1" t="s">
        <v>17</v>
      </c>
      <c r="D762" s="1" t="s">
        <v>5313</v>
      </c>
      <c r="E762" s="1" t="s">
        <v>5314</v>
      </c>
      <c r="F762" s="2" t="s">
        <v>5315</v>
      </c>
      <c r="G762" s="2" t="s">
        <v>5315</v>
      </c>
      <c r="H762" s="2" t="s">
        <v>5315</v>
      </c>
    </row>
    <row r="763" spans="1:8" x14ac:dyDescent="0.25">
      <c r="A763" s="1" t="s">
        <v>5316</v>
      </c>
      <c r="B763" t="s">
        <v>5317</v>
      </c>
      <c r="C763" s="1" t="s">
        <v>17</v>
      </c>
      <c r="D763" s="1" t="s">
        <v>5321</v>
      </c>
      <c r="E763" s="1" t="s">
        <v>5322</v>
      </c>
      <c r="F763" s="2" t="s">
        <v>5323</v>
      </c>
      <c r="G763" s="2" t="s">
        <v>5324</v>
      </c>
      <c r="H763" s="2" t="s">
        <v>5324</v>
      </c>
    </row>
    <row r="764" spans="1:8" x14ac:dyDescent="0.25">
      <c r="A764" s="1" t="s">
        <v>5325</v>
      </c>
      <c r="B764" t="s">
        <v>5326</v>
      </c>
      <c r="C764" s="1" t="s">
        <v>17</v>
      </c>
      <c r="D764" s="1" t="s">
        <v>5327</v>
      </c>
      <c r="E764" s="1" t="s">
        <v>5328</v>
      </c>
      <c r="F764" s="2" t="s">
        <v>5329</v>
      </c>
      <c r="G764" s="2" t="s">
        <v>5329</v>
      </c>
      <c r="H764" s="2" t="s">
        <v>5329</v>
      </c>
    </row>
    <row r="765" spans="1:8" x14ac:dyDescent="0.25">
      <c r="A765" s="1" t="s">
        <v>5330</v>
      </c>
      <c r="B765" t="s">
        <v>5331</v>
      </c>
      <c r="C765" s="1" t="s">
        <v>17</v>
      </c>
      <c r="D765" s="1" t="s">
        <v>5332</v>
      </c>
      <c r="E765" s="1" t="s">
        <v>5333</v>
      </c>
      <c r="F765" s="2" t="s">
        <v>5334</v>
      </c>
      <c r="G765" s="2" t="s">
        <v>5334</v>
      </c>
      <c r="H765" s="2" t="s">
        <v>5334</v>
      </c>
    </row>
    <row r="766" spans="1:8" x14ac:dyDescent="0.25">
      <c r="A766" s="1" t="s">
        <v>5335</v>
      </c>
      <c r="B766" t="s">
        <v>5336</v>
      </c>
      <c r="C766" s="1" t="s">
        <v>17</v>
      </c>
      <c r="D766" s="1" t="s">
        <v>5340</v>
      </c>
      <c r="E766" s="1" t="s">
        <v>5341</v>
      </c>
      <c r="F766" s="2" t="s">
        <v>5342</v>
      </c>
      <c r="G766" s="2" t="s">
        <v>5342</v>
      </c>
      <c r="H766" s="2" t="s">
        <v>5342</v>
      </c>
    </row>
    <row r="767" spans="1:8" x14ac:dyDescent="0.25">
      <c r="A767" s="1" t="s">
        <v>5343</v>
      </c>
      <c r="B767" t="s">
        <v>5344</v>
      </c>
      <c r="C767" s="1" t="s">
        <v>17</v>
      </c>
      <c r="D767" s="1" t="s">
        <v>5345</v>
      </c>
      <c r="E767" s="1" t="s">
        <v>5346</v>
      </c>
      <c r="F767" s="2" t="s">
        <v>5347</v>
      </c>
      <c r="G767" s="2" t="s">
        <v>5347</v>
      </c>
      <c r="H767" s="2" t="s">
        <v>5347</v>
      </c>
    </row>
    <row r="768" spans="1:8" x14ac:dyDescent="0.25">
      <c r="A768" s="1" t="s">
        <v>5348</v>
      </c>
      <c r="B768" t="s">
        <v>5349</v>
      </c>
      <c r="C768" s="1" t="s">
        <v>17</v>
      </c>
      <c r="D768" s="1" t="s">
        <v>5350</v>
      </c>
      <c r="E768" s="1" t="s">
        <v>5351</v>
      </c>
      <c r="F768" s="2" t="s">
        <v>5352</v>
      </c>
      <c r="G768" s="2" t="s">
        <v>5353</v>
      </c>
      <c r="H768" s="2" t="s">
        <v>5353</v>
      </c>
    </row>
    <row r="769" spans="1:8" x14ac:dyDescent="0.25">
      <c r="A769" s="1" t="s">
        <v>5354</v>
      </c>
      <c r="B769" t="s">
        <v>5355</v>
      </c>
      <c r="C769" s="1" t="s">
        <v>17</v>
      </c>
      <c r="D769" s="1" t="s">
        <v>5356</v>
      </c>
      <c r="E769" s="1" t="s">
        <v>5357</v>
      </c>
      <c r="F769" s="2" t="s">
        <v>5358</v>
      </c>
      <c r="G769" s="2" t="s">
        <v>5358</v>
      </c>
      <c r="H769" s="2" t="s">
        <v>5358</v>
      </c>
    </row>
    <row r="770" spans="1:8" x14ac:dyDescent="0.25">
      <c r="A770" s="1" t="s">
        <v>5359</v>
      </c>
      <c r="B770" t="s">
        <v>5360</v>
      </c>
      <c r="C770" s="1" t="s">
        <v>17</v>
      </c>
      <c r="D770" s="1" t="s">
        <v>5361</v>
      </c>
      <c r="E770" s="1" t="s">
        <v>403</v>
      </c>
      <c r="F770" s="2" t="s">
        <v>5362</v>
      </c>
      <c r="G770" s="2" t="s">
        <v>5363</v>
      </c>
      <c r="H770" s="2" t="s">
        <v>5363</v>
      </c>
    </row>
    <row r="771" spans="1:8" x14ac:dyDescent="0.25">
      <c r="A771" s="1" t="s">
        <v>5364</v>
      </c>
      <c r="B771" t="s">
        <v>5365</v>
      </c>
      <c r="C771" s="1" t="s">
        <v>17</v>
      </c>
      <c r="D771" s="1" t="s">
        <v>5367</v>
      </c>
      <c r="E771" s="1" t="s">
        <v>3721</v>
      </c>
      <c r="F771" s="2" t="s">
        <v>5368</v>
      </c>
      <c r="G771" s="2" t="s">
        <v>5369</v>
      </c>
      <c r="H771" s="2" t="s">
        <v>5369</v>
      </c>
    </row>
    <row r="772" spans="1:8" x14ac:dyDescent="0.25">
      <c r="A772" s="1" t="s">
        <v>5370</v>
      </c>
      <c r="B772" t="s">
        <v>5371</v>
      </c>
      <c r="C772" s="1" t="s">
        <v>17</v>
      </c>
      <c r="D772" s="1" t="s">
        <v>5372</v>
      </c>
      <c r="E772" s="1" t="s">
        <v>5373</v>
      </c>
      <c r="F772" s="2" t="s">
        <v>5374</v>
      </c>
      <c r="G772" s="2" t="s">
        <v>5374</v>
      </c>
      <c r="H772" s="2" t="s">
        <v>5374</v>
      </c>
    </row>
    <row r="773" spans="1:8" x14ac:dyDescent="0.25">
      <c r="A773" s="1" t="s">
        <v>5375</v>
      </c>
      <c r="B773" t="s">
        <v>5376</v>
      </c>
      <c r="C773" s="1" t="s">
        <v>17</v>
      </c>
      <c r="D773" s="1" t="s">
        <v>5377</v>
      </c>
      <c r="E773" s="1" t="s">
        <v>5237</v>
      </c>
      <c r="F773" s="2" t="s">
        <v>5378</v>
      </c>
      <c r="G773" s="2" t="s">
        <v>5378</v>
      </c>
      <c r="H773" s="2" t="s">
        <v>5378</v>
      </c>
    </row>
    <row r="774" spans="1:8" x14ac:dyDescent="0.25">
      <c r="A774" s="1" t="s">
        <v>5379</v>
      </c>
      <c r="B774" t="s">
        <v>5380</v>
      </c>
      <c r="C774" s="1" t="s">
        <v>17</v>
      </c>
      <c r="D774" s="1" t="s">
        <v>5381</v>
      </c>
      <c r="E774" s="1" t="s">
        <v>5382</v>
      </c>
      <c r="F774" s="2" t="s">
        <v>5383</v>
      </c>
      <c r="G774" s="2" t="s">
        <v>5383</v>
      </c>
      <c r="H774" s="2" t="s">
        <v>5383</v>
      </c>
    </row>
    <row r="775" spans="1:8" x14ac:dyDescent="0.25">
      <c r="A775" s="1" t="s">
        <v>5396</v>
      </c>
      <c r="B775" t="s">
        <v>5397</v>
      </c>
      <c r="C775" s="1" t="s">
        <v>17</v>
      </c>
      <c r="D775" s="1" t="s">
        <v>5398</v>
      </c>
      <c r="E775" s="1" t="s">
        <v>5399</v>
      </c>
      <c r="F775" s="2" t="s">
        <v>5400</v>
      </c>
      <c r="G775" s="2" t="s">
        <v>5400</v>
      </c>
      <c r="H775" s="2" t="s">
        <v>5400</v>
      </c>
    </row>
    <row r="776" spans="1:8" x14ac:dyDescent="0.25">
      <c r="A776" s="1" t="s">
        <v>5401</v>
      </c>
      <c r="B776" t="s">
        <v>5402</v>
      </c>
      <c r="C776" s="1" t="s">
        <v>17</v>
      </c>
      <c r="D776" s="1" t="s">
        <v>5403</v>
      </c>
      <c r="E776" s="1" t="s">
        <v>5404</v>
      </c>
      <c r="F776" s="2" t="s">
        <v>5405</v>
      </c>
      <c r="G776" s="2" t="s">
        <v>5405</v>
      </c>
      <c r="H776" s="2" t="s">
        <v>5405</v>
      </c>
    </row>
    <row r="777" spans="1:8" x14ac:dyDescent="0.25">
      <c r="A777" s="1" t="s">
        <v>5406</v>
      </c>
      <c r="B777" t="s">
        <v>5407</v>
      </c>
      <c r="C777" s="1" t="s">
        <v>17</v>
      </c>
      <c r="D777" s="1" t="s">
        <v>5409</v>
      </c>
      <c r="E777" s="1" t="s">
        <v>3862</v>
      </c>
      <c r="F777" s="2" t="s">
        <v>5410</v>
      </c>
      <c r="G777" s="2" t="s">
        <v>5410</v>
      </c>
      <c r="H777" s="2" t="s">
        <v>5410</v>
      </c>
    </row>
    <row r="778" spans="1:8" x14ac:dyDescent="0.25">
      <c r="A778" s="1" t="s">
        <v>5411</v>
      </c>
      <c r="B778" t="s">
        <v>5412</v>
      </c>
      <c r="C778" s="1" t="s">
        <v>17</v>
      </c>
      <c r="D778" s="1" t="s">
        <v>5413</v>
      </c>
      <c r="E778" s="1" t="s">
        <v>5414</v>
      </c>
      <c r="F778" s="2" t="s">
        <v>5415</v>
      </c>
      <c r="G778" s="2" t="s">
        <v>5415</v>
      </c>
      <c r="H778" s="2" t="s">
        <v>5415</v>
      </c>
    </row>
    <row r="779" spans="1:8" x14ac:dyDescent="0.25">
      <c r="A779" s="1" t="s">
        <v>481</v>
      </c>
      <c r="B779" t="s">
        <v>482</v>
      </c>
      <c r="C779" s="1" t="s">
        <v>17</v>
      </c>
      <c r="D779" s="1" t="s">
        <v>5416</v>
      </c>
      <c r="E779" s="1" t="s">
        <v>5417</v>
      </c>
      <c r="F779" s="2" t="s">
        <v>5418</v>
      </c>
      <c r="G779" s="2" t="s">
        <v>5418</v>
      </c>
      <c r="H779" s="2" t="s">
        <v>5418</v>
      </c>
    </row>
    <row r="780" spans="1:8" x14ac:dyDescent="0.25">
      <c r="A780" s="1" t="s">
        <v>487</v>
      </c>
      <c r="B780" t="s">
        <v>488</v>
      </c>
      <c r="C780" s="1" t="s">
        <v>17</v>
      </c>
      <c r="D780" s="1" t="s">
        <v>5419</v>
      </c>
      <c r="E780" s="1" t="s">
        <v>5420</v>
      </c>
      <c r="F780" s="2" t="s">
        <v>5421</v>
      </c>
      <c r="G780" s="2" t="s">
        <v>5421</v>
      </c>
      <c r="H780" s="2" t="s">
        <v>5421</v>
      </c>
    </row>
    <row r="781" spans="1:8" x14ac:dyDescent="0.25">
      <c r="A781" s="1" t="s">
        <v>5422</v>
      </c>
      <c r="B781" t="s">
        <v>5423</v>
      </c>
      <c r="C781" s="1" t="s">
        <v>17</v>
      </c>
      <c r="D781" s="1" t="s">
        <v>5424</v>
      </c>
      <c r="E781" s="1" t="s">
        <v>5425</v>
      </c>
      <c r="F781" s="2" t="s">
        <v>5426</v>
      </c>
      <c r="G781" s="2" t="s">
        <v>5426</v>
      </c>
      <c r="H781" s="2" t="s">
        <v>5426</v>
      </c>
    </row>
    <row r="782" spans="1:8" x14ac:dyDescent="0.25">
      <c r="A782" s="1" t="s">
        <v>5427</v>
      </c>
      <c r="B782" t="s">
        <v>5428</v>
      </c>
      <c r="C782" s="1" t="s">
        <v>17</v>
      </c>
      <c r="D782" s="1" t="s">
        <v>5430</v>
      </c>
      <c r="E782" s="1" t="s">
        <v>2889</v>
      </c>
      <c r="F782" s="2" t="s">
        <v>5431</v>
      </c>
      <c r="G782" s="2" t="s">
        <v>5431</v>
      </c>
      <c r="H782" s="2" t="s">
        <v>5431</v>
      </c>
    </row>
    <row r="783" spans="1:8" x14ac:dyDescent="0.25">
      <c r="A783" s="1" t="s">
        <v>5432</v>
      </c>
      <c r="B783" t="s">
        <v>5433</v>
      </c>
      <c r="C783" s="1" t="s">
        <v>17</v>
      </c>
      <c r="D783" s="1" t="s">
        <v>5434</v>
      </c>
      <c r="E783" s="1" t="s">
        <v>5435</v>
      </c>
      <c r="F783" s="2" t="s">
        <v>5436</v>
      </c>
      <c r="G783" s="2" t="s">
        <v>5436</v>
      </c>
      <c r="H783" s="2" t="s">
        <v>5436</v>
      </c>
    </row>
    <row r="784" spans="1:8" x14ac:dyDescent="0.25">
      <c r="A784" s="1" t="s">
        <v>5437</v>
      </c>
      <c r="B784" t="s">
        <v>5438</v>
      </c>
      <c r="C784" s="1" t="s">
        <v>17</v>
      </c>
      <c r="D784" s="1" t="s">
        <v>5439</v>
      </c>
      <c r="E784" s="1" t="s">
        <v>5440</v>
      </c>
      <c r="F784" s="2" t="s">
        <v>5441</v>
      </c>
      <c r="G784" s="2" t="s">
        <v>5441</v>
      </c>
      <c r="H784" s="2" t="s">
        <v>5441</v>
      </c>
    </row>
    <row r="785" spans="1:8" x14ac:dyDescent="0.25">
      <c r="A785" s="1" t="s">
        <v>5442</v>
      </c>
      <c r="B785" t="s">
        <v>5443</v>
      </c>
      <c r="C785" s="1" t="s">
        <v>17</v>
      </c>
      <c r="D785" s="1" t="s">
        <v>5444</v>
      </c>
      <c r="E785" s="1" t="s">
        <v>1108</v>
      </c>
      <c r="F785" s="2" t="s">
        <v>5445</v>
      </c>
      <c r="G785" s="2" t="s">
        <v>5446</v>
      </c>
      <c r="H785" s="2" t="s">
        <v>5446</v>
      </c>
    </row>
    <row r="786" spans="1:8" x14ac:dyDescent="0.25">
      <c r="A786" s="1" t="s">
        <v>503</v>
      </c>
      <c r="B786" t="s">
        <v>504</v>
      </c>
      <c r="C786" s="1" t="s">
        <v>17</v>
      </c>
      <c r="D786" s="1" t="s">
        <v>5447</v>
      </c>
      <c r="E786" s="1" t="s">
        <v>1489</v>
      </c>
      <c r="F786" s="2" t="s">
        <v>5448</v>
      </c>
      <c r="G786" s="2" t="s">
        <v>5449</v>
      </c>
      <c r="H786" s="2" t="s">
        <v>5449</v>
      </c>
    </row>
    <row r="787" spans="1:8" x14ac:dyDescent="0.25">
      <c r="A787" s="1" t="s">
        <v>5450</v>
      </c>
      <c r="B787" t="s">
        <v>5451</v>
      </c>
      <c r="C787" s="1" t="s">
        <v>17</v>
      </c>
      <c r="D787" s="1" t="s">
        <v>5453</v>
      </c>
      <c r="E787" s="1" t="s">
        <v>5454</v>
      </c>
      <c r="F787" s="2" t="s">
        <v>5455</v>
      </c>
      <c r="G787" s="2" t="s">
        <v>5455</v>
      </c>
      <c r="H787" s="2" t="s">
        <v>5455</v>
      </c>
    </row>
    <row r="788" spans="1:8" x14ac:dyDescent="0.25">
      <c r="A788" s="1" t="s">
        <v>5456</v>
      </c>
      <c r="B788" t="s">
        <v>5457</v>
      </c>
      <c r="C788" s="1" t="s">
        <v>17</v>
      </c>
      <c r="D788" s="1" t="s">
        <v>5458</v>
      </c>
      <c r="E788" s="1" t="s">
        <v>5172</v>
      </c>
      <c r="F788" s="2" t="s">
        <v>5459</v>
      </c>
      <c r="G788" s="2" t="s">
        <v>5459</v>
      </c>
      <c r="H788" s="2" t="s">
        <v>5459</v>
      </c>
    </row>
    <row r="789" spans="1:8" x14ac:dyDescent="0.25">
      <c r="A789" s="1" t="s">
        <v>5460</v>
      </c>
      <c r="B789" t="s">
        <v>5461</v>
      </c>
      <c r="C789" s="1" t="s">
        <v>17</v>
      </c>
      <c r="D789" s="1" t="s">
        <v>5462</v>
      </c>
      <c r="E789" s="1" t="s">
        <v>2257</v>
      </c>
      <c r="F789" s="2" t="s">
        <v>5463</v>
      </c>
      <c r="G789" s="2" t="s">
        <v>5464</v>
      </c>
      <c r="H789" s="2" t="s">
        <v>5464</v>
      </c>
    </row>
    <row r="790" spans="1:8" x14ac:dyDescent="0.25">
      <c r="A790" s="1" t="s">
        <v>5468</v>
      </c>
      <c r="B790" t="s">
        <v>5469</v>
      </c>
      <c r="C790" s="1" t="s">
        <v>17</v>
      </c>
      <c r="D790" s="1" t="s">
        <v>5470</v>
      </c>
      <c r="E790" s="1" t="s">
        <v>3326</v>
      </c>
      <c r="F790" s="2" t="s">
        <v>5471</v>
      </c>
      <c r="G790" s="2" t="s">
        <v>5471</v>
      </c>
      <c r="H790" s="2" t="s">
        <v>5471</v>
      </c>
    </row>
    <row r="791" spans="1:8" x14ac:dyDescent="0.25">
      <c r="A791" s="1" t="s">
        <v>5478</v>
      </c>
      <c r="B791" t="s">
        <v>5479</v>
      </c>
      <c r="C791" s="1" t="s">
        <v>17</v>
      </c>
      <c r="D791" s="1" t="s">
        <v>5483</v>
      </c>
      <c r="E791" s="1" t="s">
        <v>5484</v>
      </c>
      <c r="F791" s="2" t="s">
        <v>5485</v>
      </c>
      <c r="G791" s="2" t="s">
        <v>5485</v>
      </c>
      <c r="H791" s="2" t="s">
        <v>5485</v>
      </c>
    </row>
    <row r="792" spans="1:8" x14ac:dyDescent="0.25">
      <c r="A792" s="1" t="s">
        <v>5486</v>
      </c>
      <c r="B792" t="s">
        <v>5487</v>
      </c>
      <c r="C792" s="1" t="s">
        <v>17</v>
      </c>
      <c r="D792" s="1" t="s">
        <v>5488</v>
      </c>
      <c r="E792" s="1" t="s">
        <v>544</v>
      </c>
      <c r="F792" s="2" t="s">
        <v>5489</v>
      </c>
      <c r="G792" s="2" t="s">
        <v>5490</v>
      </c>
      <c r="H792" s="2" t="s">
        <v>5490</v>
      </c>
    </row>
    <row r="793" spans="1:8" x14ac:dyDescent="0.25">
      <c r="A793" s="1" t="s">
        <v>527</v>
      </c>
      <c r="B793" t="s">
        <v>528</v>
      </c>
      <c r="C793" s="1" t="s">
        <v>17</v>
      </c>
      <c r="D793" s="1" t="s">
        <v>5491</v>
      </c>
      <c r="E793" s="1" t="s">
        <v>5492</v>
      </c>
      <c r="F793" s="2" t="s">
        <v>5493</v>
      </c>
      <c r="G793" s="2" t="s">
        <v>5493</v>
      </c>
      <c r="H793" s="2" t="s">
        <v>5493</v>
      </c>
    </row>
    <row r="794" spans="1:8" x14ac:dyDescent="0.25">
      <c r="A794" s="1" t="s">
        <v>5494</v>
      </c>
      <c r="B794" t="s">
        <v>5495</v>
      </c>
      <c r="C794" s="1" t="s">
        <v>17</v>
      </c>
      <c r="D794" s="1" t="s">
        <v>5496</v>
      </c>
      <c r="E794" s="1" t="s">
        <v>5497</v>
      </c>
      <c r="F794" s="2" t="s">
        <v>5498</v>
      </c>
      <c r="G794" s="2" t="s">
        <v>5498</v>
      </c>
      <c r="H794" s="2" t="s">
        <v>5498</v>
      </c>
    </row>
    <row r="795" spans="1:8" x14ac:dyDescent="0.25">
      <c r="A795" s="1" t="s">
        <v>533</v>
      </c>
      <c r="B795" t="s">
        <v>534</v>
      </c>
      <c r="C795" s="1" t="s">
        <v>17</v>
      </c>
      <c r="D795" s="1" t="s">
        <v>5499</v>
      </c>
      <c r="E795" s="1" t="s">
        <v>4767</v>
      </c>
      <c r="F795" s="2" t="s">
        <v>5500</v>
      </c>
      <c r="G795" s="2" t="s">
        <v>5500</v>
      </c>
      <c r="H795" s="2" t="s">
        <v>5500</v>
      </c>
    </row>
    <row r="796" spans="1:8" x14ac:dyDescent="0.25">
      <c r="A796" s="1" t="s">
        <v>5501</v>
      </c>
      <c r="B796" t="s">
        <v>5502</v>
      </c>
      <c r="C796" s="1" t="s">
        <v>17</v>
      </c>
      <c r="D796" s="1" t="s">
        <v>5503</v>
      </c>
      <c r="E796" s="1" t="s">
        <v>5504</v>
      </c>
      <c r="F796" s="2" t="s">
        <v>5505</v>
      </c>
      <c r="G796" s="2" t="s">
        <v>5505</v>
      </c>
      <c r="H796" s="2" t="s">
        <v>5505</v>
      </c>
    </row>
    <row r="797" spans="1:8" x14ac:dyDescent="0.25">
      <c r="A797" s="1" t="s">
        <v>5511</v>
      </c>
      <c r="B797" t="s">
        <v>5512</v>
      </c>
      <c r="C797" s="1" t="s">
        <v>17</v>
      </c>
      <c r="D797" s="1" t="s">
        <v>5513</v>
      </c>
      <c r="E797" s="1" t="s">
        <v>1624</v>
      </c>
      <c r="F797" s="2" t="s">
        <v>5514</v>
      </c>
      <c r="G797" s="2" t="s">
        <v>5515</v>
      </c>
      <c r="H797" s="2" t="s">
        <v>5515</v>
      </c>
    </row>
    <row r="798" spans="1:8" x14ac:dyDescent="0.25">
      <c r="A798" s="1" t="s">
        <v>5516</v>
      </c>
      <c r="B798" t="s">
        <v>5517</v>
      </c>
      <c r="C798" s="1" t="s">
        <v>17</v>
      </c>
      <c r="D798" s="1" t="s">
        <v>5519</v>
      </c>
      <c r="E798" s="1" t="s">
        <v>2550</v>
      </c>
      <c r="F798" s="2" t="s">
        <v>5520</v>
      </c>
      <c r="G798" s="2" t="s">
        <v>5520</v>
      </c>
      <c r="H798" s="2" t="s">
        <v>5520</v>
      </c>
    </row>
    <row r="799" spans="1:8" x14ac:dyDescent="0.25">
      <c r="A799" s="1" t="s">
        <v>5521</v>
      </c>
      <c r="B799" t="s">
        <v>5522</v>
      </c>
      <c r="C799" s="1" t="s">
        <v>17</v>
      </c>
      <c r="D799" s="1" t="s">
        <v>5523</v>
      </c>
      <c r="E799" s="1" t="s">
        <v>5524</v>
      </c>
      <c r="F799" s="2" t="s">
        <v>5525</v>
      </c>
      <c r="G799" s="2" t="s">
        <v>5525</v>
      </c>
      <c r="H799" s="2" t="s">
        <v>5525</v>
      </c>
    </row>
    <row r="800" spans="1:8" x14ac:dyDescent="0.25">
      <c r="A800" s="1" t="s">
        <v>5526</v>
      </c>
      <c r="B800" t="s">
        <v>5527</v>
      </c>
      <c r="C800" s="1" t="s">
        <v>17</v>
      </c>
      <c r="D800" s="1" t="s">
        <v>5528</v>
      </c>
      <c r="E800" s="1" t="s">
        <v>5529</v>
      </c>
      <c r="F800" s="2" t="s">
        <v>5530</v>
      </c>
      <c r="G800" s="2" t="s">
        <v>5530</v>
      </c>
      <c r="H800" s="2" t="s">
        <v>5530</v>
      </c>
    </row>
    <row r="801" spans="1:8" x14ac:dyDescent="0.25">
      <c r="A801" s="1" t="s">
        <v>5531</v>
      </c>
      <c r="B801" t="s">
        <v>5532</v>
      </c>
      <c r="C801" s="1" t="s">
        <v>17</v>
      </c>
      <c r="D801" s="1" t="s">
        <v>5534</v>
      </c>
      <c r="E801" s="1" t="s">
        <v>413</v>
      </c>
      <c r="F801" s="2" t="s">
        <v>5535</v>
      </c>
      <c r="G801" s="2" t="s">
        <v>5536</v>
      </c>
      <c r="H801" s="2" t="s">
        <v>5536</v>
      </c>
    </row>
    <row r="802" spans="1:8" x14ac:dyDescent="0.25">
      <c r="A802" s="1" t="s">
        <v>5537</v>
      </c>
      <c r="B802" t="s">
        <v>5538</v>
      </c>
      <c r="C802" s="1" t="s">
        <v>17</v>
      </c>
      <c r="D802" s="1" t="s">
        <v>5540</v>
      </c>
      <c r="E802" s="1" t="s">
        <v>5541</v>
      </c>
      <c r="F802" s="2" t="s">
        <v>5542</v>
      </c>
      <c r="G802" s="2" t="s">
        <v>5543</v>
      </c>
      <c r="H802" s="2" t="s">
        <v>5543</v>
      </c>
    </row>
    <row r="803" spans="1:8" x14ac:dyDescent="0.25">
      <c r="A803" s="1" t="s">
        <v>5544</v>
      </c>
      <c r="B803" t="s">
        <v>5545</v>
      </c>
      <c r="C803" s="1" t="s">
        <v>17</v>
      </c>
      <c r="D803" s="1" t="s">
        <v>5546</v>
      </c>
      <c r="E803" s="1" t="s">
        <v>5547</v>
      </c>
      <c r="F803" s="2" t="s">
        <v>5548</v>
      </c>
      <c r="G803" s="2" t="s">
        <v>5549</v>
      </c>
      <c r="H803" s="2" t="s">
        <v>5549</v>
      </c>
    </row>
    <row r="804" spans="1:8" x14ac:dyDescent="0.25">
      <c r="A804" s="1" t="s">
        <v>5550</v>
      </c>
      <c r="B804" t="s">
        <v>5551</v>
      </c>
      <c r="C804" s="1" t="s">
        <v>17</v>
      </c>
      <c r="D804" s="1" t="s">
        <v>5553</v>
      </c>
      <c r="E804" s="1" t="s">
        <v>5554</v>
      </c>
      <c r="F804" s="2" t="s">
        <v>5555</v>
      </c>
      <c r="G804" s="2" t="s">
        <v>5555</v>
      </c>
      <c r="H804" s="2" t="s">
        <v>5555</v>
      </c>
    </row>
    <row r="805" spans="1:8" x14ac:dyDescent="0.25">
      <c r="A805" s="1" t="s">
        <v>559</v>
      </c>
      <c r="B805" t="s">
        <v>560</v>
      </c>
      <c r="C805" s="1" t="s">
        <v>17</v>
      </c>
      <c r="D805" s="1" t="s">
        <v>5556</v>
      </c>
      <c r="E805" s="1" t="s">
        <v>5557</v>
      </c>
      <c r="F805" s="2" t="s">
        <v>5558</v>
      </c>
      <c r="G805" s="2" t="s">
        <v>5559</v>
      </c>
      <c r="H805" s="2" t="s">
        <v>5559</v>
      </c>
    </row>
    <row r="806" spans="1:8" x14ac:dyDescent="0.25">
      <c r="A806" s="1" t="s">
        <v>5560</v>
      </c>
      <c r="B806" t="s">
        <v>5561</v>
      </c>
      <c r="C806" s="1" t="s">
        <v>17</v>
      </c>
      <c r="D806" s="1" t="s">
        <v>5562</v>
      </c>
      <c r="E806" s="1" t="s">
        <v>5563</v>
      </c>
      <c r="F806" s="2" t="s">
        <v>5564</v>
      </c>
      <c r="G806" s="2" t="s">
        <v>5565</v>
      </c>
      <c r="H806" s="2" t="s">
        <v>5565</v>
      </c>
    </row>
    <row r="807" spans="1:8" x14ac:dyDescent="0.25">
      <c r="A807" s="1" t="s">
        <v>5566</v>
      </c>
      <c r="B807" t="s">
        <v>5567</v>
      </c>
      <c r="C807" s="1" t="s">
        <v>17</v>
      </c>
      <c r="D807" s="1" t="s">
        <v>5568</v>
      </c>
      <c r="E807" s="1" t="s">
        <v>5569</v>
      </c>
      <c r="F807" s="2" t="s">
        <v>5570</v>
      </c>
      <c r="G807" s="2" t="s">
        <v>5571</v>
      </c>
      <c r="H807" s="2" t="s">
        <v>5571</v>
      </c>
    </row>
    <row r="808" spans="1:8" x14ac:dyDescent="0.25">
      <c r="A808" s="1" t="s">
        <v>5572</v>
      </c>
      <c r="B808" t="s">
        <v>5573</v>
      </c>
      <c r="C808" s="1" t="s">
        <v>17</v>
      </c>
      <c r="D808" s="1" t="s">
        <v>5574</v>
      </c>
      <c r="E808" s="1" t="s">
        <v>5575</v>
      </c>
      <c r="F808" s="2" t="s">
        <v>5576</v>
      </c>
      <c r="G808" s="2" t="s">
        <v>982</v>
      </c>
      <c r="H808" s="2" t="s">
        <v>982</v>
      </c>
    </row>
    <row r="809" spans="1:8" x14ac:dyDescent="0.25">
      <c r="A809" s="1" t="s">
        <v>5577</v>
      </c>
      <c r="B809" t="s">
        <v>5578</v>
      </c>
      <c r="C809" s="1" t="s">
        <v>17</v>
      </c>
      <c r="D809" s="1" t="s">
        <v>5579</v>
      </c>
      <c r="E809" s="1" t="s">
        <v>5580</v>
      </c>
      <c r="F809" s="2" t="s">
        <v>5581</v>
      </c>
      <c r="G809" s="2" t="s">
        <v>5581</v>
      </c>
      <c r="H809" s="2" t="s">
        <v>5581</v>
      </c>
    </row>
    <row r="810" spans="1:8" x14ac:dyDescent="0.25">
      <c r="A810" s="1" t="s">
        <v>5582</v>
      </c>
      <c r="B810" t="s">
        <v>5583</v>
      </c>
      <c r="C810" s="1" t="s">
        <v>17</v>
      </c>
      <c r="D810" s="1" t="s">
        <v>5587</v>
      </c>
      <c r="E810" s="1" t="s">
        <v>5588</v>
      </c>
      <c r="F810" s="2" t="s">
        <v>5589</v>
      </c>
      <c r="G810" s="2" t="s">
        <v>5590</v>
      </c>
      <c r="H810" s="2" t="s">
        <v>5590</v>
      </c>
    </row>
    <row r="811" spans="1:8" x14ac:dyDescent="0.25">
      <c r="A811" s="1" t="s">
        <v>5591</v>
      </c>
      <c r="B811" t="s">
        <v>5592</v>
      </c>
      <c r="C811" s="1" t="s">
        <v>17</v>
      </c>
      <c r="D811" s="1" t="s">
        <v>5593</v>
      </c>
      <c r="E811" s="1" t="s">
        <v>5594</v>
      </c>
      <c r="F811" s="2" t="s">
        <v>5595</v>
      </c>
      <c r="G811" s="2" t="s">
        <v>5595</v>
      </c>
      <c r="H811" s="2" t="s">
        <v>5595</v>
      </c>
    </row>
    <row r="812" spans="1:8" x14ac:dyDescent="0.25">
      <c r="A812" s="1" t="s">
        <v>5596</v>
      </c>
      <c r="B812" t="s">
        <v>5597</v>
      </c>
      <c r="C812" s="1" t="s">
        <v>17</v>
      </c>
      <c r="D812" s="1" t="s">
        <v>5598</v>
      </c>
      <c r="E812" s="1" t="s">
        <v>5599</v>
      </c>
      <c r="F812" s="2" t="s">
        <v>5600</v>
      </c>
      <c r="G812" s="2" t="s">
        <v>5600</v>
      </c>
      <c r="H812" s="2" t="s">
        <v>5600</v>
      </c>
    </row>
    <row r="813" spans="1:8" x14ac:dyDescent="0.25">
      <c r="A813" s="1" t="s">
        <v>5601</v>
      </c>
      <c r="B813" t="s">
        <v>5602</v>
      </c>
      <c r="C813" s="1" t="s">
        <v>17</v>
      </c>
      <c r="D813" s="1" t="s">
        <v>5603</v>
      </c>
      <c r="E813" s="1" t="s">
        <v>5604</v>
      </c>
      <c r="F813" s="2" t="s">
        <v>5605</v>
      </c>
      <c r="G813" s="2" t="s">
        <v>5605</v>
      </c>
      <c r="H813" s="2" t="s">
        <v>5605</v>
      </c>
    </row>
    <row r="814" spans="1:8" x14ac:dyDescent="0.25">
      <c r="A814" s="1" t="s">
        <v>5606</v>
      </c>
      <c r="B814" t="s">
        <v>5607</v>
      </c>
      <c r="C814" s="1" t="s">
        <v>17</v>
      </c>
      <c r="D814" s="1" t="s">
        <v>5609</v>
      </c>
      <c r="E814" s="1" t="s">
        <v>5610</v>
      </c>
      <c r="F814" s="2" t="s">
        <v>5611</v>
      </c>
      <c r="G814" s="2" t="s">
        <v>5612</v>
      </c>
      <c r="H814" s="2" t="s">
        <v>5612</v>
      </c>
    </row>
    <row r="815" spans="1:8" x14ac:dyDescent="0.25">
      <c r="A815" s="1" t="s">
        <v>5613</v>
      </c>
      <c r="B815" t="s">
        <v>5614</v>
      </c>
      <c r="C815" s="1" t="s">
        <v>17</v>
      </c>
      <c r="D815" s="1" t="s">
        <v>5615</v>
      </c>
      <c r="E815" s="1" t="s">
        <v>5616</v>
      </c>
      <c r="F815" s="2" t="s">
        <v>5617</v>
      </c>
      <c r="G815" s="2" t="s">
        <v>5617</v>
      </c>
      <c r="H815" s="2" t="s">
        <v>5617</v>
      </c>
    </row>
    <row r="816" spans="1:8" x14ac:dyDescent="0.25">
      <c r="A816" s="1" t="s">
        <v>5618</v>
      </c>
      <c r="B816" t="s">
        <v>5619</v>
      </c>
      <c r="C816" s="1" t="s">
        <v>17</v>
      </c>
      <c r="D816" s="1" t="s">
        <v>5621</v>
      </c>
      <c r="E816" s="1" t="s">
        <v>5622</v>
      </c>
      <c r="F816" s="2" t="s">
        <v>5623</v>
      </c>
      <c r="G816" s="2" t="s">
        <v>5623</v>
      </c>
      <c r="H816" s="2" t="s">
        <v>5623</v>
      </c>
    </row>
    <row r="817" spans="1:8" x14ac:dyDescent="0.25">
      <c r="A817" s="1" t="s">
        <v>5624</v>
      </c>
      <c r="B817" t="s">
        <v>5625</v>
      </c>
      <c r="C817" s="1" t="s">
        <v>17</v>
      </c>
      <c r="D817" s="1" t="s">
        <v>5626</v>
      </c>
      <c r="E817" s="1" t="s">
        <v>2767</v>
      </c>
      <c r="F817" s="2" t="s">
        <v>5627</v>
      </c>
      <c r="G817" s="2" t="s">
        <v>5627</v>
      </c>
      <c r="H817" s="2" t="s">
        <v>5627</v>
      </c>
    </row>
    <row r="818" spans="1:8" x14ac:dyDescent="0.25">
      <c r="A818" s="1" t="s">
        <v>5628</v>
      </c>
      <c r="B818" t="s">
        <v>5629</v>
      </c>
      <c r="C818" s="1" t="s">
        <v>17</v>
      </c>
      <c r="D818" s="1" t="s">
        <v>5630</v>
      </c>
      <c r="E818" s="1" t="s">
        <v>5631</v>
      </c>
      <c r="F818" s="2" t="s">
        <v>5632</v>
      </c>
      <c r="G818" s="2" t="s">
        <v>5632</v>
      </c>
      <c r="H818" s="2" t="s">
        <v>5632</v>
      </c>
    </row>
    <row r="819" spans="1:8" x14ac:dyDescent="0.25">
      <c r="A819" s="1" t="s">
        <v>5638</v>
      </c>
      <c r="B819" t="s">
        <v>5639</v>
      </c>
      <c r="C819" s="1" t="s">
        <v>17</v>
      </c>
      <c r="D819" s="1" t="s">
        <v>5640</v>
      </c>
      <c r="E819" s="1" t="s">
        <v>5641</v>
      </c>
      <c r="F819" s="2" t="s">
        <v>5642</v>
      </c>
      <c r="G819" s="2" t="s">
        <v>5642</v>
      </c>
      <c r="H819" s="2" t="s">
        <v>5642</v>
      </c>
    </row>
    <row r="820" spans="1:8" x14ac:dyDescent="0.25">
      <c r="A820" s="1" t="s">
        <v>5643</v>
      </c>
      <c r="B820" t="s">
        <v>5644</v>
      </c>
      <c r="C820" s="1" t="s">
        <v>17</v>
      </c>
      <c r="D820" s="1" t="s">
        <v>5645</v>
      </c>
      <c r="E820" s="1" t="s">
        <v>5646</v>
      </c>
      <c r="F820" s="2" t="s">
        <v>5647</v>
      </c>
      <c r="G820" s="2" t="s">
        <v>5647</v>
      </c>
      <c r="H820" s="2" t="s">
        <v>5647</v>
      </c>
    </row>
    <row r="821" spans="1:8" x14ac:dyDescent="0.25">
      <c r="A821" s="1" t="s">
        <v>5648</v>
      </c>
      <c r="B821" t="s">
        <v>5649</v>
      </c>
      <c r="C821" s="1" t="s">
        <v>17</v>
      </c>
      <c r="D821" s="1" t="s">
        <v>5650</v>
      </c>
      <c r="E821" s="1" t="s">
        <v>5651</v>
      </c>
      <c r="F821" s="2" t="s">
        <v>5652</v>
      </c>
      <c r="G821" s="2" t="s">
        <v>5652</v>
      </c>
      <c r="H821" s="2" t="s">
        <v>5652</v>
      </c>
    </row>
    <row r="822" spans="1:8" x14ac:dyDescent="0.25">
      <c r="A822" s="1" t="s">
        <v>5658</v>
      </c>
      <c r="B822" t="s">
        <v>5659</v>
      </c>
      <c r="C822" s="1" t="s">
        <v>17</v>
      </c>
      <c r="D822" s="1" t="s">
        <v>5660</v>
      </c>
      <c r="E822" s="1" t="s">
        <v>5661</v>
      </c>
      <c r="F822" s="2" t="s">
        <v>5662</v>
      </c>
      <c r="G822" s="2" t="s">
        <v>5662</v>
      </c>
      <c r="H822" s="2" t="s">
        <v>5662</v>
      </c>
    </row>
    <row r="823" spans="1:8" x14ac:dyDescent="0.25">
      <c r="A823" s="1" t="s">
        <v>5663</v>
      </c>
      <c r="B823" t="s">
        <v>5664</v>
      </c>
      <c r="C823" s="1" t="s">
        <v>17</v>
      </c>
      <c r="D823" s="1" t="s">
        <v>5666</v>
      </c>
      <c r="E823" s="1" t="s">
        <v>5667</v>
      </c>
      <c r="F823" s="2" t="s">
        <v>5668</v>
      </c>
      <c r="G823" s="2" t="s">
        <v>5668</v>
      </c>
      <c r="H823" s="2" t="s">
        <v>5668</v>
      </c>
    </row>
    <row r="824" spans="1:8" x14ac:dyDescent="0.25">
      <c r="A824" s="1" t="s">
        <v>5669</v>
      </c>
      <c r="B824" t="s">
        <v>5670</v>
      </c>
      <c r="C824" s="1" t="s">
        <v>17</v>
      </c>
      <c r="D824" s="1" t="s">
        <v>5671</v>
      </c>
      <c r="E824" s="1" t="s">
        <v>3086</v>
      </c>
      <c r="F824" s="2" t="s">
        <v>5672</v>
      </c>
      <c r="G824" s="2" t="s">
        <v>5672</v>
      </c>
      <c r="H824" s="2" t="s">
        <v>5672</v>
      </c>
    </row>
    <row r="825" spans="1:8" x14ac:dyDescent="0.25">
      <c r="A825" s="1" t="s">
        <v>644</v>
      </c>
      <c r="B825" t="s">
        <v>645</v>
      </c>
      <c r="C825" s="1" t="s">
        <v>17</v>
      </c>
      <c r="D825" s="1" t="s">
        <v>5673</v>
      </c>
      <c r="E825" s="1" t="s">
        <v>5674</v>
      </c>
      <c r="F825" s="2" t="s">
        <v>5675</v>
      </c>
      <c r="G825" s="2" t="s">
        <v>5675</v>
      </c>
      <c r="H825" s="2" t="s">
        <v>5675</v>
      </c>
    </row>
    <row r="826" spans="1:8" x14ac:dyDescent="0.25">
      <c r="A826" s="1" t="s">
        <v>5681</v>
      </c>
      <c r="B826" t="s">
        <v>5682</v>
      </c>
      <c r="C826" s="1" t="s">
        <v>17</v>
      </c>
      <c r="D826" s="1" t="s">
        <v>5685</v>
      </c>
      <c r="E826" s="1" t="s">
        <v>3107</v>
      </c>
      <c r="F826" s="2" t="s">
        <v>5686</v>
      </c>
      <c r="G826" s="2" t="s">
        <v>5686</v>
      </c>
      <c r="H826" s="2" t="s">
        <v>5686</v>
      </c>
    </row>
    <row r="827" spans="1:8" x14ac:dyDescent="0.25">
      <c r="A827" s="1" t="s">
        <v>5687</v>
      </c>
      <c r="B827" t="s">
        <v>5688</v>
      </c>
      <c r="C827" s="1" t="s">
        <v>17</v>
      </c>
      <c r="D827" s="1" t="s">
        <v>5689</v>
      </c>
      <c r="E827" s="1" t="s">
        <v>5690</v>
      </c>
      <c r="F827" s="2" t="s">
        <v>5691</v>
      </c>
      <c r="G827" s="2" t="s">
        <v>5691</v>
      </c>
      <c r="H827" s="2" t="s">
        <v>5691</v>
      </c>
    </row>
    <row r="828" spans="1:8" x14ac:dyDescent="0.25">
      <c r="A828" s="1" t="s">
        <v>5692</v>
      </c>
      <c r="B828" t="s">
        <v>5693</v>
      </c>
      <c r="C828" s="1" t="s">
        <v>17</v>
      </c>
      <c r="D828" s="1" t="s">
        <v>5694</v>
      </c>
      <c r="E828" s="1" t="s">
        <v>880</v>
      </c>
      <c r="F828" s="2" t="s">
        <v>5695</v>
      </c>
      <c r="G828" s="2" t="s">
        <v>5696</v>
      </c>
      <c r="H828" s="2" t="s">
        <v>5696</v>
      </c>
    </row>
    <row r="829" spans="1:8" x14ac:dyDescent="0.25">
      <c r="A829" s="1" t="s">
        <v>5697</v>
      </c>
      <c r="B829" t="s">
        <v>5698</v>
      </c>
      <c r="C829" s="1" t="s">
        <v>17</v>
      </c>
      <c r="D829" s="1" t="s">
        <v>5699</v>
      </c>
      <c r="E829" s="1" t="s">
        <v>5700</v>
      </c>
      <c r="F829" s="2" t="s">
        <v>5701</v>
      </c>
      <c r="G829" s="2" t="s">
        <v>5701</v>
      </c>
      <c r="H829" s="2" t="s">
        <v>5701</v>
      </c>
    </row>
    <row r="830" spans="1:8" x14ac:dyDescent="0.25">
      <c r="A830" s="1" t="s">
        <v>697</v>
      </c>
      <c r="B830" t="s">
        <v>698</v>
      </c>
      <c r="C830" s="1" t="s">
        <v>17</v>
      </c>
      <c r="D830" s="1" t="s">
        <v>5702</v>
      </c>
      <c r="E830" s="1" t="s">
        <v>5703</v>
      </c>
      <c r="F830" s="2" t="s">
        <v>5704</v>
      </c>
      <c r="G830" s="2" t="s">
        <v>5704</v>
      </c>
      <c r="H830" s="2" t="s">
        <v>5704</v>
      </c>
    </row>
    <row r="831" spans="1:8" x14ac:dyDescent="0.25">
      <c r="A831" s="1" t="s">
        <v>5705</v>
      </c>
      <c r="B831" t="s">
        <v>5706</v>
      </c>
      <c r="C831" s="1" t="s">
        <v>17</v>
      </c>
      <c r="D831" s="1" t="s">
        <v>5707</v>
      </c>
      <c r="E831" s="1" t="s">
        <v>5322</v>
      </c>
      <c r="F831" s="2" t="s">
        <v>5708</v>
      </c>
      <c r="G831" s="2" t="s">
        <v>5709</v>
      </c>
      <c r="H831" s="2" t="s">
        <v>5709</v>
      </c>
    </row>
    <row r="832" spans="1:8" x14ac:dyDescent="0.25">
      <c r="A832" s="1" t="s">
        <v>5710</v>
      </c>
      <c r="B832" t="s">
        <v>5711</v>
      </c>
      <c r="C832" s="1" t="s">
        <v>17</v>
      </c>
      <c r="D832" s="1" t="s">
        <v>5713</v>
      </c>
      <c r="E832" s="1" t="s">
        <v>519</v>
      </c>
      <c r="F832" s="2" t="s">
        <v>5714</v>
      </c>
      <c r="G832" s="2" t="s">
        <v>5715</v>
      </c>
      <c r="H832" s="2" t="s">
        <v>5715</v>
      </c>
    </row>
    <row r="833" spans="1:8" x14ac:dyDescent="0.25">
      <c r="A833" s="1" t="s">
        <v>5716</v>
      </c>
      <c r="B833" t="s">
        <v>5717</v>
      </c>
      <c r="C833" s="1" t="s">
        <v>17</v>
      </c>
      <c r="D833" s="1" t="s">
        <v>5722</v>
      </c>
      <c r="E833" s="1" t="s">
        <v>31</v>
      </c>
      <c r="F833" s="2" t="s">
        <v>5723</v>
      </c>
      <c r="G833" s="2" t="s">
        <v>5724</v>
      </c>
      <c r="H833" s="2" t="s">
        <v>5724</v>
      </c>
    </row>
    <row r="834" spans="1:8" x14ac:dyDescent="0.25">
      <c r="A834" s="1" t="s">
        <v>5725</v>
      </c>
      <c r="B834" t="s">
        <v>5726</v>
      </c>
      <c r="C834" s="1" t="s">
        <v>17</v>
      </c>
      <c r="D834" s="1" t="s">
        <v>5730</v>
      </c>
      <c r="E834" s="1" t="s">
        <v>5731</v>
      </c>
      <c r="F834" s="2" t="s">
        <v>5732</v>
      </c>
      <c r="G834" s="2" t="s">
        <v>5732</v>
      </c>
      <c r="H834" s="2" t="s">
        <v>5732</v>
      </c>
    </row>
    <row r="835" spans="1:8" x14ac:dyDescent="0.25">
      <c r="A835" s="1" t="s">
        <v>729</v>
      </c>
      <c r="B835" t="s">
        <v>730</v>
      </c>
      <c r="C835" s="1" t="s">
        <v>17</v>
      </c>
      <c r="D835" s="1" t="s">
        <v>5733</v>
      </c>
      <c r="E835" s="1" t="s">
        <v>2873</v>
      </c>
      <c r="F835" s="2" t="s">
        <v>5734</v>
      </c>
      <c r="G835" s="2" t="s">
        <v>5734</v>
      </c>
      <c r="H835" s="2" t="s">
        <v>5734</v>
      </c>
    </row>
    <row r="836" spans="1:8" x14ac:dyDescent="0.25">
      <c r="A836" s="1" t="s">
        <v>5735</v>
      </c>
      <c r="B836" t="s">
        <v>5736</v>
      </c>
      <c r="C836" s="1" t="s">
        <v>17</v>
      </c>
      <c r="D836" s="1" t="s">
        <v>5737</v>
      </c>
      <c r="E836" s="1" t="s">
        <v>5738</v>
      </c>
      <c r="F836" s="2" t="s">
        <v>5739</v>
      </c>
      <c r="G836" s="2" t="s">
        <v>5739</v>
      </c>
      <c r="H836" s="2" t="s">
        <v>5739</v>
      </c>
    </row>
    <row r="837" spans="1:8" x14ac:dyDescent="0.25">
      <c r="A837" s="1" t="s">
        <v>5740</v>
      </c>
      <c r="B837" t="s">
        <v>5741</v>
      </c>
      <c r="C837" s="1" t="s">
        <v>17</v>
      </c>
      <c r="D837" s="1" t="s">
        <v>5742</v>
      </c>
      <c r="E837" s="1" t="s">
        <v>5743</v>
      </c>
      <c r="F837" s="2" t="s">
        <v>5744</v>
      </c>
      <c r="G837" s="2" t="s">
        <v>5744</v>
      </c>
      <c r="H837" s="2" t="s">
        <v>5744</v>
      </c>
    </row>
    <row r="838" spans="1:8" x14ac:dyDescent="0.25">
      <c r="A838" s="1" t="s">
        <v>5745</v>
      </c>
      <c r="B838" t="s">
        <v>5746</v>
      </c>
      <c r="C838" s="1" t="s">
        <v>17</v>
      </c>
      <c r="D838" s="1" t="s">
        <v>5747</v>
      </c>
      <c r="E838" s="1" t="s">
        <v>3838</v>
      </c>
      <c r="F838" s="2" t="s">
        <v>5748</v>
      </c>
      <c r="G838" s="2" t="s">
        <v>5749</v>
      </c>
      <c r="H838" s="2" t="s">
        <v>5749</v>
      </c>
    </row>
    <row r="839" spans="1:8" x14ac:dyDescent="0.25">
      <c r="A839" s="1" t="s">
        <v>5750</v>
      </c>
      <c r="B839" t="s">
        <v>5751</v>
      </c>
      <c r="C839" s="1" t="s">
        <v>17</v>
      </c>
      <c r="D839" s="1" t="s">
        <v>5752</v>
      </c>
      <c r="E839" s="1" t="s">
        <v>5753</v>
      </c>
      <c r="F839" s="2" t="s">
        <v>5754</v>
      </c>
      <c r="G839" s="2" t="s">
        <v>5754</v>
      </c>
      <c r="H839" s="2" t="s">
        <v>5754</v>
      </c>
    </row>
    <row r="840" spans="1:8" x14ac:dyDescent="0.25">
      <c r="A840" s="1" t="s">
        <v>5755</v>
      </c>
      <c r="B840" t="s">
        <v>5756</v>
      </c>
      <c r="C840" s="1" t="s">
        <v>17</v>
      </c>
      <c r="D840" s="1" t="s">
        <v>5757</v>
      </c>
      <c r="E840" s="1" t="s">
        <v>4274</v>
      </c>
      <c r="F840" s="2" t="s">
        <v>5758</v>
      </c>
      <c r="G840" s="2" t="s">
        <v>5758</v>
      </c>
      <c r="H840" s="2" t="s">
        <v>5758</v>
      </c>
    </row>
    <row r="841" spans="1:8" x14ac:dyDescent="0.25">
      <c r="A841" s="1" t="s">
        <v>5759</v>
      </c>
      <c r="B841" t="s">
        <v>5760</v>
      </c>
      <c r="C841" s="1" t="s">
        <v>17</v>
      </c>
      <c r="D841" s="1" t="s">
        <v>5764</v>
      </c>
      <c r="E841" s="1" t="s">
        <v>5765</v>
      </c>
      <c r="F841" s="2" t="s">
        <v>5766</v>
      </c>
      <c r="G841" s="2" t="s">
        <v>5766</v>
      </c>
      <c r="H841" s="2" t="s">
        <v>5766</v>
      </c>
    </row>
    <row r="842" spans="1:8" x14ac:dyDescent="0.25">
      <c r="A842" s="1" t="s">
        <v>120</v>
      </c>
      <c r="B842" t="s">
        <v>121</v>
      </c>
      <c r="C842" s="1" t="s">
        <v>17</v>
      </c>
      <c r="D842" s="1" t="s">
        <v>5772</v>
      </c>
      <c r="E842" s="1" t="s">
        <v>5773</v>
      </c>
      <c r="F842" s="2" t="s">
        <v>5774</v>
      </c>
      <c r="G842" s="2" t="s">
        <v>5774</v>
      </c>
      <c r="H842" s="2" t="s">
        <v>5774</v>
      </c>
    </row>
    <row r="843" spans="1:8" x14ac:dyDescent="0.25">
      <c r="A843" s="1" t="s">
        <v>5775</v>
      </c>
      <c r="B843" t="s">
        <v>5776</v>
      </c>
      <c r="C843" s="1" t="s">
        <v>17</v>
      </c>
      <c r="D843" s="1" t="s">
        <v>5780</v>
      </c>
      <c r="E843" s="1" t="s">
        <v>5781</v>
      </c>
      <c r="F843" s="2" t="s">
        <v>5782</v>
      </c>
      <c r="G843" s="2" t="s">
        <v>5782</v>
      </c>
      <c r="H843" s="2" t="s">
        <v>5782</v>
      </c>
    </row>
    <row r="844" spans="1:8" x14ac:dyDescent="0.25">
      <c r="A844" s="1" t="s">
        <v>5783</v>
      </c>
      <c r="B844" t="s">
        <v>5784</v>
      </c>
      <c r="C844" s="1" t="s">
        <v>17</v>
      </c>
      <c r="D844" s="1" t="s">
        <v>5785</v>
      </c>
      <c r="E844" s="1" t="s">
        <v>5786</v>
      </c>
      <c r="F844" s="2" t="s">
        <v>5787</v>
      </c>
      <c r="G844" s="2" t="s">
        <v>5787</v>
      </c>
      <c r="H844" s="2" t="s">
        <v>5787</v>
      </c>
    </row>
    <row r="845" spans="1:8" x14ac:dyDescent="0.25">
      <c r="A845" s="1" t="s">
        <v>5788</v>
      </c>
      <c r="B845" t="s">
        <v>5789</v>
      </c>
      <c r="C845" s="1" t="s">
        <v>17</v>
      </c>
      <c r="D845" s="1" t="s">
        <v>5790</v>
      </c>
      <c r="E845" s="1" t="s">
        <v>1152</v>
      </c>
      <c r="F845" s="2" t="s">
        <v>5791</v>
      </c>
      <c r="G845" s="2" t="s">
        <v>5792</v>
      </c>
      <c r="H845" s="2" t="s">
        <v>5792</v>
      </c>
    </row>
    <row r="846" spans="1:8" x14ac:dyDescent="0.25">
      <c r="A846" s="1" t="s">
        <v>5793</v>
      </c>
      <c r="B846" t="s">
        <v>5794</v>
      </c>
      <c r="C846" s="1" t="s">
        <v>17</v>
      </c>
      <c r="D846" s="1" t="s">
        <v>5795</v>
      </c>
      <c r="E846" s="1" t="s">
        <v>603</v>
      </c>
      <c r="F846" s="2" t="s">
        <v>5796</v>
      </c>
      <c r="G846" s="2" t="s">
        <v>5797</v>
      </c>
      <c r="H846" s="2" t="s">
        <v>5797</v>
      </c>
    </row>
    <row r="847" spans="1:8" x14ac:dyDescent="0.25">
      <c r="A847" s="1" t="s">
        <v>164</v>
      </c>
      <c r="B847" t="s">
        <v>165</v>
      </c>
      <c r="C847" s="1" t="s">
        <v>17</v>
      </c>
      <c r="D847" s="1" t="s">
        <v>5798</v>
      </c>
      <c r="E847" s="1" t="s">
        <v>5799</v>
      </c>
      <c r="F847" s="2" t="s">
        <v>5800</v>
      </c>
      <c r="G847" s="2" t="s">
        <v>5800</v>
      </c>
      <c r="H847" s="2" t="s">
        <v>5800</v>
      </c>
    </row>
    <row r="848" spans="1:8" x14ac:dyDescent="0.25">
      <c r="A848" s="1" t="s">
        <v>182</v>
      </c>
      <c r="B848" t="s">
        <v>183</v>
      </c>
      <c r="C848" s="1" t="s">
        <v>17</v>
      </c>
      <c r="D848" s="1" t="s">
        <v>5801</v>
      </c>
      <c r="E848" s="1" t="s">
        <v>5802</v>
      </c>
      <c r="F848" s="2" t="s">
        <v>5803</v>
      </c>
      <c r="G848" s="2" t="s">
        <v>5804</v>
      </c>
      <c r="H848" s="2" t="s">
        <v>5804</v>
      </c>
    </row>
    <row r="849" spans="1:8" x14ac:dyDescent="0.25">
      <c r="A849" s="1" t="s">
        <v>5805</v>
      </c>
      <c r="B849" t="s">
        <v>5806</v>
      </c>
      <c r="C849" s="1" t="s">
        <v>17</v>
      </c>
      <c r="D849" s="1" t="s">
        <v>5807</v>
      </c>
      <c r="E849" s="1" t="s">
        <v>5808</v>
      </c>
      <c r="F849" s="2" t="s">
        <v>5809</v>
      </c>
      <c r="G849" s="2" t="s">
        <v>5810</v>
      </c>
      <c r="H849" s="2" t="s">
        <v>5810</v>
      </c>
    </row>
    <row r="850" spans="1:8" x14ac:dyDescent="0.25">
      <c r="A850" s="1" t="s">
        <v>5811</v>
      </c>
      <c r="B850" t="s">
        <v>5812</v>
      </c>
      <c r="C850" s="1" t="s">
        <v>17</v>
      </c>
      <c r="D850" s="1" t="s">
        <v>5816</v>
      </c>
      <c r="E850" s="1" t="s">
        <v>5817</v>
      </c>
      <c r="F850" s="2" t="s">
        <v>5818</v>
      </c>
      <c r="G850" s="2" t="s">
        <v>5819</v>
      </c>
      <c r="H850" s="2" t="s">
        <v>5819</v>
      </c>
    </row>
    <row r="851" spans="1:8" x14ac:dyDescent="0.25">
      <c r="A851" s="1" t="s">
        <v>211</v>
      </c>
      <c r="B851" t="s">
        <v>212</v>
      </c>
      <c r="C851" s="1" t="s">
        <v>17</v>
      </c>
      <c r="D851" s="1" t="s">
        <v>5820</v>
      </c>
      <c r="E851" s="1" t="s">
        <v>5821</v>
      </c>
      <c r="F851" s="2" t="s">
        <v>5822</v>
      </c>
      <c r="G851" s="2" t="s">
        <v>5822</v>
      </c>
      <c r="H851" s="2" t="s">
        <v>5822</v>
      </c>
    </row>
    <row r="852" spans="1:8" x14ac:dyDescent="0.25">
      <c r="A852" s="1" t="s">
        <v>5823</v>
      </c>
      <c r="B852" t="s">
        <v>5824</v>
      </c>
      <c r="C852" s="1" t="s">
        <v>17</v>
      </c>
      <c r="D852" s="1" t="s">
        <v>5825</v>
      </c>
      <c r="E852" s="1" t="s">
        <v>5826</v>
      </c>
      <c r="F852" s="2" t="s">
        <v>5827</v>
      </c>
      <c r="G852" s="2" t="s">
        <v>5828</v>
      </c>
      <c r="H852" s="2" t="s">
        <v>5828</v>
      </c>
    </row>
    <row r="853" spans="1:8" x14ac:dyDescent="0.25">
      <c r="A853" s="1" t="s">
        <v>5829</v>
      </c>
      <c r="B853" t="s">
        <v>5830</v>
      </c>
      <c r="C853" s="1" t="s">
        <v>17</v>
      </c>
      <c r="D853" s="1" t="s">
        <v>5831</v>
      </c>
      <c r="E853" s="1" t="s">
        <v>1184</v>
      </c>
      <c r="F853" s="2" t="s">
        <v>5832</v>
      </c>
      <c r="G853" s="2" t="s">
        <v>5833</v>
      </c>
      <c r="H853" s="2" t="s">
        <v>5833</v>
      </c>
    </row>
    <row r="854" spans="1:8" x14ac:dyDescent="0.25">
      <c r="A854" s="1" t="s">
        <v>5834</v>
      </c>
      <c r="B854" t="s">
        <v>5835</v>
      </c>
      <c r="C854" s="1" t="s">
        <v>17</v>
      </c>
      <c r="D854" s="1" t="s">
        <v>5836</v>
      </c>
      <c r="E854" s="1" t="s">
        <v>5837</v>
      </c>
      <c r="F854" s="2" t="s">
        <v>5838</v>
      </c>
      <c r="G854" s="2" t="s">
        <v>5839</v>
      </c>
      <c r="H854" s="2" t="s">
        <v>5839</v>
      </c>
    </row>
    <row r="855" spans="1:8" x14ac:dyDescent="0.25">
      <c r="A855" s="1" t="s">
        <v>5840</v>
      </c>
      <c r="B855" t="s">
        <v>5841</v>
      </c>
      <c r="C855" s="1" t="s">
        <v>17</v>
      </c>
      <c r="D855" s="1" t="s">
        <v>5843</v>
      </c>
      <c r="E855" s="1" t="s">
        <v>5844</v>
      </c>
      <c r="F855" s="2" t="s">
        <v>5845</v>
      </c>
      <c r="G855" s="2" t="s">
        <v>5845</v>
      </c>
      <c r="H855" s="2" t="s">
        <v>5845</v>
      </c>
    </row>
    <row r="856" spans="1:8" x14ac:dyDescent="0.25">
      <c r="A856" s="1" t="s">
        <v>5846</v>
      </c>
      <c r="B856" t="s">
        <v>5847</v>
      </c>
      <c r="C856" s="1" t="s">
        <v>17</v>
      </c>
      <c r="D856" s="1" t="s">
        <v>5848</v>
      </c>
      <c r="E856" s="1" t="s">
        <v>5136</v>
      </c>
      <c r="F856" s="2" t="s">
        <v>5849</v>
      </c>
      <c r="G856" s="2" t="s">
        <v>5849</v>
      </c>
      <c r="H856" s="2" t="s">
        <v>5849</v>
      </c>
    </row>
    <row r="857" spans="1:8" x14ac:dyDescent="0.25">
      <c r="A857" s="1" t="s">
        <v>5850</v>
      </c>
      <c r="B857" t="s">
        <v>5851</v>
      </c>
      <c r="C857" s="1" t="s">
        <v>17</v>
      </c>
      <c r="D857" s="1" t="s">
        <v>5852</v>
      </c>
      <c r="E857" s="1" t="s">
        <v>4775</v>
      </c>
      <c r="F857" s="2" t="s">
        <v>5853</v>
      </c>
      <c r="G857" s="2" t="s">
        <v>5853</v>
      </c>
      <c r="H857" s="2" t="s">
        <v>5853</v>
      </c>
    </row>
    <row r="858" spans="1:8" x14ac:dyDescent="0.25">
      <c r="A858" s="1" t="s">
        <v>5854</v>
      </c>
      <c r="B858" t="s">
        <v>5855</v>
      </c>
      <c r="C858" s="1" t="s">
        <v>17</v>
      </c>
      <c r="D858" s="1" t="s">
        <v>5856</v>
      </c>
      <c r="E858" s="1" t="s">
        <v>5857</v>
      </c>
      <c r="F858" s="2" t="s">
        <v>5858</v>
      </c>
      <c r="G858" s="2" t="s">
        <v>5858</v>
      </c>
      <c r="H858" s="2" t="s">
        <v>5858</v>
      </c>
    </row>
    <row r="859" spans="1:8" x14ac:dyDescent="0.25">
      <c r="A859" s="1" t="s">
        <v>5859</v>
      </c>
      <c r="B859" t="s">
        <v>5860</v>
      </c>
      <c r="C859" s="1" t="s">
        <v>17</v>
      </c>
      <c r="D859" s="1" t="s">
        <v>5865</v>
      </c>
      <c r="E859" s="1" t="s">
        <v>5866</v>
      </c>
      <c r="F859" s="2" t="s">
        <v>5867</v>
      </c>
      <c r="G859" s="2" t="s">
        <v>5867</v>
      </c>
      <c r="H859" s="2" t="s">
        <v>5867</v>
      </c>
    </row>
    <row r="860" spans="1:8" x14ac:dyDescent="0.25">
      <c r="A860" s="1" t="s">
        <v>5868</v>
      </c>
      <c r="B860" t="s">
        <v>5869</v>
      </c>
      <c r="C860" s="1" t="s">
        <v>17</v>
      </c>
      <c r="D860" s="1" t="s">
        <v>5870</v>
      </c>
      <c r="E860" s="1" t="s">
        <v>5871</v>
      </c>
      <c r="F860" s="2" t="s">
        <v>1141</v>
      </c>
      <c r="G860" s="2" t="s">
        <v>1142</v>
      </c>
      <c r="H860" s="2" t="s">
        <v>1142</v>
      </c>
    </row>
    <row r="861" spans="1:8" x14ac:dyDescent="0.25">
      <c r="A861" s="1" t="s">
        <v>5872</v>
      </c>
      <c r="B861" t="s">
        <v>5873</v>
      </c>
      <c r="C861" s="1" t="s">
        <v>17</v>
      </c>
      <c r="D861" s="1" t="s">
        <v>5874</v>
      </c>
      <c r="E861" s="1" t="s">
        <v>5875</v>
      </c>
      <c r="F861" s="2" t="s">
        <v>5876</v>
      </c>
      <c r="G861" s="2" t="s">
        <v>5876</v>
      </c>
      <c r="H861" s="2" t="s">
        <v>5876</v>
      </c>
    </row>
    <row r="862" spans="1:8" x14ac:dyDescent="0.25">
      <c r="A862" s="1" t="s">
        <v>5877</v>
      </c>
      <c r="B862" t="s">
        <v>5878</v>
      </c>
      <c r="C862" s="1" t="s">
        <v>17</v>
      </c>
      <c r="D862" s="1" t="s">
        <v>5879</v>
      </c>
      <c r="E862" s="1" t="s">
        <v>4482</v>
      </c>
      <c r="F862" s="2" t="s">
        <v>5880</v>
      </c>
      <c r="G862" s="2" t="s">
        <v>5880</v>
      </c>
      <c r="H862" s="2" t="s">
        <v>5880</v>
      </c>
    </row>
    <row r="863" spans="1:8" x14ac:dyDescent="0.25">
      <c r="A863" s="1" t="s">
        <v>5881</v>
      </c>
      <c r="B863" t="s">
        <v>5882</v>
      </c>
      <c r="C863" s="1" t="s">
        <v>17</v>
      </c>
      <c r="D863" s="1" t="s">
        <v>5883</v>
      </c>
      <c r="E863" s="1" t="s">
        <v>5884</v>
      </c>
      <c r="F863" s="2" t="s">
        <v>5885</v>
      </c>
      <c r="G863" s="2" t="s">
        <v>5886</v>
      </c>
      <c r="H863" s="2" t="s">
        <v>5886</v>
      </c>
    </row>
    <row r="864" spans="1:8" x14ac:dyDescent="0.25">
      <c r="A864" s="1" t="s">
        <v>5887</v>
      </c>
      <c r="B864" t="s">
        <v>5888</v>
      </c>
      <c r="C864" s="1" t="s">
        <v>17</v>
      </c>
      <c r="D864" s="1" t="s">
        <v>5892</v>
      </c>
      <c r="E864" s="1" t="s">
        <v>5893</v>
      </c>
      <c r="F864" s="2" t="s">
        <v>5894</v>
      </c>
      <c r="G864" s="2" t="s">
        <v>5895</v>
      </c>
      <c r="H864" s="2" t="s">
        <v>5895</v>
      </c>
    </row>
    <row r="865" spans="1:8" x14ac:dyDescent="0.25">
      <c r="A865" s="1" t="s">
        <v>237</v>
      </c>
      <c r="B865" t="s">
        <v>238</v>
      </c>
      <c r="C865" s="1" t="s">
        <v>17</v>
      </c>
      <c r="D865" s="1" t="s">
        <v>5896</v>
      </c>
      <c r="E865" s="1" t="s">
        <v>5897</v>
      </c>
      <c r="F865" s="2" t="s">
        <v>5898</v>
      </c>
      <c r="G865" s="2" t="s">
        <v>5898</v>
      </c>
      <c r="H865" s="2" t="s">
        <v>5898</v>
      </c>
    </row>
    <row r="866" spans="1:8" x14ac:dyDescent="0.25">
      <c r="A866" s="1" t="s">
        <v>5899</v>
      </c>
      <c r="B866" t="s">
        <v>5900</v>
      </c>
      <c r="C866" s="1" t="s">
        <v>17</v>
      </c>
      <c r="D866" s="1" t="s">
        <v>5904</v>
      </c>
      <c r="E866" s="1" t="s">
        <v>5905</v>
      </c>
      <c r="F866" s="2" t="s">
        <v>5906</v>
      </c>
      <c r="G866" s="2" t="s">
        <v>5907</v>
      </c>
      <c r="H866" s="2" t="s">
        <v>5907</v>
      </c>
    </row>
    <row r="867" spans="1:8" x14ac:dyDescent="0.25">
      <c r="A867" s="1" t="s">
        <v>5908</v>
      </c>
      <c r="B867" t="s">
        <v>5909</v>
      </c>
      <c r="C867" s="1" t="s">
        <v>17</v>
      </c>
      <c r="D867" s="1" t="s">
        <v>5910</v>
      </c>
      <c r="E867" s="1" t="s">
        <v>5911</v>
      </c>
      <c r="F867" s="2" t="s">
        <v>5912</v>
      </c>
      <c r="G867" s="2" t="s">
        <v>5912</v>
      </c>
      <c r="H867" s="2" t="s">
        <v>5912</v>
      </c>
    </row>
    <row r="868" spans="1:8" x14ac:dyDescent="0.25">
      <c r="A868" s="1" t="s">
        <v>5913</v>
      </c>
      <c r="B868" t="s">
        <v>5914</v>
      </c>
      <c r="C868" s="1" t="s">
        <v>17</v>
      </c>
      <c r="D868" s="1" t="s">
        <v>5916</v>
      </c>
      <c r="E868" s="1" t="s">
        <v>5917</v>
      </c>
      <c r="F868" s="2" t="s">
        <v>5918</v>
      </c>
      <c r="G868" s="2" t="s">
        <v>5918</v>
      </c>
      <c r="H868" s="2" t="s">
        <v>5918</v>
      </c>
    </row>
    <row r="869" spans="1:8" x14ac:dyDescent="0.25">
      <c r="A869" s="1" t="s">
        <v>5919</v>
      </c>
      <c r="B869" t="s">
        <v>5920</v>
      </c>
      <c r="C869" s="1" t="s">
        <v>17</v>
      </c>
      <c r="D869" s="1" t="s">
        <v>5922</v>
      </c>
      <c r="E869" s="1" t="s">
        <v>5923</v>
      </c>
      <c r="F869" s="2" t="s">
        <v>5924</v>
      </c>
      <c r="G869" s="2" t="s">
        <v>5924</v>
      </c>
      <c r="H869" s="2" t="s">
        <v>5924</v>
      </c>
    </row>
    <row r="870" spans="1:8" x14ac:dyDescent="0.25">
      <c r="A870" s="1" t="s">
        <v>5925</v>
      </c>
      <c r="B870" t="s">
        <v>5926</v>
      </c>
      <c r="C870" s="1" t="s">
        <v>17</v>
      </c>
      <c r="D870" s="1" t="s">
        <v>5928</v>
      </c>
      <c r="E870" s="1" t="s">
        <v>5929</v>
      </c>
      <c r="F870" s="2" t="s">
        <v>5930</v>
      </c>
      <c r="G870" s="2" t="s">
        <v>5930</v>
      </c>
      <c r="H870" s="2" t="s">
        <v>5930</v>
      </c>
    </row>
    <row r="871" spans="1:8" x14ac:dyDescent="0.25">
      <c r="A871" s="1" t="s">
        <v>5936</v>
      </c>
      <c r="B871" t="s">
        <v>5937</v>
      </c>
      <c r="C871" s="1" t="s">
        <v>17</v>
      </c>
      <c r="D871" s="1" t="s">
        <v>5938</v>
      </c>
      <c r="E871" s="1" t="s">
        <v>5939</v>
      </c>
      <c r="F871" s="2" t="s">
        <v>5940</v>
      </c>
      <c r="G871" s="2" t="s">
        <v>5940</v>
      </c>
      <c r="H871" s="2" t="s">
        <v>5940</v>
      </c>
    </row>
    <row r="872" spans="1:8" x14ac:dyDescent="0.25">
      <c r="A872" s="1" t="s">
        <v>5941</v>
      </c>
      <c r="B872" t="s">
        <v>5942</v>
      </c>
      <c r="C872" s="1" t="s">
        <v>17</v>
      </c>
      <c r="D872" s="1" t="s">
        <v>5943</v>
      </c>
      <c r="E872" s="1" t="s">
        <v>5944</v>
      </c>
      <c r="F872" s="2" t="s">
        <v>5945</v>
      </c>
      <c r="G872" s="2" t="s">
        <v>5945</v>
      </c>
      <c r="H872" s="2" t="s">
        <v>5945</v>
      </c>
    </row>
    <row r="873" spans="1:8" x14ac:dyDescent="0.25">
      <c r="A873" s="1" t="s">
        <v>5946</v>
      </c>
      <c r="B873" t="s">
        <v>5947</v>
      </c>
      <c r="C873" s="1" t="s">
        <v>17</v>
      </c>
      <c r="D873" s="1" t="s">
        <v>5949</v>
      </c>
      <c r="E873" s="1" t="s">
        <v>2767</v>
      </c>
      <c r="F873" s="2" t="s">
        <v>5950</v>
      </c>
      <c r="G873" s="2" t="s">
        <v>5950</v>
      </c>
      <c r="H873" s="2" t="s">
        <v>5950</v>
      </c>
    </row>
    <row r="874" spans="1:8" x14ac:dyDescent="0.25">
      <c r="A874" s="1" t="s">
        <v>5951</v>
      </c>
      <c r="B874" t="s">
        <v>5952</v>
      </c>
      <c r="C874" s="1" t="s">
        <v>17</v>
      </c>
      <c r="D874" s="1" t="s">
        <v>5954</v>
      </c>
      <c r="E874" s="1" t="s">
        <v>5955</v>
      </c>
      <c r="F874" s="2" t="s">
        <v>5956</v>
      </c>
      <c r="G874" s="2" t="s">
        <v>5957</v>
      </c>
      <c r="H874" s="2" t="s">
        <v>5957</v>
      </c>
    </row>
    <row r="875" spans="1:8" x14ac:dyDescent="0.25">
      <c r="A875" s="1" t="s">
        <v>5958</v>
      </c>
      <c r="B875" t="s">
        <v>5959</v>
      </c>
      <c r="C875" s="1" t="s">
        <v>17</v>
      </c>
      <c r="D875" s="1" t="s">
        <v>5961</v>
      </c>
      <c r="E875" s="1" t="s">
        <v>5962</v>
      </c>
      <c r="F875" s="2" t="s">
        <v>5963</v>
      </c>
      <c r="G875" s="2" t="s">
        <v>5964</v>
      </c>
      <c r="H875" s="2" t="s">
        <v>5964</v>
      </c>
    </row>
    <row r="876" spans="1:8" x14ac:dyDescent="0.25">
      <c r="A876" s="1" t="s">
        <v>5965</v>
      </c>
      <c r="B876" t="s">
        <v>5966</v>
      </c>
      <c r="C876" s="1" t="s">
        <v>17</v>
      </c>
      <c r="D876" s="1" t="s">
        <v>5967</v>
      </c>
      <c r="E876" s="1" t="s">
        <v>1375</v>
      </c>
      <c r="F876" s="2" t="s">
        <v>5968</v>
      </c>
      <c r="G876" s="2" t="s">
        <v>5969</v>
      </c>
      <c r="H876" s="2" t="s">
        <v>5969</v>
      </c>
    </row>
    <row r="877" spans="1:8" x14ac:dyDescent="0.25">
      <c r="A877" s="1" t="s">
        <v>5970</v>
      </c>
      <c r="B877" t="s">
        <v>5971</v>
      </c>
      <c r="C877" s="1" t="s">
        <v>17</v>
      </c>
      <c r="D877" s="1" t="s">
        <v>5973</v>
      </c>
      <c r="E877" s="1" t="s">
        <v>5974</v>
      </c>
      <c r="F877" s="2" t="s">
        <v>5975</v>
      </c>
      <c r="G877" s="2" t="s">
        <v>5975</v>
      </c>
      <c r="H877" s="2" t="s">
        <v>5975</v>
      </c>
    </row>
    <row r="878" spans="1:8" x14ac:dyDescent="0.25">
      <c r="A878" s="1" t="s">
        <v>253</v>
      </c>
      <c r="B878" t="s">
        <v>254</v>
      </c>
      <c r="C878" s="1" t="s">
        <v>17</v>
      </c>
      <c r="D878" s="1" t="s">
        <v>5976</v>
      </c>
      <c r="E878" s="1" t="s">
        <v>5866</v>
      </c>
      <c r="F878" s="2" t="s">
        <v>5977</v>
      </c>
      <c r="G878" s="2" t="s">
        <v>5977</v>
      </c>
      <c r="H878" s="2" t="s">
        <v>5977</v>
      </c>
    </row>
    <row r="879" spans="1:8" x14ac:dyDescent="0.25">
      <c r="A879" s="1" t="s">
        <v>5978</v>
      </c>
      <c r="B879" t="s">
        <v>5979</v>
      </c>
      <c r="C879" s="1" t="s">
        <v>17</v>
      </c>
      <c r="D879" s="1" t="s">
        <v>5980</v>
      </c>
      <c r="E879" s="1" t="s">
        <v>5981</v>
      </c>
      <c r="F879" s="2" t="s">
        <v>5982</v>
      </c>
      <c r="G879" s="2" t="s">
        <v>5982</v>
      </c>
      <c r="H879" s="2" t="s">
        <v>5982</v>
      </c>
    </row>
    <row r="880" spans="1:8" x14ac:dyDescent="0.25">
      <c r="A880" s="1" t="s">
        <v>5988</v>
      </c>
      <c r="B880" t="s">
        <v>5989</v>
      </c>
      <c r="C880" s="1" t="s">
        <v>17</v>
      </c>
      <c r="D880" s="1" t="s">
        <v>5991</v>
      </c>
      <c r="E880" s="1" t="s">
        <v>4847</v>
      </c>
      <c r="F880" s="2" t="s">
        <v>5992</v>
      </c>
      <c r="G880" s="2" t="s">
        <v>5993</v>
      </c>
      <c r="H880" s="2" t="s">
        <v>5993</v>
      </c>
    </row>
    <row r="881" spans="1:8" x14ac:dyDescent="0.25">
      <c r="A881" s="1" t="s">
        <v>5994</v>
      </c>
      <c r="B881" t="s">
        <v>5995</v>
      </c>
      <c r="C881" s="1" t="s">
        <v>17</v>
      </c>
      <c r="D881" s="1" t="s">
        <v>5996</v>
      </c>
      <c r="E881" s="1" t="s">
        <v>5997</v>
      </c>
      <c r="F881" s="2" t="s">
        <v>5998</v>
      </c>
      <c r="G881" s="2" t="s">
        <v>5999</v>
      </c>
      <c r="H881" s="2" t="s">
        <v>5999</v>
      </c>
    </row>
    <row r="882" spans="1:8" x14ac:dyDescent="0.25">
      <c r="A882" s="1" t="s">
        <v>280</v>
      </c>
      <c r="B882" t="s">
        <v>281</v>
      </c>
      <c r="C882" s="1" t="s">
        <v>17</v>
      </c>
      <c r="D882" s="1" t="s">
        <v>6000</v>
      </c>
      <c r="E882" s="1" t="s">
        <v>6001</v>
      </c>
      <c r="F882" s="2" t="s">
        <v>6002</v>
      </c>
      <c r="G882" s="2" t="s">
        <v>6002</v>
      </c>
      <c r="H882" s="2" t="s">
        <v>6002</v>
      </c>
    </row>
    <row r="883" spans="1:8" x14ac:dyDescent="0.25">
      <c r="A883" s="1" t="s">
        <v>6003</v>
      </c>
      <c r="B883" t="s">
        <v>6004</v>
      </c>
      <c r="C883" s="1" t="s">
        <v>17</v>
      </c>
      <c r="D883" s="1" t="s">
        <v>6005</v>
      </c>
      <c r="E883" s="1" t="s">
        <v>788</v>
      </c>
      <c r="F883" s="2" t="s">
        <v>6006</v>
      </c>
      <c r="G883" s="2" t="s">
        <v>6007</v>
      </c>
      <c r="H883" s="2" t="s">
        <v>6007</v>
      </c>
    </row>
    <row r="884" spans="1:8" x14ac:dyDescent="0.25">
      <c r="A884" s="1" t="s">
        <v>6013</v>
      </c>
      <c r="B884" t="s">
        <v>6014</v>
      </c>
      <c r="C884" s="1" t="s">
        <v>17</v>
      </c>
      <c r="D884" s="1" t="s">
        <v>6015</v>
      </c>
      <c r="E884" s="1" t="s">
        <v>6016</v>
      </c>
      <c r="F884" s="2" t="s">
        <v>6017</v>
      </c>
      <c r="G884" s="2" t="s">
        <v>6017</v>
      </c>
      <c r="H884" s="2" t="s">
        <v>6017</v>
      </c>
    </row>
    <row r="885" spans="1:8" x14ac:dyDescent="0.25">
      <c r="A885" s="1" t="s">
        <v>6018</v>
      </c>
      <c r="B885" t="s">
        <v>6019</v>
      </c>
      <c r="C885" s="1" t="s">
        <v>17</v>
      </c>
      <c r="D885" s="1" t="s">
        <v>6020</v>
      </c>
      <c r="E885" s="1" t="s">
        <v>6021</v>
      </c>
      <c r="F885" s="2" t="s">
        <v>6022</v>
      </c>
      <c r="G885" s="2" t="s">
        <v>6023</v>
      </c>
      <c r="H885" s="2" t="s">
        <v>6023</v>
      </c>
    </row>
    <row r="886" spans="1:8" x14ac:dyDescent="0.25">
      <c r="A886" s="1" t="s">
        <v>6024</v>
      </c>
      <c r="B886" t="s">
        <v>6025</v>
      </c>
      <c r="C886" s="1" t="s">
        <v>17</v>
      </c>
      <c r="D886" s="1" t="s">
        <v>6029</v>
      </c>
      <c r="E886" s="1" t="s">
        <v>2431</v>
      </c>
      <c r="F886" s="2" t="s">
        <v>6030</v>
      </c>
      <c r="G886" s="2" t="s">
        <v>6031</v>
      </c>
      <c r="H886" s="2" t="s">
        <v>6031</v>
      </c>
    </row>
    <row r="887" spans="1:8" x14ac:dyDescent="0.25">
      <c r="A887" s="1" t="s">
        <v>6035</v>
      </c>
      <c r="B887" t="s">
        <v>6036</v>
      </c>
      <c r="C887" s="1" t="s">
        <v>17</v>
      </c>
      <c r="D887" s="1" t="s">
        <v>6037</v>
      </c>
      <c r="E887" s="1" t="s">
        <v>4250</v>
      </c>
      <c r="F887" s="2" t="s">
        <v>6038</v>
      </c>
      <c r="G887" s="2" t="s">
        <v>6038</v>
      </c>
      <c r="H887" s="2" t="s">
        <v>6038</v>
      </c>
    </row>
    <row r="888" spans="1:8" x14ac:dyDescent="0.25">
      <c r="A888" s="1" t="s">
        <v>6039</v>
      </c>
      <c r="B888" t="s">
        <v>6040</v>
      </c>
      <c r="C888" s="1" t="s">
        <v>17</v>
      </c>
      <c r="D888" s="1" t="s">
        <v>6044</v>
      </c>
      <c r="E888" s="1" t="s">
        <v>5610</v>
      </c>
      <c r="F888" s="2" t="s">
        <v>6045</v>
      </c>
      <c r="G888" s="2" t="s">
        <v>6046</v>
      </c>
      <c r="H888" s="2" t="s">
        <v>6046</v>
      </c>
    </row>
    <row r="889" spans="1:8" x14ac:dyDescent="0.25">
      <c r="A889" s="1" t="s">
        <v>6047</v>
      </c>
      <c r="B889" t="s">
        <v>6048</v>
      </c>
      <c r="C889" s="1" t="s">
        <v>17</v>
      </c>
      <c r="D889" s="1" t="s">
        <v>6053</v>
      </c>
      <c r="E889" s="1" t="s">
        <v>1232</v>
      </c>
      <c r="F889" s="2" t="s">
        <v>6054</v>
      </c>
      <c r="G889" s="2" t="s">
        <v>6055</v>
      </c>
      <c r="H889" s="2" t="s">
        <v>6055</v>
      </c>
    </row>
    <row r="890" spans="1:8" x14ac:dyDescent="0.25">
      <c r="A890" s="1" t="s">
        <v>6056</v>
      </c>
      <c r="B890" t="s">
        <v>6057</v>
      </c>
      <c r="C890" s="1" t="s">
        <v>17</v>
      </c>
      <c r="D890" s="1" t="s">
        <v>6058</v>
      </c>
      <c r="E890" s="1" t="s">
        <v>6059</v>
      </c>
      <c r="F890" s="2" t="s">
        <v>6060</v>
      </c>
      <c r="G890" s="2" t="s">
        <v>6060</v>
      </c>
      <c r="H890" s="2" t="s">
        <v>6060</v>
      </c>
    </row>
    <row r="891" spans="1:8" x14ac:dyDescent="0.25">
      <c r="A891" s="1" t="s">
        <v>6061</v>
      </c>
      <c r="B891" t="s">
        <v>6062</v>
      </c>
      <c r="C891" s="1" t="s">
        <v>17</v>
      </c>
      <c r="D891" s="1" t="s">
        <v>6064</v>
      </c>
      <c r="E891" s="1" t="s">
        <v>1686</v>
      </c>
      <c r="F891" s="2" t="s">
        <v>6065</v>
      </c>
      <c r="G891" s="2" t="s">
        <v>6066</v>
      </c>
      <c r="H891" s="2" t="s">
        <v>6066</v>
      </c>
    </row>
    <row r="892" spans="1:8" x14ac:dyDescent="0.25">
      <c r="A892" s="1" t="s">
        <v>313</v>
      </c>
      <c r="B892" t="s">
        <v>314</v>
      </c>
      <c r="C892" s="1" t="s">
        <v>17</v>
      </c>
      <c r="D892" s="1" t="s">
        <v>6067</v>
      </c>
      <c r="E892" s="1" t="s">
        <v>6068</v>
      </c>
      <c r="F892" s="2" t="s">
        <v>6069</v>
      </c>
      <c r="G892" s="2" t="s">
        <v>6069</v>
      </c>
      <c r="H892" s="2" t="s">
        <v>6069</v>
      </c>
    </row>
    <row r="893" spans="1:8" x14ac:dyDescent="0.25">
      <c r="A893" s="1" t="s">
        <v>6070</v>
      </c>
      <c r="B893" t="s">
        <v>6071</v>
      </c>
      <c r="C893" s="1" t="s">
        <v>17</v>
      </c>
      <c r="D893" s="1" t="s">
        <v>6073</v>
      </c>
      <c r="E893" s="1" t="s">
        <v>6074</v>
      </c>
      <c r="F893" s="2" t="s">
        <v>6075</v>
      </c>
      <c r="G893" s="2" t="s">
        <v>6076</v>
      </c>
      <c r="H893" s="2" t="s">
        <v>6076</v>
      </c>
    </row>
    <row r="894" spans="1:8" x14ac:dyDescent="0.25">
      <c r="A894" s="1" t="s">
        <v>6077</v>
      </c>
      <c r="B894" t="s">
        <v>6078</v>
      </c>
      <c r="C894" s="1" t="s">
        <v>17</v>
      </c>
      <c r="D894" s="1" t="s">
        <v>6079</v>
      </c>
      <c r="E894" s="1" t="s">
        <v>3339</v>
      </c>
      <c r="F894" s="2" t="s">
        <v>6080</v>
      </c>
      <c r="G894" s="2" t="s">
        <v>6080</v>
      </c>
      <c r="H894" s="2" t="s">
        <v>6080</v>
      </c>
    </row>
    <row r="895" spans="1:8" x14ac:dyDescent="0.25">
      <c r="A895" s="1" t="s">
        <v>6081</v>
      </c>
      <c r="B895" t="s">
        <v>6082</v>
      </c>
      <c r="C895" s="1" t="s">
        <v>17</v>
      </c>
      <c r="D895" s="1" t="s">
        <v>6086</v>
      </c>
      <c r="E895" s="1" t="s">
        <v>2477</v>
      </c>
      <c r="F895" s="2" t="s">
        <v>6087</v>
      </c>
      <c r="G895" s="2" t="s">
        <v>6088</v>
      </c>
      <c r="H895" s="2" t="s">
        <v>6088</v>
      </c>
    </row>
    <row r="896" spans="1:8" x14ac:dyDescent="0.25">
      <c r="A896" s="1" t="s">
        <v>6089</v>
      </c>
      <c r="B896" t="s">
        <v>6090</v>
      </c>
      <c r="C896" s="1" t="s">
        <v>17</v>
      </c>
      <c r="D896" s="1" t="s">
        <v>6092</v>
      </c>
      <c r="E896" s="1" t="s">
        <v>6093</v>
      </c>
      <c r="F896" s="2" t="s">
        <v>6094</v>
      </c>
      <c r="G896" s="2" t="s">
        <v>6094</v>
      </c>
      <c r="H896" s="2" t="s">
        <v>6094</v>
      </c>
    </row>
    <row r="897" spans="1:8" x14ac:dyDescent="0.25">
      <c r="A897" s="1" t="s">
        <v>6095</v>
      </c>
      <c r="B897" t="s">
        <v>6096</v>
      </c>
      <c r="C897" s="1" t="s">
        <v>17</v>
      </c>
      <c r="D897" s="1" t="s">
        <v>6097</v>
      </c>
      <c r="E897" s="1" t="s">
        <v>778</v>
      </c>
      <c r="F897" s="2" t="s">
        <v>6098</v>
      </c>
      <c r="G897" s="2" t="s">
        <v>6099</v>
      </c>
      <c r="H897" s="2" t="s">
        <v>6099</v>
      </c>
    </row>
    <row r="898" spans="1:8" x14ac:dyDescent="0.25">
      <c r="A898" s="1" t="s">
        <v>6100</v>
      </c>
      <c r="B898" t="s">
        <v>6101</v>
      </c>
      <c r="C898" s="1" t="s">
        <v>17</v>
      </c>
      <c r="D898" s="1" t="s">
        <v>6102</v>
      </c>
      <c r="E898" s="1" t="s">
        <v>3182</v>
      </c>
      <c r="F898" s="2" t="s">
        <v>6103</v>
      </c>
      <c r="G898" s="2" t="s">
        <v>6103</v>
      </c>
      <c r="H898" s="2" t="s">
        <v>6103</v>
      </c>
    </row>
    <row r="899" spans="1:8" x14ac:dyDescent="0.25">
      <c r="A899" s="1" t="s">
        <v>6104</v>
      </c>
      <c r="B899" t="s">
        <v>6105</v>
      </c>
      <c r="C899" s="1" t="s">
        <v>17</v>
      </c>
      <c r="D899" s="1" t="s">
        <v>6106</v>
      </c>
      <c r="E899" s="1" t="s">
        <v>778</v>
      </c>
      <c r="F899" s="2" t="s">
        <v>6107</v>
      </c>
      <c r="G899" s="2" t="s">
        <v>6108</v>
      </c>
      <c r="H899" s="2" t="s">
        <v>6108</v>
      </c>
    </row>
    <row r="900" spans="1:8" x14ac:dyDescent="0.25">
      <c r="A900" s="1" t="s">
        <v>6114</v>
      </c>
      <c r="B900" t="s">
        <v>6115</v>
      </c>
      <c r="C900" s="1" t="s">
        <v>17</v>
      </c>
      <c r="D900" s="1" t="s">
        <v>6116</v>
      </c>
      <c r="E900" s="1" t="s">
        <v>6117</v>
      </c>
      <c r="F900" s="2" t="s">
        <v>2548</v>
      </c>
      <c r="G900" s="2" t="s">
        <v>2548</v>
      </c>
      <c r="H900" s="2" t="s">
        <v>2548</v>
      </c>
    </row>
    <row r="901" spans="1:8" x14ac:dyDescent="0.25">
      <c r="A901" s="1" t="s">
        <v>349</v>
      </c>
      <c r="B901" t="s">
        <v>350</v>
      </c>
      <c r="C901" s="1" t="s">
        <v>17</v>
      </c>
      <c r="D901" s="1" t="s">
        <v>6123</v>
      </c>
      <c r="E901" s="1" t="s">
        <v>6001</v>
      </c>
      <c r="F901" s="2" t="s">
        <v>6124</v>
      </c>
      <c r="G901" s="2" t="s">
        <v>6124</v>
      </c>
      <c r="H901" s="2" t="s">
        <v>6124</v>
      </c>
    </row>
    <row r="902" spans="1:8" x14ac:dyDescent="0.25">
      <c r="A902" s="1" t="s">
        <v>6125</v>
      </c>
      <c r="B902" t="s">
        <v>6126</v>
      </c>
      <c r="C902" s="1" t="s">
        <v>17</v>
      </c>
      <c r="D902" s="1" t="s">
        <v>6127</v>
      </c>
      <c r="E902" s="1" t="s">
        <v>3391</v>
      </c>
      <c r="F902" s="2" t="s">
        <v>6128</v>
      </c>
      <c r="G902" s="2" t="s">
        <v>6128</v>
      </c>
      <c r="H902" s="2" t="s">
        <v>6128</v>
      </c>
    </row>
    <row r="903" spans="1:8" x14ac:dyDescent="0.25">
      <c r="A903" s="1" t="s">
        <v>6129</v>
      </c>
      <c r="B903" t="s">
        <v>6130</v>
      </c>
      <c r="C903" s="1" t="s">
        <v>17</v>
      </c>
      <c r="D903" s="1" t="s">
        <v>6131</v>
      </c>
      <c r="E903" s="1" t="s">
        <v>6132</v>
      </c>
      <c r="F903" s="2" t="s">
        <v>6133</v>
      </c>
      <c r="G903" s="2" t="s">
        <v>6134</v>
      </c>
      <c r="H903" s="2" t="s">
        <v>6134</v>
      </c>
    </row>
    <row r="904" spans="1:8" x14ac:dyDescent="0.25">
      <c r="A904" s="1" t="s">
        <v>6135</v>
      </c>
      <c r="B904" t="s">
        <v>6136</v>
      </c>
      <c r="C904" s="1" t="s">
        <v>17</v>
      </c>
      <c r="D904" s="1" t="s">
        <v>6137</v>
      </c>
      <c r="E904" s="1" t="s">
        <v>6138</v>
      </c>
      <c r="F904" s="2" t="s">
        <v>6139</v>
      </c>
      <c r="G904" s="2" t="s">
        <v>6140</v>
      </c>
      <c r="H904" s="2" t="s">
        <v>6140</v>
      </c>
    </row>
    <row r="905" spans="1:8" x14ac:dyDescent="0.25">
      <c r="A905" s="1" t="s">
        <v>6141</v>
      </c>
      <c r="B905" t="s">
        <v>6142</v>
      </c>
      <c r="C905" s="1" t="s">
        <v>17</v>
      </c>
      <c r="D905" s="1" t="s">
        <v>6143</v>
      </c>
      <c r="E905" s="1" t="s">
        <v>6144</v>
      </c>
      <c r="F905" s="2" t="s">
        <v>6145</v>
      </c>
      <c r="G905" s="2" t="s">
        <v>6146</v>
      </c>
      <c r="H905" s="2" t="s">
        <v>6146</v>
      </c>
    </row>
    <row r="906" spans="1:8" x14ac:dyDescent="0.25">
      <c r="A906" s="1" t="s">
        <v>6147</v>
      </c>
      <c r="B906" t="s">
        <v>6148</v>
      </c>
      <c r="C906" s="1" t="s">
        <v>17</v>
      </c>
      <c r="D906" s="1" t="s">
        <v>6149</v>
      </c>
      <c r="E906" s="1" t="s">
        <v>6150</v>
      </c>
      <c r="F906" s="2" t="s">
        <v>6151</v>
      </c>
      <c r="G906" s="2" t="s">
        <v>6151</v>
      </c>
      <c r="H906" s="2" t="s">
        <v>6151</v>
      </c>
    </row>
    <row r="907" spans="1:8" x14ac:dyDescent="0.25">
      <c r="A907" s="1" t="s">
        <v>6152</v>
      </c>
      <c r="B907" t="s">
        <v>6153</v>
      </c>
      <c r="C907" s="1" t="s">
        <v>17</v>
      </c>
      <c r="D907" s="1" t="s">
        <v>6154</v>
      </c>
      <c r="E907" s="1" t="s">
        <v>3342</v>
      </c>
      <c r="F907" s="2" t="s">
        <v>6155</v>
      </c>
      <c r="G907" s="2" t="s">
        <v>6156</v>
      </c>
      <c r="H907" s="2" t="s">
        <v>6156</v>
      </c>
    </row>
    <row r="908" spans="1:8" x14ac:dyDescent="0.25">
      <c r="A908" s="1" t="s">
        <v>6157</v>
      </c>
      <c r="B908" t="s">
        <v>6158</v>
      </c>
      <c r="C908" s="1" t="s">
        <v>17</v>
      </c>
      <c r="D908" s="1" t="s">
        <v>6161</v>
      </c>
      <c r="E908" s="1" t="s">
        <v>6162</v>
      </c>
      <c r="F908" s="2" t="s">
        <v>6163</v>
      </c>
      <c r="G908" s="2" t="s">
        <v>6163</v>
      </c>
      <c r="H908" s="2" t="s">
        <v>6163</v>
      </c>
    </row>
    <row r="909" spans="1:8" x14ac:dyDescent="0.25">
      <c r="A909" s="1" t="s">
        <v>6164</v>
      </c>
      <c r="B909" t="s">
        <v>6165</v>
      </c>
      <c r="C909" s="1" t="s">
        <v>17</v>
      </c>
      <c r="D909" s="1" t="s">
        <v>6166</v>
      </c>
      <c r="E909" s="1" t="s">
        <v>358</v>
      </c>
      <c r="F909" s="2" t="s">
        <v>3382</v>
      </c>
      <c r="G909" s="2" t="s">
        <v>3383</v>
      </c>
      <c r="H909" s="2" t="s">
        <v>3383</v>
      </c>
    </row>
    <row r="910" spans="1:8" x14ac:dyDescent="0.25">
      <c r="A910" s="1" t="s">
        <v>6167</v>
      </c>
      <c r="B910" t="s">
        <v>6168</v>
      </c>
      <c r="C910" s="1" t="s">
        <v>17</v>
      </c>
      <c r="D910" s="1" t="s">
        <v>6169</v>
      </c>
      <c r="E910" s="1" t="s">
        <v>6170</v>
      </c>
      <c r="F910" s="2" t="s">
        <v>6171</v>
      </c>
      <c r="G910" s="2" t="s">
        <v>6172</v>
      </c>
      <c r="H910" s="2" t="s">
        <v>6172</v>
      </c>
    </row>
    <row r="911" spans="1:8" x14ac:dyDescent="0.25">
      <c r="A911" s="1" t="s">
        <v>6178</v>
      </c>
      <c r="B911" t="s">
        <v>6179</v>
      </c>
      <c r="C911" s="1" t="s">
        <v>17</v>
      </c>
      <c r="D911" s="1" t="s">
        <v>6180</v>
      </c>
      <c r="E911" s="1" t="s">
        <v>6181</v>
      </c>
      <c r="F911" s="2" t="s">
        <v>6182</v>
      </c>
      <c r="G911" s="2" t="s">
        <v>6183</v>
      </c>
      <c r="H911" s="2" t="s">
        <v>6183</v>
      </c>
    </row>
    <row r="912" spans="1:8" x14ac:dyDescent="0.25">
      <c r="A912" s="1" t="s">
        <v>6184</v>
      </c>
      <c r="B912" t="s">
        <v>6185</v>
      </c>
      <c r="C912" s="1" t="s">
        <v>17</v>
      </c>
      <c r="D912" s="1" t="s">
        <v>6189</v>
      </c>
      <c r="E912" s="1" t="s">
        <v>6190</v>
      </c>
      <c r="F912" s="2" t="s">
        <v>6191</v>
      </c>
      <c r="G912" s="2" t="s">
        <v>5969</v>
      </c>
      <c r="H912" s="2" t="s">
        <v>5969</v>
      </c>
    </row>
    <row r="913" spans="1:8" x14ac:dyDescent="0.25">
      <c r="A913" s="1" t="s">
        <v>6197</v>
      </c>
      <c r="B913" t="s">
        <v>6198</v>
      </c>
      <c r="C913" s="1" t="s">
        <v>17</v>
      </c>
      <c r="D913" s="1" t="s">
        <v>6200</v>
      </c>
      <c r="E913" s="1" t="s">
        <v>1016</v>
      </c>
      <c r="F913" s="2" t="s">
        <v>6201</v>
      </c>
      <c r="G913" s="2" t="s">
        <v>6202</v>
      </c>
      <c r="H913" s="2" t="s">
        <v>6202</v>
      </c>
    </row>
    <row r="914" spans="1:8" x14ac:dyDescent="0.25">
      <c r="A914" s="1" t="s">
        <v>6203</v>
      </c>
      <c r="B914" t="s">
        <v>6204</v>
      </c>
      <c r="C914" s="1" t="s">
        <v>17</v>
      </c>
      <c r="D914" s="1" t="s">
        <v>6205</v>
      </c>
      <c r="E914" s="1" t="s">
        <v>6138</v>
      </c>
      <c r="F914" s="2" t="s">
        <v>6206</v>
      </c>
      <c r="G914" s="2" t="s">
        <v>6207</v>
      </c>
      <c r="H914" s="2" t="s">
        <v>6207</v>
      </c>
    </row>
    <row r="915" spans="1:8" x14ac:dyDescent="0.25">
      <c r="A915" s="1" t="s">
        <v>6208</v>
      </c>
      <c r="B915" t="s">
        <v>6209</v>
      </c>
      <c r="C915" s="1" t="s">
        <v>17</v>
      </c>
      <c r="D915" s="1" t="s">
        <v>6210</v>
      </c>
      <c r="E915" s="1" t="s">
        <v>6211</v>
      </c>
      <c r="F915" s="2" t="s">
        <v>6212</v>
      </c>
      <c r="G915" s="2" t="s">
        <v>6213</v>
      </c>
      <c r="H915" s="2" t="s">
        <v>6213</v>
      </c>
    </row>
    <row r="916" spans="1:8" x14ac:dyDescent="0.25">
      <c r="A916" s="1" t="s">
        <v>6214</v>
      </c>
      <c r="B916" t="s">
        <v>6215</v>
      </c>
      <c r="C916" s="1" t="s">
        <v>17</v>
      </c>
      <c r="D916" s="1" t="s">
        <v>6216</v>
      </c>
      <c r="E916" s="1" t="s">
        <v>1648</v>
      </c>
      <c r="F916" s="2" t="s">
        <v>6217</v>
      </c>
      <c r="G916" s="2" t="s">
        <v>6218</v>
      </c>
      <c r="H916" s="2" t="s">
        <v>6218</v>
      </c>
    </row>
    <row r="917" spans="1:8" x14ac:dyDescent="0.25">
      <c r="A917" s="1" t="s">
        <v>6219</v>
      </c>
      <c r="B917" t="s">
        <v>6220</v>
      </c>
      <c r="C917" s="1" t="s">
        <v>17</v>
      </c>
      <c r="D917" s="1" t="s">
        <v>6221</v>
      </c>
      <c r="E917" s="1" t="s">
        <v>1272</v>
      </c>
      <c r="F917" s="2" t="s">
        <v>6222</v>
      </c>
      <c r="G917" s="2" t="s">
        <v>6223</v>
      </c>
      <c r="H917" s="2" t="s">
        <v>6223</v>
      </c>
    </row>
    <row r="918" spans="1:8" x14ac:dyDescent="0.25">
      <c r="A918" s="1" t="s">
        <v>6224</v>
      </c>
      <c r="B918" t="s">
        <v>6225</v>
      </c>
      <c r="C918" s="1" t="s">
        <v>17</v>
      </c>
      <c r="D918" s="1" t="s">
        <v>6226</v>
      </c>
      <c r="E918" s="1" t="s">
        <v>6227</v>
      </c>
      <c r="F918" s="2" t="s">
        <v>6228</v>
      </c>
      <c r="G918" s="2" t="s">
        <v>6229</v>
      </c>
      <c r="H918" s="2" t="s">
        <v>6229</v>
      </c>
    </row>
    <row r="919" spans="1:8" x14ac:dyDescent="0.25">
      <c r="A919" s="1" t="s">
        <v>6230</v>
      </c>
      <c r="B919" t="s">
        <v>6231</v>
      </c>
      <c r="C919" s="1" t="s">
        <v>17</v>
      </c>
      <c r="D919" s="1" t="s">
        <v>6233</v>
      </c>
      <c r="E919" s="1" t="s">
        <v>1537</v>
      </c>
      <c r="F919" s="2" t="s">
        <v>6234</v>
      </c>
      <c r="G919" s="2" t="s">
        <v>6235</v>
      </c>
      <c r="H919" s="2" t="s">
        <v>6235</v>
      </c>
    </row>
    <row r="920" spans="1:8" x14ac:dyDescent="0.25">
      <c r="A920" s="1" t="s">
        <v>6236</v>
      </c>
      <c r="B920" t="s">
        <v>6237</v>
      </c>
      <c r="C920" s="1" t="s">
        <v>17</v>
      </c>
      <c r="D920" s="1" t="s">
        <v>6238</v>
      </c>
      <c r="E920" s="1" t="s">
        <v>6239</v>
      </c>
      <c r="F920" s="2" t="s">
        <v>6240</v>
      </c>
      <c r="G920" s="2" t="s">
        <v>6241</v>
      </c>
      <c r="H920" s="2" t="s">
        <v>6241</v>
      </c>
    </row>
    <row r="921" spans="1:8" x14ac:dyDescent="0.25">
      <c r="A921" s="1" t="s">
        <v>6242</v>
      </c>
      <c r="B921" t="s">
        <v>6243</v>
      </c>
      <c r="C921" s="1" t="s">
        <v>17</v>
      </c>
      <c r="D921" s="1" t="s">
        <v>6244</v>
      </c>
      <c r="E921" s="1" t="s">
        <v>2425</v>
      </c>
      <c r="F921" s="2" t="s">
        <v>6245</v>
      </c>
      <c r="G921" s="2" t="s">
        <v>6246</v>
      </c>
      <c r="H921" s="2" t="s">
        <v>6246</v>
      </c>
    </row>
    <row r="922" spans="1:8" x14ac:dyDescent="0.25">
      <c r="A922" s="1" t="s">
        <v>22</v>
      </c>
      <c r="B922" t="s">
        <v>23</v>
      </c>
      <c r="C922" s="1" t="s">
        <v>17</v>
      </c>
      <c r="D922" s="1" t="s">
        <v>6248</v>
      </c>
      <c r="E922" s="1" t="s">
        <v>6249</v>
      </c>
      <c r="F922" s="2" t="s">
        <v>6250</v>
      </c>
      <c r="G922" s="2" t="s">
        <v>6250</v>
      </c>
      <c r="H922" s="2" t="s">
        <v>6250</v>
      </c>
    </row>
    <row r="923" spans="1:8" x14ac:dyDescent="0.25">
      <c r="A923" s="1" t="s">
        <v>6251</v>
      </c>
      <c r="B923" t="s">
        <v>6252</v>
      </c>
      <c r="C923" s="1" t="s">
        <v>17</v>
      </c>
      <c r="D923" s="1" t="s">
        <v>6253</v>
      </c>
      <c r="E923" s="1" t="s">
        <v>710</v>
      </c>
      <c r="F923" s="2" t="s">
        <v>6254</v>
      </c>
      <c r="G923" s="2" t="s">
        <v>6255</v>
      </c>
      <c r="H923" s="2" t="s">
        <v>6255</v>
      </c>
    </row>
    <row r="924" spans="1:8" x14ac:dyDescent="0.25">
      <c r="A924" s="1" t="s">
        <v>6256</v>
      </c>
      <c r="B924" t="s">
        <v>6257</v>
      </c>
      <c r="C924" s="1" t="s">
        <v>17</v>
      </c>
      <c r="D924" s="1" t="s">
        <v>6261</v>
      </c>
      <c r="E924" s="1" t="s">
        <v>6262</v>
      </c>
      <c r="F924" s="2" t="s">
        <v>6263</v>
      </c>
      <c r="G924" s="2" t="s">
        <v>6264</v>
      </c>
      <c r="H924" s="2" t="s">
        <v>6264</v>
      </c>
    </row>
    <row r="925" spans="1:8" x14ac:dyDescent="0.25">
      <c r="A925" s="1" t="s">
        <v>6265</v>
      </c>
      <c r="B925" t="s">
        <v>6266</v>
      </c>
      <c r="C925" s="1" t="s">
        <v>17</v>
      </c>
      <c r="D925" s="1" t="s">
        <v>6267</v>
      </c>
      <c r="E925" s="1" t="s">
        <v>6268</v>
      </c>
      <c r="F925" s="2" t="s">
        <v>6269</v>
      </c>
      <c r="G925" s="2" t="s">
        <v>6270</v>
      </c>
      <c r="H925" s="2" t="s">
        <v>6270</v>
      </c>
    </row>
    <row r="926" spans="1:8" x14ac:dyDescent="0.25">
      <c r="A926" s="1" t="s">
        <v>6271</v>
      </c>
      <c r="B926" t="s">
        <v>6272</v>
      </c>
      <c r="C926" s="1" t="s">
        <v>17</v>
      </c>
      <c r="D926" s="1" t="s">
        <v>6276</v>
      </c>
      <c r="E926" s="1" t="s">
        <v>12</v>
      </c>
      <c r="F926" s="2" t="s">
        <v>6277</v>
      </c>
      <c r="G926" s="2" t="s">
        <v>6278</v>
      </c>
      <c r="H926" s="2" t="s">
        <v>6278</v>
      </c>
    </row>
    <row r="927" spans="1:8" x14ac:dyDescent="0.25">
      <c r="A927" s="1" t="s">
        <v>6279</v>
      </c>
      <c r="B927" t="s">
        <v>6280</v>
      </c>
      <c r="C927" s="1" t="s">
        <v>17</v>
      </c>
      <c r="D927" s="1" t="s">
        <v>6281</v>
      </c>
      <c r="E927" s="1" t="s">
        <v>6282</v>
      </c>
      <c r="F927" s="2" t="s">
        <v>6283</v>
      </c>
      <c r="G927" s="2" t="s">
        <v>6284</v>
      </c>
      <c r="H927" s="2" t="s">
        <v>6284</v>
      </c>
    </row>
    <row r="928" spans="1:8" x14ac:dyDescent="0.25">
      <c r="A928" s="1" t="s">
        <v>6285</v>
      </c>
      <c r="B928" t="s">
        <v>6286</v>
      </c>
      <c r="C928" s="1" t="s">
        <v>17</v>
      </c>
      <c r="D928" s="1" t="s">
        <v>6287</v>
      </c>
      <c r="E928" s="1" t="s">
        <v>3148</v>
      </c>
      <c r="F928" s="2" t="s">
        <v>6288</v>
      </c>
      <c r="G928" s="2" t="s">
        <v>6289</v>
      </c>
      <c r="H928" s="2" t="s">
        <v>6289</v>
      </c>
    </row>
    <row r="929" spans="1:8" x14ac:dyDescent="0.25">
      <c r="A929" s="1" t="s">
        <v>6293</v>
      </c>
      <c r="B929" t="s">
        <v>6294</v>
      </c>
      <c r="C929" s="1" t="s">
        <v>17</v>
      </c>
      <c r="D929" s="1" t="s">
        <v>6295</v>
      </c>
      <c r="E929" s="1" t="s">
        <v>5610</v>
      </c>
      <c r="F929" s="2" t="s">
        <v>6296</v>
      </c>
      <c r="G929" s="2" t="s">
        <v>6297</v>
      </c>
      <c r="H929" s="2" t="s">
        <v>6297</v>
      </c>
    </row>
    <row r="930" spans="1:8" x14ac:dyDescent="0.25">
      <c r="A930" s="1" t="s">
        <v>6303</v>
      </c>
      <c r="B930" t="s">
        <v>6304</v>
      </c>
      <c r="C930" s="1" t="s">
        <v>17</v>
      </c>
      <c r="D930" s="1" t="s">
        <v>6309</v>
      </c>
      <c r="E930" s="1" t="s">
        <v>6310</v>
      </c>
      <c r="F930" s="2" t="s">
        <v>6311</v>
      </c>
      <c r="G930" s="2" t="s">
        <v>6312</v>
      </c>
      <c r="H930" s="2" t="s">
        <v>6312</v>
      </c>
    </row>
    <row r="931" spans="1:8" x14ac:dyDescent="0.25">
      <c r="A931" s="1" t="s">
        <v>6313</v>
      </c>
      <c r="B931" t="s">
        <v>6314</v>
      </c>
      <c r="C931" s="1" t="s">
        <v>17</v>
      </c>
      <c r="D931" s="1" t="s">
        <v>6315</v>
      </c>
      <c r="E931" s="1" t="s">
        <v>871</v>
      </c>
      <c r="F931" s="2" t="s">
        <v>6316</v>
      </c>
      <c r="G931" s="2" t="s">
        <v>6317</v>
      </c>
      <c r="H931" s="2" t="s">
        <v>6317</v>
      </c>
    </row>
    <row r="932" spans="1:8" x14ac:dyDescent="0.25">
      <c r="A932" s="1" t="s">
        <v>6318</v>
      </c>
      <c r="B932" t="s">
        <v>6319</v>
      </c>
      <c r="C932" s="1" t="s">
        <v>17</v>
      </c>
      <c r="D932" s="1" t="s">
        <v>6321</v>
      </c>
      <c r="E932" s="1" t="s">
        <v>25</v>
      </c>
      <c r="F932" s="2" t="s">
        <v>6322</v>
      </c>
      <c r="G932" s="2" t="s">
        <v>6323</v>
      </c>
      <c r="H932" s="2" t="s">
        <v>6323</v>
      </c>
    </row>
    <row r="933" spans="1:8" x14ac:dyDescent="0.25">
      <c r="A933" s="1" t="s">
        <v>6324</v>
      </c>
      <c r="B933" t="s">
        <v>6325</v>
      </c>
      <c r="C933" s="1" t="s">
        <v>17</v>
      </c>
      <c r="D933" s="1" t="s">
        <v>6326</v>
      </c>
      <c r="E933" s="1" t="s">
        <v>2123</v>
      </c>
      <c r="F933" s="2" t="s">
        <v>6327</v>
      </c>
      <c r="G933" s="2" t="s">
        <v>6328</v>
      </c>
      <c r="H933" s="2" t="s">
        <v>6328</v>
      </c>
    </row>
    <row r="934" spans="1:8" x14ac:dyDescent="0.25">
      <c r="A934" s="1" t="s">
        <v>6329</v>
      </c>
      <c r="B934" t="s">
        <v>6330</v>
      </c>
      <c r="C934" s="1" t="s">
        <v>17</v>
      </c>
      <c r="D934" s="1" t="s">
        <v>6331</v>
      </c>
      <c r="E934" s="1" t="s">
        <v>941</v>
      </c>
      <c r="F934" s="2" t="s">
        <v>6332</v>
      </c>
      <c r="G934" s="2" t="s">
        <v>6333</v>
      </c>
      <c r="H934" s="2" t="s">
        <v>6333</v>
      </c>
    </row>
    <row r="935" spans="1:8" x14ac:dyDescent="0.25">
      <c r="A935" s="1" t="s">
        <v>6334</v>
      </c>
      <c r="B935" t="s">
        <v>6335</v>
      </c>
      <c r="C935" s="1" t="s">
        <v>17</v>
      </c>
      <c r="D935" s="1" t="s">
        <v>6336</v>
      </c>
      <c r="E935" s="1" t="s">
        <v>6337</v>
      </c>
      <c r="F935" s="2" t="s">
        <v>6338</v>
      </c>
      <c r="G935" s="2" t="s">
        <v>6339</v>
      </c>
      <c r="H935" s="2" t="s">
        <v>6339</v>
      </c>
    </row>
    <row r="936" spans="1:8" x14ac:dyDescent="0.25">
      <c r="A936" s="1" t="s">
        <v>6340</v>
      </c>
      <c r="B936" t="s">
        <v>6341</v>
      </c>
      <c r="C936" s="1" t="s">
        <v>17</v>
      </c>
      <c r="D936" s="1" t="s">
        <v>6342</v>
      </c>
      <c r="E936" s="1" t="s">
        <v>5871</v>
      </c>
      <c r="F936" s="2" t="s">
        <v>6343</v>
      </c>
      <c r="G936" s="2" t="s">
        <v>6344</v>
      </c>
      <c r="H936" s="2" t="s">
        <v>6344</v>
      </c>
    </row>
    <row r="937" spans="1:8" x14ac:dyDescent="0.25">
      <c r="A937" s="1" t="s">
        <v>6345</v>
      </c>
      <c r="B937" t="s">
        <v>6346</v>
      </c>
      <c r="C937" s="1" t="s">
        <v>17</v>
      </c>
      <c r="D937" s="1" t="s">
        <v>6347</v>
      </c>
      <c r="E937" s="1" t="s">
        <v>6138</v>
      </c>
      <c r="F937" s="2" t="s">
        <v>6348</v>
      </c>
      <c r="G937" s="2" t="s">
        <v>6349</v>
      </c>
      <c r="H937" s="2" t="s">
        <v>6349</v>
      </c>
    </row>
    <row r="938" spans="1:8" x14ac:dyDescent="0.25">
      <c r="A938" s="1" t="s">
        <v>6354</v>
      </c>
      <c r="B938" t="s">
        <v>6355</v>
      </c>
      <c r="C938" s="1" t="s">
        <v>17</v>
      </c>
      <c r="D938" s="1" t="s">
        <v>6356</v>
      </c>
      <c r="E938" s="1" t="s">
        <v>6357</v>
      </c>
      <c r="F938" s="2" t="s">
        <v>6358</v>
      </c>
      <c r="G938" s="2" t="s">
        <v>6349</v>
      </c>
      <c r="H938" s="2" t="s">
        <v>6349</v>
      </c>
    </row>
    <row r="939" spans="1:8" x14ac:dyDescent="0.25">
      <c r="A939" s="1" t="s">
        <v>6359</v>
      </c>
      <c r="B939" t="s">
        <v>6360</v>
      </c>
      <c r="C939" s="1" t="s">
        <v>17</v>
      </c>
      <c r="D939" s="1" t="s">
        <v>6361</v>
      </c>
      <c r="E939" s="1" t="s">
        <v>6362</v>
      </c>
      <c r="F939" s="2" t="s">
        <v>6363</v>
      </c>
      <c r="G939" s="2" t="s">
        <v>6364</v>
      </c>
      <c r="H939" s="2" t="s">
        <v>6364</v>
      </c>
    </row>
    <row r="940" spans="1:8" x14ac:dyDescent="0.25">
      <c r="A940" s="1" t="s">
        <v>6368</v>
      </c>
      <c r="B940" t="s">
        <v>6369</v>
      </c>
      <c r="C940" s="1" t="s">
        <v>17</v>
      </c>
      <c r="D940" s="1" t="s">
        <v>6370</v>
      </c>
      <c r="E940" s="1" t="s">
        <v>6050</v>
      </c>
      <c r="F940" s="2" t="s">
        <v>6371</v>
      </c>
      <c r="G940" s="2" t="s">
        <v>348</v>
      </c>
      <c r="H940" s="2" t="s">
        <v>348</v>
      </c>
    </row>
    <row r="941" spans="1:8" x14ac:dyDescent="0.25">
      <c r="A941" s="1" t="s">
        <v>6376</v>
      </c>
      <c r="B941" t="s">
        <v>6377</v>
      </c>
      <c r="C941" s="1" t="s">
        <v>17</v>
      </c>
      <c r="D941" s="1" t="s">
        <v>6378</v>
      </c>
      <c r="E941" s="1" t="s">
        <v>6357</v>
      </c>
      <c r="F941" s="2" t="s">
        <v>6379</v>
      </c>
      <c r="G941" s="2" t="s">
        <v>6380</v>
      </c>
      <c r="H941" s="2" t="s">
        <v>6380</v>
      </c>
    </row>
    <row r="942" spans="1:8" x14ac:dyDescent="0.25">
      <c r="A942" s="1" t="s">
        <v>6383</v>
      </c>
      <c r="B942" t="s">
        <v>6384</v>
      </c>
      <c r="C942" s="1" t="s">
        <v>17</v>
      </c>
      <c r="D942" s="1" t="s">
        <v>6385</v>
      </c>
      <c r="E942" s="1" t="s">
        <v>6386</v>
      </c>
      <c r="F942" s="2" t="s">
        <v>6387</v>
      </c>
      <c r="G942" s="2" t="s">
        <v>6388</v>
      </c>
      <c r="H942" s="2" t="s">
        <v>6388</v>
      </c>
    </row>
    <row r="943" spans="1:8" x14ac:dyDescent="0.25">
      <c r="A943" s="1" t="s">
        <v>6389</v>
      </c>
      <c r="B943" t="s">
        <v>6390</v>
      </c>
      <c r="C943" s="1" t="s">
        <v>17</v>
      </c>
      <c r="D943" s="1" t="s">
        <v>6391</v>
      </c>
      <c r="E943" s="1" t="s">
        <v>6382</v>
      </c>
      <c r="F943" s="2" t="s">
        <v>6374</v>
      </c>
      <c r="G943" s="2" t="s">
        <v>1439</v>
      </c>
      <c r="H943" s="2" t="s">
        <v>1439</v>
      </c>
    </row>
    <row r="944" spans="1:8" x14ac:dyDescent="0.25">
      <c r="A944" s="1" t="s">
        <v>6392</v>
      </c>
      <c r="B944" t="s">
        <v>6393</v>
      </c>
      <c r="C944" s="1" t="s">
        <v>17</v>
      </c>
      <c r="D944" s="1" t="s">
        <v>6396</v>
      </c>
      <c r="E944" s="1" t="s">
        <v>6397</v>
      </c>
      <c r="F944" s="2" t="s">
        <v>6398</v>
      </c>
      <c r="G944" s="2" t="s">
        <v>6399</v>
      </c>
      <c r="H944" s="2" t="s">
        <v>6399</v>
      </c>
    </row>
    <row r="945" spans="1:8" x14ac:dyDescent="0.25">
      <c r="A945" s="1" t="s">
        <v>6400</v>
      </c>
      <c r="B945" t="s">
        <v>6401</v>
      </c>
      <c r="C945" s="1" t="s">
        <v>17</v>
      </c>
      <c r="D945" s="1" t="s">
        <v>6404</v>
      </c>
      <c r="E945" s="1" t="s">
        <v>6405</v>
      </c>
      <c r="F945" s="2" t="s">
        <v>6406</v>
      </c>
      <c r="G945" s="2" t="s">
        <v>6066</v>
      </c>
      <c r="H945" s="2" t="s">
        <v>6066</v>
      </c>
    </row>
    <row r="946" spans="1:8" x14ac:dyDescent="0.25">
      <c r="A946" s="1" t="s">
        <v>6407</v>
      </c>
      <c r="B946" t="s">
        <v>6408</v>
      </c>
      <c r="C946" s="1" t="s">
        <v>17</v>
      </c>
      <c r="D946" s="1" t="s">
        <v>6409</v>
      </c>
      <c r="E946" s="1" t="s">
        <v>6410</v>
      </c>
      <c r="F946" s="2" t="s">
        <v>6367</v>
      </c>
      <c r="G946" s="2" t="s">
        <v>360</v>
      </c>
      <c r="H946" s="2" t="s">
        <v>360</v>
      </c>
    </row>
    <row r="947" spans="1:8" x14ac:dyDescent="0.25">
      <c r="A947" s="1" t="s">
        <v>6415</v>
      </c>
      <c r="B947" t="s">
        <v>6416</v>
      </c>
      <c r="C947" s="1" t="s">
        <v>17</v>
      </c>
      <c r="D947" s="1" t="s">
        <v>6419</v>
      </c>
      <c r="E947" s="1" t="s">
        <v>6420</v>
      </c>
      <c r="F947" s="2" t="s">
        <v>6358</v>
      </c>
      <c r="G947" s="2" t="s">
        <v>6349</v>
      </c>
      <c r="H947" s="2" t="s">
        <v>6349</v>
      </c>
    </row>
    <row r="948" spans="1:8" x14ac:dyDescent="0.25">
      <c r="A948" s="1" t="s">
        <v>6421</v>
      </c>
      <c r="B948" t="s">
        <v>6422</v>
      </c>
      <c r="C948" s="1" t="s">
        <v>17</v>
      </c>
      <c r="D948" s="1" t="s">
        <v>6423</v>
      </c>
      <c r="E948" s="1" t="s">
        <v>6424</v>
      </c>
      <c r="F948" s="2" t="s">
        <v>6367</v>
      </c>
      <c r="G948" s="2" t="s">
        <v>360</v>
      </c>
      <c r="H948" s="2" t="s">
        <v>360</v>
      </c>
    </row>
    <row r="949" spans="1:8" x14ac:dyDescent="0.25">
      <c r="A949" s="1" t="s">
        <v>6427</v>
      </c>
      <c r="B949" t="s">
        <v>6428</v>
      </c>
      <c r="C949" s="1" t="s">
        <v>17</v>
      </c>
      <c r="D949" s="1" t="s">
        <v>6429</v>
      </c>
      <c r="E949" s="1" t="s">
        <v>6362</v>
      </c>
      <c r="F949" s="2" t="s">
        <v>6430</v>
      </c>
      <c r="G949" s="2" t="s">
        <v>6431</v>
      </c>
      <c r="H949" s="2" t="s">
        <v>6431</v>
      </c>
    </row>
    <row r="950" spans="1:8" x14ac:dyDescent="0.25">
      <c r="A950" s="1" t="s">
        <v>6432</v>
      </c>
      <c r="B950" t="s">
        <v>6433</v>
      </c>
      <c r="C950" s="1" t="s">
        <v>17</v>
      </c>
      <c r="D950" s="1" t="s">
        <v>6434</v>
      </c>
      <c r="E950" s="1" t="s">
        <v>6351</v>
      </c>
      <c r="F950" s="2" t="s">
        <v>6435</v>
      </c>
      <c r="G950" s="2" t="s">
        <v>6436</v>
      </c>
      <c r="H950" s="2" t="s">
        <v>6436</v>
      </c>
    </row>
    <row r="951" spans="1:8" x14ac:dyDescent="0.25">
      <c r="A951" s="1" t="s">
        <v>6438</v>
      </c>
      <c r="B951" t="s">
        <v>6439</v>
      </c>
      <c r="C951" s="1" t="s">
        <v>17</v>
      </c>
      <c r="D951" s="1" t="s">
        <v>6440</v>
      </c>
      <c r="E951" s="1" t="s">
        <v>6357</v>
      </c>
      <c r="F951" s="2" t="s">
        <v>6371</v>
      </c>
      <c r="G951" s="2" t="s">
        <v>348</v>
      </c>
      <c r="H951" s="2" t="s">
        <v>348</v>
      </c>
    </row>
    <row r="952" spans="1:8" x14ac:dyDescent="0.25">
      <c r="A952" s="1" t="s">
        <v>6441</v>
      </c>
      <c r="B952" t="s">
        <v>6442</v>
      </c>
      <c r="C952" s="1" t="s">
        <v>17</v>
      </c>
      <c r="D952" s="1" t="s">
        <v>6443</v>
      </c>
      <c r="E952" s="1" t="s">
        <v>6444</v>
      </c>
      <c r="F952" s="2" t="s">
        <v>6445</v>
      </c>
      <c r="G952" s="2" t="s">
        <v>6446</v>
      </c>
      <c r="H952" s="2" t="s">
        <v>6446</v>
      </c>
    </row>
    <row r="953" spans="1:8" x14ac:dyDescent="0.25">
      <c r="A953" s="1" t="s">
        <v>6447</v>
      </c>
      <c r="B953" t="s">
        <v>6448</v>
      </c>
      <c r="C953" s="1" t="s">
        <v>17</v>
      </c>
      <c r="D953" s="1" t="s">
        <v>6449</v>
      </c>
      <c r="E953" s="1" t="s">
        <v>5475</v>
      </c>
      <c r="F953" s="2" t="s">
        <v>6450</v>
      </c>
      <c r="G953" s="2" t="s">
        <v>6451</v>
      </c>
      <c r="H953" s="2" t="s">
        <v>6451</v>
      </c>
    </row>
    <row r="954" spans="1:8" x14ac:dyDescent="0.25">
      <c r="A954" s="1" t="s">
        <v>6452</v>
      </c>
      <c r="B954" t="s">
        <v>6453</v>
      </c>
      <c r="C954" s="1" t="s">
        <v>17</v>
      </c>
      <c r="D954" s="1" t="s">
        <v>6454</v>
      </c>
      <c r="E954" s="1" t="s">
        <v>6366</v>
      </c>
      <c r="F954" s="2" t="s">
        <v>6455</v>
      </c>
      <c r="G954" s="2" t="s">
        <v>6456</v>
      </c>
      <c r="H954" s="2" t="s">
        <v>6456</v>
      </c>
    </row>
    <row r="955" spans="1:8" x14ac:dyDescent="0.25">
      <c r="A955" s="1" t="s">
        <v>6457</v>
      </c>
      <c r="B955" t="s">
        <v>6458</v>
      </c>
      <c r="C955" s="1" t="s">
        <v>17</v>
      </c>
      <c r="D955" s="1" t="s">
        <v>6461</v>
      </c>
      <c r="E955" s="1" t="s">
        <v>6462</v>
      </c>
      <c r="F955" s="2" t="s">
        <v>6460</v>
      </c>
      <c r="G955" s="2" t="s">
        <v>115</v>
      </c>
      <c r="H955" s="2" t="s">
        <v>115</v>
      </c>
    </row>
    <row r="956" spans="1:8" x14ac:dyDescent="0.25">
      <c r="A956" s="1" t="s">
        <v>6464</v>
      </c>
      <c r="B956" t="s">
        <v>6465</v>
      </c>
      <c r="C956" s="1" t="s">
        <v>17</v>
      </c>
      <c r="D956" s="1" t="s">
        <v>6466</v>
      </c>
      <c r="E956" s="1" t="s">
        <v>6467</v>
      </c>
      <c r="F956" s="2" t="s">
        <v>6374</v>
      </c>
      <c r="G956" s="2" t="s">
        <v>1439</v>
      </c>
      <c r="H956" s="2" t="s">
        <v>1439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9BB1-5BFA-4FAF-A47B-65F67DA1C717}">
  <dimension ref="A1:H483"/>
  <sheetViews>
    <sheetView topLeftCell="A455" workbookViewId="0">
      <selection activeCell="B2" sqref="A2:XFD2"/>
    </sheetView>
  </sheetViews>
  <sheetFormatPr defaultRowHeight="15" x14ac:dyDescent="0.25"/>
  <cols>
    <col min="1" max="1" width="11" bestFit="1" customWidth="1"/>
    <col min="2" max="2" width="40.28515625" bestFit="1" customWidth="1"/>
    <col min="3" max="3" width="10.7109375" bestFit="1" customWidth="1"/>
    <col min="4" max="4" width="18.28515625" bestFit="1" customWidth="1"/>
    <col min="5" max="5" width="11" bestFit="1" customWidth="1"/>
  </cols>
  <sheetData>
    <row r="1" spans="1:8" ht="45" x14ac:dyDescent="0.25">
      <c r="A1" s="3" t="s">
        <v>0</v>
      </c>
      <c r="B1" s="3" t="s">
        <v>1</v>
      </c>
      <c r="C1" s="4" t="s">
        <v>2</v>
      </c>
      <c r="D1" s="5" t="s">
        <v>3</v>
      </c>
      <c r="E1" s="4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1" t="s">
        <v>8</v>
      </c>
      <c r="B2" t="s">
        <v>9</v>
      </c>
      <c r="C2" s="1" t="s">
        <v>10</v>
      </c>
      <c r="D2" s="1" t="s">
        <v>11</v>
      </c>
      <c r="E2" s="1" t="s">
        <v>12</v>
      </c>
      <c r="F2" s="2" t="s">
        <v>13</v>
      </c>
      <c r="G2" s="2" t="s">
        <v>14</v>
      </c>
      <c r="H2" s="2" t="s">
        <v>14</v>
      </c>
    </row>
    <row r="3" spans="1:8" x14ac:dyDescent="0.25">
      <c r="A3" s="1" t="s">
        <v>22</v>
      </c>
      <c r="B3" t="s">
        <v>23</v>
      </c>
      <c r="C3" s="1" t="s">
        <v>10</v>
      </c>
      <c r="D3" s="1" t="s">
        <v>24</v>
      </c>
      <c r="E3" s="1" t="s">
        <v>25</v>
      </c>
      <c r="F3" s="2" t="s">
        <v>26</v>
      </c>
      <c r="G3" s="2" t="s">
        <v>27</v>
      </c>
      <c r="H3" s="2" t="s">
        <v>27</v>
      </c>
    </row>
    <row r="4" spans="1:8" x14ac:dyDescent="0.25">
      <c r="A4" s="1" t="s">
        <v>28</v>
      </c>
      <c r="B4" t="s">
        <v>29</v>
      </c>
      <c r="C4" s="1" t="s">
        <v>10</v>
      </c>
      <c r="D4" s="1" t="s">
        <v>30</v>
      </c>
      <c r="E4" s="1" t="s">
        <v>31</v>
      </c>
      <c r="F4" s="2" t="s">
        <v>32</v>
      </c>
      <c r="G4" s="2" t="s">
        <v>33</v>
      </c>
      <c r="H4" s="2" t="s">
        <v>33</v>
      </c>
    </row>
    <row r="5" spans="1:8" x14ac:dyDescent="0.25">
      <c r="A5" s="1" t="s">
        <v>110</v>
      </c>
      <c r="B5" t="s">
        <v>111</v>
      </c>
      <c r="C5" s="1" t="s">
        <v>10</v>
      </c>
      <c r="D5" s="1" t="s">
        <v>112</v>
      </c>
      <c r="E5" s="1" t="s">
        <v>113</v>
      </c>
      <c r="F5" s="2" t="s">
        <v>114</v>
      </c>
      <c r="G5" s="2" t="s">
        <v>115</v>
      </c>
      <c r="H5" s="2" t="s">
        <v>115</v>
      </c>
    </row>
    <row r="6" spans="1:8" x14ac:dyDescent="0.25">
      <c r="A6" s="1" t="s">
        <v>120</v>
      </c>
      <c r="B6" t="s">
        <v>121</v>
      </c>
      <c r="C6" s="1" t="s">
        <v>10</v>
      </c>
      <c r="D6" s="1" t="s">
        <v>122</v>
      </c>
      <c r="E6" s="1" t="s">
        <v>123</v>
      </c>
      <c r="F6" s="2" t="s">
        <v>124</v>
      </c>
      <c r="G6" s="2" t="s">
        <v>125</v>
      </c>
      <c r="H6" s="2" t="s">
        <v>125</v>
      </c>
    </row>
    <row r="7" spans="1:8" x14ac:dyDescent="0.25">
      <c r="A7" s="1" t="s">
        <v>132</v>
      </c>
      <c r="B7" t="s">
        <v>133</v>
      </c>
      <c r="C7" s="1" t="s">
        <v>10</v>
      </c>
      <c r="D7" s="1" t="s">
        <v>134</v>
      </c>
      <c r="E7" s="1" t="s">
        <v>135</v>
      </c>
      <c r="F7" s="2" t="s">
        <v>136</v>
      </c>
      <c r="G7" s="2" t="s">
        <v>137</v>
      </c>
      <c r="H7" s="2" t="s">
        <v>137</v>
      </c>
    </row>
    <row r="8" spans="1:8" x14ac:dyDescent="0.25">
      <c r="A8" s="1" t="s">
        <v>142</v>
      </c>
      <c r="B8" t="s">
        <v>143</v>
      </c>
      <c r="C8" s="1" t="s">
        <v>10</v>
      </c>
      <c r="D8" s="1" t="s">
        <v>144</v>
      </c>
      <c r="E8" s="1" t="s">
        <v>145</v>
      </c>
      <c r="F8" s="2" t="s">
        <v>146</v>
      </c>
      <c r="G8" s="2" t="s">
        <v>147</v>
      </c>
      <c r="H8" s="2" t="s">
        <v>147</v>
      </c>
    </row>
    <row r="9" spans="1:8" x14ac:dyDescent="0.25">
      <c r="A9" s="1" t="s">
        <v>164</v>
      </c>
      <c r="B9" t="s">
        <v>165</v>
      </c>
      <c r="C9" s="1" t="s">
        <v>10</v>
      </c>
      <c r="D9" s="1" t="s">
        <v>166</v>
      </c>
      <c r="E9" s="1" t="s">
        <v>167</v>
      </c>
      <c r="F9" s="2" t="s">
        <v>168</v>
      </c>
      <c r="G9" s="2" t="s">
        <v>169</v>
      </c>
      <c r="H9" s="2" t="s">
        <v>169</v>
      </c>
    </row>
    <row r="10" spans="1:8" x14ac:dyDescent="0.25">
      <c r="A10" s="1" t="s">
        <v>182</v>
      </c>
      <c r="B10" t="s">
        <v>183</v>
      </c>
      <c r="C10" s="1" t="s">
        <v>10</v>
      </c>
      <c r="D10" s="1" t="s">
        <v>184</v>
      </c>
      <c r="E10" s="1" t="s">
        <v>12</v>
      </c>
      <c r="F10" s="2" t="s">
        <v>185</v>
      </c>
      <c r="G10" s="2" t="s">
        <v>186</v>
      </c>
      <c r="H10" s="2" t="s">
        <v>186</v>
      </c>
    </row>
    <row r="11" spans="1:8" x14ac:dyDescent="0.25">
      <c r="A11" s="1" t="s">
        <v>205</v>
      </c>
      <c r="B11" t="s">
        <v>206</v>
      </c>
      <c r="C11" s="1" t="s">
        <v>10</v>
      </c>
      <c r="D11" s="1" t="s">
        <v>207</v>
      </c>
      <c r="E11" s="1" t="s">
        <v>208</v>
      </c>
      <c r="F11" s="2" t="s">
        <v>209</v>
      </c>
      <c r="G11" s="2" t="s">
        <v>210</v>
      </c>
      <c r="H11" s="2" t="s">
        <v>210</v>
      </c>
    </row>
    <row r="12" spans="1:8" x14ac:dyDescent="0.25">
      <c r="A12" s="1" t="s">
        <v>211</v>
      </c>
      <c r="B12" t="s">
        <v>212</v>
      </c>
      <c r="C12" s="1" t="s">
        <v>10</v>
      </c>
      <c r="D12" s="1" t="s">
        <v>213</v>
      </c>
      <c r="E12" s="1" t="s">
        <v>12</v>
      </c>
      <c r="F12" s="2" t="s">
        <v>214</v>
      </c>
      <c r="G12" s="2" t="s">
        <v>215</v>
      </c>
      <c r="H12" s="2" t="s">
        <v>215</v>
      </c>
    </row>
    <row r="13" spans="1:8" x14ac:dyDescent="0.25">
      <c r="A13" s="1" t="s">
        <v>221</v>
      </c>
      <c r="B13" t="s">
        <v>222</v>
      </c>
      <c r="C13" s="1" t="s">
        <v>10</v>
      </c>
      <c r="D13" s="1" t="s">
        <v>223</v>
      </c>
      <c r="E13" s="1" t="s">
        <v>224</v>
      </c>
      <c r="F13" s="2" t="s">
        <v>225</v>
      </c>
      <c r="G13" s="2" t="s">
        <v>226</v>
      </c>
      <c r="H13" s="2" t="s">
        <v>226</v>
      </c>
    </row>
    <row r="14" spans="1:8" x14ac:dyDescent="0.25">
      <c r="A14" s="1" t="s">
        <v>237</v>
      </c>
      <c r="B14" t="s">
        <v>238</v>
      </c>
      <c r="C14" s="1" t="s">
        <v>10</v>
      </c>
      <c r="D14" s="1" t="s">
        <v>239</v>
      </c>
      <c r="E14" s="1" t="s">
        <v>240</v>
      </c>
      <c r="F14" s="2" t="s">
        <v>146</v>
      </c>
      <c r="G14" s="2" t="s">
        <v>147</v>
      </c>
      <c r="H14" s="2" t="s">
        <v>147</v>
      </c>
    </row>
    <row r="15" spans="1:8" x14ac:dyDescent="0.25">
      <c r="A15" s="1" t="s">
        <v>253</v>
      </c>
      <c r="B15" t="s">
        <v>254</v>
      </c>
      <c r="C15" s="1" t="s">
        <v>10</v>
      </c>
      <c r="D15" s="1" t="s">
        <v>255</v>
      </c>
      <c r="E15" s="1" t="s">
        <v>135</v>
      </c>
      <c r="F15" s="2" t="s">
        <v>256</v>
      </c>
      <c r="G15" s="2" t="s">
        <v>257</v>
      </c>
      <c r="H15" s="2" t="s">
        <v>257</v>
      </c>
    </row>
    <row r="16" spans="1:8" x14ac:dyDescent="0.25">
      <c r="A16" s="1" t="s">
        <v>264</v>
      </c>
      <c r="B16" t="s">
        <v>265</v>
      </c>
      <c r="C16" s="1" t="s">
        <v>10</v>
      </c>
      <c r="D16" s="1" t="s">
        <v>266</v>
      </c>
      <c r="E16" s="1" t="s">
        <v>267</v>
      </c>
      <c r="F16" s="2" t="s">
        <v>268</v>
      </c>
      <c r="G16" s="2" t="s">
        <v>269</v>
      </c>
      <c r="H16" s="2" t="s">
        <v>269</v>
      </c>
    </row>
    <row r="17" spans="1:8" x14ac:dyDescent="0.25">
      <c r="A17" s="1" t="s">
        <v>280</v>
      </c>
      <c r="B17" t="s">
        <v>281</v>
      </c>
      <c r="C17" s="1" t="s">
        <v>10</v>
      </c>
      <c r="D17" s="1" t="s">
        <v>282</v>
      </c>
      <c r="E17" s="1" t="s">
        <v>145</v>
      </c>
      <c r="F17" s="2" t="s">
        <v>146</v>
      </c>
      <c r="G17" s="2" t="s">
        <v>147</v>
      </c>
      <c r="H17" s="2" t="s">
        <v>147</v>
      </c>
    </row>
    <row r="18" spans="1:8" x14ac:dyDescent="0.25">
      <c r="A18" s="1" t="s">
        <v>295</v>
      </c>
      <c r="B18" t="s">
        <v>296</v>
      </c>
      <c r="C18" s="1" t="s">
        <v>10</v>
      </c>
      <c r="D18" s="1" t="s">
        <v>297</v>
      </c>
      <c r="E18" s="1" t="s">
        <v>298</v>
      </c>
      <c r="F18" s="2" t="s">
        <v>299</v>
      </c>
      <c r="G18" s="2" t="s">
        <v>300</v>
      </c>
      <c r="H18" s="2" t="s">
        <v>300</v>
      </c>
    </row>
    <row r="19" spans="1:8" x14ac:dyDescent="0.25">
      <c r="A19" s="1" t="s">
        <v>305</v>
      </c>
      <c r="B19" t="s">
        <v>306</v>
      </c>
      <c r="C19" s="1" t="s">
        <v>10</v>
      </c>
      <c r="D19" s="1" t="s">
        <v>307</v>
      </c>
      <c r="E19" s="1" t="s">
        <v>308</v>
      </c>
      <c r="F19" s="2" t="s">
        <v>309</v>
      </c>
      <c r="G19" s="2" t="s">
        <v>147</v>
      </c>
      <c r="H19" s="2" t="s">
        <v>147</v>
      </c>
    </row>
    <row r="20" spans="1:8" x14ac:dyDescent="0.25">
      <c r="A20" s="1" t="s">
        <v>313</v>
      </c>
      <c r="B20" t="s">
        <v>314</v>
      </c>
      <c r="C20" s="1" t="s">
        <v>10</v>
      </c>
      <c r="D20" s="1" t="s">
        <v>315</v>
      </c>
      <c r="E20" s="1" t="s">
        <v>316</v>
      </c>
      <c r="F20" s="2" t="s">
        <v>317</v>
      </c>
      <c r="G20" s="2" t="s">
        <v>318</v>
      </c>
      <c r="H20" s="2" t="s">
        <v>318</v>
      </c>
    </row>
    <row r="21" spans="1:8" x14ac:dyDescent="0.25">
      <c r="A21" s="1" t="s">
        <v>319</v>
      </c>
      <c r="B21" t="s">
        <v>320</v>
      </c>
      <c r="C21" s="1" t="s">
        <v>10</v>
      </c>
      <c r="D21" s="1" t="s">
        <v>321</v>
      </c>
      <c r="E21" s="1" t="s">
        <v>322</v>
      </c>
      <c r="F21" s="2" t="s">
        <v>323</v>
      </c>
      <c r="G21" s="2" t="s">
        <v>324</v>
      </c>
      <c r="H21" s="2" t="s">
        <v>324</v>
      </c>
    </row>
    <row r="22" spans="1:8" x14ac:dyDescent="0.25">
      <c r="A22" s="1" t="s">
        <v>349</v>
      </c>
      <c r="B22" t="s">
        <v>350</v>
      </c>
      <c r="C22" s="1" t="s">
        <v>10</v>
      </c>
      <c r="D22" s="1" t="s">
        <v>351</v>
      </c>
      <c r="E22" s="1" t="s">
        <v>352</v>
      </c>
      <c r="F22" s="2" t="s">
        <v>353</v>
      </c>
      <c r="G22" s="2" t="s">
        <v>354</v>
      </c>
      <c r="H22" s="2" t="s">
        <v>354</v>
      </c>
    </row>
    <row r="23" spans="1:8" x14ac:dyDescent="0.25">
      <c r="A23" s="1" t="s">
        <v>355</v>
      </c>
      <c r="B23" t="s">
        <v>356</v>
      </c>
      <c r="C23" s="1" t="s">
        <v>10</v>
      </c>
      <c r="D23" s="1" t="s">
        <v>357</v>
      </c>
      <c r="E23" s="1" t="s">
        <v>358</v>
      </c>
      <c r="F23" s="2" t="s">
        <v>359</v>
      </c>
      <c r="G23" s="2" t="s">
        <v>360</v>
      </c>
      <c r="H23" s="2" t="s">
        <v>360</v>
      </c>
    </row>
    <row r="24" spans="1:8" x14ac:dyDescent="0.25">
      <c r="A24" s="1" t="s">
        <v>365</v>
      </c>
      <c r="B24" t="s">
        <v>366</v>
      </c>
      <c r="C24" s="1" t="s">
        <v>10</v>
      </c>
      <c r="D24" s="1" t="s">
        <v>367</v>
      </c>
      <c r="E24" s="1" t="s">
        <v>368</v>
      </c>
      <c r="F24" s="2" t="s">
        <v>369</v>
      </c>
      <c r="G24" s="2" t="s">
        <v>370</v>
      </c>
      <c r="H24" s="2" t="s">
        <v>370</v>
      </c>
    </row>
    <row r="25" spans="1:8" x14ac:dyDescent="0.25">
      <c r="A25" s="1" t="s">
        <v>377</v>
      </c>
      <c r="B25" t="s">
        <v>378</v>
      </c>
      <c r="C25" s="1" t="s">
        <v>10</v>
      </c>
      <c r="D25" s="1" t="s">
        <v>379</v>
      </c>
      <c r="E25" s="1" t="s">
        <v>380</v>
      </c>
      <c r="F25" s="2" t="s">
        <v>381</v>
      </c>
      <c r="G25" s="2" t="s">
        <v>382</v>
      </c>
      <c r="H25" s="2" t="s">
        <v>382</v>
      </c>
    </row>
    <row r="26" spans="1:8" x14ac:dyDescent="0.25">
      <c r="A26" s="1" t="s">
        <v>393</v>
      </c>
      <c r="B26" t="s">
        <v>394</v>
      </c>
      <c r="C26" s="1" t="s">
        <v>10</v>
      </c>
      <c r="D26" s="1" t="s">
        <v>395</v>
      </c>
      <c r="E26" s="1" t="s">
        <v>67</v>
      </c>
      <c r="F26" s="2" t="s">
        <v>225</v>
      </c>
      <c r="G26" s="2" t="s">
        <v>226</v>
      </c>
      <c r="H26" s="2" t="s">
        <v>226</v>
      </c>
    </row>
    <row r="27" spans="1:8" x14ac:dyDescent="0.25">
      <c r="A27" s="1" t="s">
        <v>406</v>
      </c>
      <c r="B27" t="s">
        <v>407</v>
      </c>
      <c r="C27" s="1" t="s">
        <v>10</v>
      </c>
      <c r="D27" s="1" t="s">
        <v>408</v>
      </c>
      <c r="E27" s="1" t="s">
        <v>409</v>
      </c>
      <c r="F27" s="2" t="s">
        <v>410</v>
      </c>
      <c r="G27" s="2" t="s">
        <v>411</v>
      </c>
      <c r="H27" s="2" t="s">
        <v>411</v>
      </c>
    </row>
    <row r="28" spans="1:8" x14ac:dyDescent="0.25">
      <c r="A28" s="1" t="s">
        <v>422</v>
      </c>
      <c r="B28" t="s">
        <v>423</v>
      </c>
      <c r="C28" s="1" t="s">
        <v>10</v>
      </c>
      <c r="D28" s="1" t="s">
        <v>424</v>
      </c>
      <c r="E28" s="1" t="s">
        <v>425</v>
      </c>
      <c r="F28" s="2" t="s">
        <v>426</v>
      </c>
      <c r="G28" s="2" t="s">
        <v>427</v>
      </c>
      <c r="H28" s="2" t="s">
        <v>427</v>
      </c>
    </row>
    <row r="29" spans="1:8" x14ac:dyDescent="0.25">
      <c r="A29" s="1" t="s">
        <v>431</v>
      </c>
      <c r="B29" t="s">
        <v>432</v>
      </c>
      <c r="C29" s="1" t="s">
        <v>10</v>
      </c>
      <c r="D29" s="1" t="s">
        <v>433</v>
      </c>
      <c r="E29" s="1" t="s">
        <v>434</v>
      </c>
      <c r="F29" s="2" t="s">
        <v>359</v>
      </c>
      <c r="G29" s="2" t="s">
        <v>360</v>
      </c>
      <c r="H29" s="2" t="s">
        <v>360</v>
      </c>
    </row>
    <row r="30" spans="1:8" x14ac:dyDescent="0.25">
      <c r="A30" s="1" t="s">
        <v>435</v>
      </c>
      <c r="B30" t="s">
        <v>436</v>
      </c>
      <c r="C30" s="1" t="s">
        <v>10</v>
      </c>
      <c r="D30" s="1" t="s">
        <v>437</v>
      </c>
      <c r="E30" s="1" t="s">
        <v>438</v>
      </c>
      <c r="F30" s="2" t="s">
        <v>439</v>
      </c>
      <c r="G30" s="2" t="s">
        <v>440</v>
      </c>
      <c r="H30" s="2" t="s">
        <v>440</v>
      </c>
    </row>
    <row r="31" spans="1:8" x14ac:dyDescent="0.25">
      <c r="A31" s="1" t="s">
        <v>441</v>
      </c>
      <c r="B31" t="s">
        <v>442</v>
      </c>
      <c r="C31" s="1" t="s">
        <v>10</v>
      </c>
      <c r="D31" s="1" t="s">
        <v>443</v>
      </c>
      <c r="E31" s="1" t="s">
        <v>444</v>
      </c>
      <c r="F31" s="2" t="s">
        <v>445</v>
      </c>
      <c r="G31" s="2" t="s">
        <v>446</v>
      </c>
      <c r="H31" s="2" t="s">
        <v>446</v>
      </c>
    </row>
    <row r="32" spans="1:8" x14ac:dyDescent="0.25">
      <c r="A32" s="1" t="s">
        <v>447</v>
      </c>
      <c r="B32" t="s">
        <v>448</v>
      </c>
      <c r="C32" s="1" t="s">
        <v>10</v>
      </c>
      <c r="D32" s="1" t="s">
        <v>449</v>
      </c>
      <c r="E32" s="1" t="s">
        <v>450</v>
      </c>
      <c r="F32" s="2" t="s">
        <v>68</v>
      </c>
      <c r="G32" s="2" t="s">
        <v>69</v>
      </c>
      <c r="H32" s="2" t="s">
        <v>69</v>
      </c>
    </row>
    <row r="33" spans="1:8" x14ac:dyDescent="0.25">
      <c r="A33" s="1" t="s">
        <v>459</v>
      </c>
      <c r="B33" t="s">
        <v>460</v>
      </c>
      <c r="C33" s="1" t="s">
        <v>10</v>
      </c>
      <c r="D33" s="1" t="s">
        <v>461</v>
      </c>
      <c r="E33" s="1" t="s">
        <v>462</v>
      </c>
      <c r="F33" s="2" t="s">
        <v>463</v>
      </c>
      <c r="G33" s="2" t="s">
        <v>464</v>
      </c>
      <c r="H33" s="2" t="s">
        <v>464</v>
      </c>
    </row>
    <row r="34" spans="1:8" x14ac:dyDescent="0.25">
      <c r="A34" s="1" t="s">
        <v>481</v>
      </c>
      <c r="B34" t="s">
        <v>482</v>
      </c>
      <c r="C34" s="1" t="s">
        <v>10</v>
      </c>
      <c r="D34" s="1" t="s">
        <v>483</v>
      </c>
      <c r="E34" s="1" t="s">
        <v>484</v>
      </c>
      <c r="F34" s="2" t="s">
        <v>485</v>
      </c>
      <c r="G34" s="2" t="s">
        <v>486</v>
      </c>
      <c r="H34" s="2" t="s">
        <v>486</v>
      </c>
    </row>
    <row r="35" spans="1:8" x14ac:dyDescent="0.25">
      <c r="A35" s="1" t="s">
        <v>487</v>
      </c>
      <c r="B35" t="s">
        <v>488</v>
      </c>
      <c r="C35" s="1" t="s">
        <v>10</v>
      </c>
      <c r="D35" s="1" t="s">
        <v>489</v>
      </c>
      <c r="E35" s="1" t="s">
        <v>145</v>
      </c>
      <c r="F35" s="2" t="s">
        <v>490</v>
      </c>
      <c r="G35" s="2" t="s">
        <v>215</v>
      </c>
      <c r="H35" s="2" t="s">
        <v>215</v>
      </c>
    </row>
    <row r="36" spans="1:8" x14ac:dyDescent="0.25">
      <c r="A36" s="1" t="s">
        <v>497</v>
      </c>
      <c r="B36" t="s">
        <v>498</v>
      </c>
      <c r="C36" s="1" t="s">
        <v>10</v>
      </c>
      <c r="D36" s="1" t="s">
        <v>499</v>
      </c>
      <c r="E36" s="1" t="s">
        <v>500</v>
      </c>
      <c r="F36" s="2" t="s">
        <v>501</v>
      </c>
      <c r="G36" s="2" t="s">
        <v>502</v>
      </c>
      <c r="H36" s="2" t="s">
        <v>502</v>
      </c>
    </row>
    <row r="37" spans="1:8" x14ac:dyDescent="0.25">
      <c r="A37" s="1" t="s">
        <v>503</v>
      </c>
      <c r="B37" t="s">
        <v>504</v>
      </c>
      <c r="C37" s="1" t="s">
        <v>10</v>
      </c>
      <c r="D37" s="1" t="s">
        <v>505</v>
      </c>
      <c r="E37" s="1" t="s">
        <v>506</v>
      </c>
      <c r="F37" s="2" t="s">
        <v>490</v>
      </c>
      <c r="G37" s="2" t="s">
        <v>215</v>
      </c>
      <c r="H37" s="2" t="s">
        <v>215</v>
      </c>
    </row>
    <row r="38" spans="1:8" x14ac:dyDescent="0.25">
      <c r="A38" s="1" t="s">
        <v>507</v>
      </c>
      <c r="B38" t="s">
        <v>508</v>
      </c>
      <c r="C38" s="1" t="s">
        <v>10</v>
      </c>
      <c r="D38" s="1" t="s">
        <v>509</v>
      </c>
      <c r="E38" s="1" t="s">
        <v>380</v>
      </c>
      <c r="F38" s="2" t="s">
        <v>381</v>
      </c>
      <c r="G38" s="2" t="s">
        <v>382</v>
      </c>
      <c r="H38" s="2" t="s">
        <v>382</v>
      </c>
    </row>
    <row r="39" spans="1:8" x14ac:dyDescent="0.25">
      <c r="A39" s="1" t="s">
        <v>522</v>
      </c>
      <c r="B39" t="s">
        <v>523</v>
      </c>
      <c r="C39" s="1" t="s">
        <v>10</v>
      </c>
      <c r="D39" s="1" t="s">
        <v>524</v>
      </c>
      <c r="E39" s="1" t="s">
        <v>12</v>
      </c>
      <c r="F39" s="2" t="s">
        <v>525</v>
      </c>
      <c r="G39" s="2" t="s">
        <v>526</v>
      </c>
      <c r="H39" s="2" t="s">
        <v>526</v>
      </c>
    </row>
    <row r="40" spans="1:8" x14ac:dyDescent="0.25">
      <c r="A40" s="1" t="s">
        <v>527</v>
      </c>
      <c r="B40" t="s">
        <v>528</v>
      </c>
      <c r="C40" s="1" t="s">
        <v>10</v>
      </c>
      <c r="D40" s="1" t="s">
        <v>529</v>
      </c>
      <c r="E40" s="1" t="s">
        <v>530</v>
      </c>
      <c r="F40" s="2" t="s">
        <v>531</v>
      </c>
      <c r="G40" s="2" t="s">
        <v>532</v>
      </c>
      <c r="H40" s="2" t="s">
        <v>532</v>
      </c>
    </row>
    <row r="41" spans="1:8" x14ac:dyDescent="0.25">
      <c r="A41" s="1" t="s">
        <v>533</v>
      </c>
      <c r="B41" t="s">
        <v>534</v>
      </c>
      <c r="C41" s="1" t="s">
        <v>10</v>
      </c>
      <c r="D41" s="1" t="s">
        <v>535</v>
      </c>
      <c r="E41" s="1" t="s">
        <v>31</v>
      </c>
      <c r="F41" s="2" t="s">
        <v>536</v>
      </c>
      <c r="G41" s="2" t="s">
        <v>257</v>
      </c>
      <c r="H41" s="2" t="s">
        <v>257</v>
      </c>
    </row>
    <row r="42" spans="1:8" x14ac:dyDescent="0.25">
      <c r="A42" s="1" t="s">
        <v>537</v>
      </c>
      <c r="B42" t="s">
        <v>538</v>
      </c>
      <c r="C42" s="1" t="s">
        <v>10</v>
      </c>
      <c r="D42" s="1" t="s">
        <v>539</v>
      </c>
      <c r="E42" s="1" t="s">
        <v>540</v>
      </c>
      <c r="F42" s="2" t="s">
        <v>541</v>
      </c>
      <c r="G42" s="2" t="s">
        <v>542</v>
      </c>
      <c r="H42" s="2" t="s">
        <v>542</v>
      </c>
    </row>
    <row r="43" spans="1:8" x14ac:dyDescent="0.25">
      <c r="A43" s="1" t="s">
        <v>547</v>
      </c>
      <c r="B43" t="s">
        <v>548</v>
      </c>
      <c r="C43" s="1" t="s">
        <v>10</v>
      </c>
      <c r="D43" s="1" t="s">
        <v>549</v>
      </c>
      <c r="E43" s="1" t="s">
        <v>550</v>
      </c>
      <c r="F43" s="2" t="s">
        <v>551</v>
      </c>
      <c r="G43" s="2" t="s">
        <v>552</v>
      </c>
      <c r="H43" s="2" t="s">
        <v>552</v>
      </c>
    </row>
    <row r="44" spans="1:8" x14ac:dyDescent="0.25">
      <c r="A44" s="1" t="s">
        <v>559</v>
      </c>
      <c r="B44" t="s">
        <v>560</v>
      </c>
      <c r="C44" s="1" t="s">
        <v>10</v>
      </c>
      <c r="D44" s="1" t="s">
        <v>561</v>
      </c>
      <c r="E44" s="1" t="s">
        <v>139</v>
      </c>
      <c r="F44" s="2" t="s">
        <v>562</v>
      </c>
      <c r="G44" s="2" t="s">
        <v>563</v>
      </c>
      <c r="H44" s="2" t="s">
        <v>563</v>
      </c>
    </row>
    <row r="45" spans="1:8" x14ac:dyDescent="0.25">
      <c r="A45" s="1" t="s">
        <v>617</v>
      </c>
      <c r="B45" t="s">
        <v>618</v>
      </c>
      <c r="C45" s="1" t="s">
        <v>10</v>
      </c>
      <c r="D45" s="1" t="s">
        <v>619</v>
      </c>
      <c r="E45" s="1" t="s">
        <v>620</v>
      </c>
      <c r="F45" s="2" t="s">
        <v>359</v>
      </c>
      <c r="G45" s="2" t="s">
        <v>360</v>
      </c>
      <c r="H45" s="2" t="s">
        <v>360</v>
      </c>
    </row>
    <row r="46" spans="1:8" x14ac:dyDescent="0.25">
      <c r="A46" s="1" t="s">
        <v>636</v>
      </c>
      <c r="B46" t="s">
        <v>637</v>
      </c>
      <c r="C46" s="1" t="s">
        <v>10</v>
      </c>
      <c r="D46" s="1" t="s">
        <v>638</v>
      </c>
      <c r="E46" s="1" t="s">
        <v>639</v>
      </c>
      <c r="F46" s="2" t="s">
        <v>96</v>
      </c>
      <c r="G46" s="2" t="s">
        <v>97</v>
      </c>
      <c r="H46" s="2" t="s">
        <v>97</v>
      </c>
    </row>
    <row r="47" spans="1:8" x14ac:dyDescent="0.25">
      <c r="A47" s="1" t="s">
        <v>644</v>
      </c>
      <c r="B47" t="s">
        <v>645</v>
      </c>
      <c r="C47" s="1" t="s">
        <v>10</v>
      </c>
      <c r="D47" s="1" t="s">
        <v>646</v>
      </c>
      <c r="E47" s="1" t="s">
        <v>647</v>
      </c>
      <c r="F47" s="2" t="s">
        <v>146</v>
      </c>
      <c r="G47" s="2" t="s">
        <v>147</v>
      </c>
      <c r="H47" s="2" t="s">
        <v>147</v>
      </c>
    </row>
    <row r="48" spans="1:8" x14ac:dyDescent="0.25">
      <c r="A48" s="1" t="s">
        <v>660</v>
      </c>
      <c r="B48" t="s">
        <v>661</v>
      </c>
      <c r="C48" s="1" t="s">
        <v>10</v>
      </c>
      <c r="D48" s="1" t="s">
        <v>662</v>
      </c>
      <c r="E48" s="1" t="s">
        <v>224</v>
      </c>
      <c r="F48" s="2" t="s">
        <v>663</v>
      </c>
      <c r="G48" s="2" t="s">
        <v>664</v>
      </c>
      <c r="H48" s="2" t="s">
        <v>664</v>
      </c>
    </row>
    <row r="49" spans="1:8" x14ac:dyDescent="0.25">
      <c r="A49" s="1" t="s">
        <v>669</v>
      </c>
      <c r="B49" t="s">
        <v>670</v>
      </c>
      <c r="C49" s="1" t="s">
        <v>10</v>
      </c>
      <c r="D49" s="1" t="s">
        <v>671</v>
      </c>
      <c r="E49" s="1" t="s">
        <v>672</v>
      </c>
      <c r="F49" s="2" t="s">
        <v>673</v>
      </c>
      <c r="G49" s="2" t="s">
        <v>674</v>
      </c>
      <c r="H49" s="2" t="s">
        <v>674</v>
      </c>
    </row>
    <row r="50" spans="1:8" x14ac:dyDescent="0.25">
      <c r="A50" s="1" t="s">
        <v>679</v>
      </c>
      <c r="B50" t="s">
        <v>680</v>
      </c>
      <c r="C50" s="1" t="s">
        <v>10</v>
      </c>
      <c r="D50" s="1" t="s">
        <v>681</v>
      </c>
      <c r="E50" s="1" t="s">
        <v>682</v>
      </c>
      <c r="F50" s="2" t="s">
        <v>683</v>
      </c>
      <c r="G50" s="2" t="s">
        <v>684</v>
      </c>
      <c r="H50" s="2" t="s">
        <v>684</v>
      </c>
    </row>
    <row r="51" spans="1:8" x14ac:dyDescent="0.25">
      <c r="A51" s="1" t="s">
        <v>697</v>
      </c>
      <c r="B51" t="s">
        <v>698</v>
      </c>
      <c r="C51" s="1" t="s">
        <v>10</v>
      </c>
      <c r="D51" s="1" t="s">
        <v>699</v>
      </c>
      <c r="E51" s="1" t="s">
        <v>462</v>
      </c>
      <c r="F51" s="2" t="s">
        <v>700</v>
      </c>
      <c r="G51" s="2" t="s">
        <v>701</v>
      </c>
      <c r="H51" s="2" t="s">
        <v>701</v>
      </c>
    </row>
    <row r="52" spans="1:8" x14ac:dyDescent="0.25">
      <c r="A52" s="1" t="s">
        <v>729</v>
      </c>
      <c r="B52" t="s">
        <v>730</v>
      </c>
      <c r="C52" s="1" t="s">
        <v>10</v>
      </c>
      <c r="D52" s="1" t="s">
        <v>731</v>
      </c>
      <c r="E52" s="1" t="s">
        <v>135</v>
      </c>
      <c r="F52" s="2" t="s">
        <v>256</v>
      </c>
      <c r="G52" s="2" t="s">
        <v>257</v>
      </c>
      <c r="H52" s="2" t="s">
        <v>257</v>
      </c>
    </row>
    <row r="53" spans="1:8" x14ac:dyDescent="0.25">
      <c r="A53" s="1" t="s">
        <v>760</v>
      </c>
      <c r="B53" t="s">
        <v>761</v>
      </c>
      <c r="C53" s="1" t="s">
        <v>10</v>
      </c>
      <c r="D53" s="1" t="s">
        <v>762</v>
      </c>
      <c r="E53" s="1" t="s">
        <v>763</v>
      </c>
      <c r="F53" s="2" t="s">
        <v>764</v>
      </c>
      <c r="G53" s="2" t="s">
        <v>765</v>
      </c>
      <c r="H53" s="2" t="s">
        <v>765</v>
      </c>
    </row>
    <row r="54" spans="1:8" x14ac:dyDescent="0.25">
      <c r="A54" s="1" t="s">
        <v>775</v>
      </c>
      <c r="B54" t="s">
        <v>776</v>
      </c>
      <c r="C54" s="1" t="s">
        <v>10</v>
      </c>
      <c r="D54" s="1" t="s">
        <v>777</v>
      </c>
      <c r="E54" s="1" t="s">
        <v>778</v>
      </c>
      <c r="F54" s="2" t="s">
        <v>490</v>
      </c>
      <c r="G54" s="2" t="s">
        <v>215</v>
      </c>
      <c r="H54" s="2" t="s">
        <v>215</v>
      </c>
    </row>
    <row r="55" spans="1:8" x14ac:dyDescent="0.25">
      <c r="A55" s="1" t="s">
        <v>826</v>
      </c>
      <c r="B55" t="s">
        <v>827</v>
      </c>
      <c r="C55" s="1" t="s">
        <v>10</v>
      </c>
      <c r="D55" s="1" t="s">
        <v>828</v>
      </c>
      <c r="E55" s="1" t="s">
        <v>829</v>
      </c>
      <c r="F55" s="2" t="s">
        <v>830</v>
      </c>
      <c r="G55" s="2" t="s">
        <v>354</v>
      </c>
      <c r="H55" s="2" t="s">
        <v>354</v>
      </c>
    </row>
    <row r="56" spans="1:8" x14ac:dyDescent="0.25">
      <c r="A56" s="1" t="s">
        <v>855</v>
      </c>
      <c r="B56" t="s">
        <v>856</v>
      </c>
      <c r="C56" s="1" t="s">
        <v>10</v>
      </c>
      <c r="D56" s="1" t="s">
        <v>857</v>
      </c>
      <c r="E56" s="1" t="s">
        <v>829</v>
      </c>
      <c r="F56" s="2" t="s">
        <v>858</v>
      </c>
      <c r="G56" s="2" t="s">
        <v>859</v>
      </c>
      <c r="H56" s="2" t="s">
        <v>859</v>
      </c>
    </row>
    <row r="57" spans="1:8" x14ac:dyDescent="0.25">
      <c r="A57" s="1" t="s">
        <v>860</v>
      </c>
      <c r="B57" t="s">
        <v>861</v>
      </c>
      <c r="C57" s="1" t="s">
        <v>10</v>
      </c>
      <c r="D57" s="1" t="s">
        <v>862</v>
      </c>
      <c r="E57" s="1" t="s">
        <v>863</v>
      </c>
      <c r="F57" s="2" t="s">
        <v>864</v>
      </c>
      <c r="G57" s="2" t="s">
        <v>865</v>
      </c>
      <c r="H57" s="2" t="s">
        <v>865</v>
      </c>
    </row>
    <row r="58" spans="1:8" x14ac:dyDescent="0.25">
      <c r="A58" s="1" t="s">
        <v>866</v>
      </c>
      <c r="B58" t="s">
        <v>867</v>
      </c>
      <c r="C58" s="1" t="s">
        <v>10</v>
      </c>
      <c r="D58" s="1" t="s">
        <v>868</v>
      </c>
      <c r="E58" s="1" t="s">
        <v>869</v>
      </c>
      <c r="F58" s="2" t="s">
        <v>268</v>
      </c>
      <c r="G58" s="2" t="s">
        <v>269</v>
      </c>
      <c r="H58" s="2" t="s">
        <v>269</v>
      </c>
    </row>
    <row r="59" spans="1:8" x14ac:dyDescent="0.25">
      <c r="A59" s="1" t="s">
        <v>874</v>
      </c>
      <c r="B59" t="s">
        <v>875</v>
      </c>
      <c r="C59" s="1" t="s">
        <v>10</v>
      </c>
      <c r="D59" s="1" t="s">
        <v>876</v>
      </c>
      <c r="E59" s="1" t="s">
        <v>829</v>
      </c>
      <c r="F59" s="2" t="s">
        <v>146</v>
      </c>
      <c r="G59" s="2" t="s">
        <v>147</v>
      </c>
      <c r="H59" s="2" t="s">
        <v>147</v>
      </c>
    </row>
    <row r="60" spans="1:8" x14ac:dyDescent="0.25">
      <c r="A60" s="1" t="s">
        <v>877</v>
      </c>
      <c r="B60" t="s">
        <v>878</v>
      </c>
      <c r="C60" s="1" t="s">
        <v>10</v>
      </c>
      <c r="D60" s="1" t="s">
        <v>879</v>
      </c>
      <c r="E60" s="1" t="s">
        <v>880</v>
      </c>
      <c r="F60" s="2" t="s">
        <v>881</v>
      </c>
      <c r="G60" s="2" t="s">
        <v>882</v>
      </c>
      <c r="H60" s="2" t="s">
        <v>882</v>
      </c>
    </row>
    <row r="61" spans="1:8" x14ac:dyDescent="0.25">
      <c r="A61" s="1" t="s">
        <v>883</v>
      </c>
      <c r="B61" t="s">
        <v>884</v>
      </c>
      <c r="C61" s="1" t="s">
        <v>10</v>
      </c>
      <c r="D61" s="1" t="s">
        <v>885</v>
      </c>
      <c r="E61" s="1" t="s">
        <v>886</v>
      </c>
      <c r="F61" s="2" t="s">
        <v>887</v>
      </c>
      <c r="G61" s="2" t="s">
        <v>888</v>
      </c>
      <c r="H61" s="2" t="s">
        <v>888</v>
      </c>
    </row>
    <row r="62" spans="1:8" x14ac:dyDescent="0.25">
      <c r="A62" s="1" t="s">
        <v>889</v>
      </c>
      <c r="B62" t="s">
        <v>890</v>
      </c>
      <c r="C62" s="1" t="s">
        <v>10</v>
      </c>
      <c r="D62" s="1" t="s">
        <v>891</v>
      </c>
      <c r="E62" s="1" t="s">
        <v>31</v>
      </c>
      <c r="F62" s="2" t="s">
        <v>185</v>
      </c>
      <c r="G62" s="2" t="s">
        <v>186</v>
      </c>
      <c r="H62" s="2" t="s">
        <v>186</v>
      </c>
    </row>
    <row r="63" spans="1:8" x14ac:dyDescent="0.25">
      <c r="A63" s="1" t="s">
        <v>897</v>
      </c>
      <c r="B63" t="s">
        <v>898</v>
      </c>
      <c r="C63" s="1" t="s">
        <v>10</v>
      </c>
      <c r="D63" s="1" t="s">
        <v>899</v>
      </c>
      <c r="E63" s="1" t="s">
        <v>900</v>
      </c>
      <c r="F63" s="2" t="s">
        <v>901</v>
      </c>
      <c r="G63" s="2" t="s">
        <v>902</v>
      </c>
      <c r="H63" s="2" t="s">
        <v>902</v>
      </c>
    </row>
    <row r="64" spans="1:8" x14ac:dyDescent="0.25">
      <c r="A64" s="1" t="s">
        <v>903</v>
      </c>
      <c r="B64" t="s">
        <v>904</v>
      </c>
      <c r="C64" s="1" t="s">
        <v>10</v>
      </c>
      <c r="D64" s="1" t="s">
        <v>905</v>
      </c>
      <c r="E64" s="1" t="s">
        <v>906</v>
      </c>
      <c r="F64" s="2" t="s">
        <v>723</v>
      </c>
      <c r="G64" s="2" t="s">
        <v>724</v>
      </c>
      <c r="H64" s="2" t="s">
        <v>724</v>
      </c>
    </row>
    <row r="65" spans="1:8" x14ac:dyDescent="0.25">
      <c r="A65" s="1" t="s">
        <v>912</v>
      </c>
      <c r="B65" t="s">
        <v>913</v>
      </c>
      <c r="C65" s="1" t="s">
        <v>10</v>
      </c>
      <c r="D65" s="1" t="s">
        <v>914</v>
      </c>
      <c r="E65" s="1" t="s">
        <v>778</v>
      </c>
      <c r="F65" s="2" t="s">
        <v>915</v>
      </c>
      <c r="G65" s="2" t="s">
        <v>916</v>
      </c>
      <c r="H65" s="2" t="s">
        <v>916</v>
      </c>
    </row>
    <row r="66" spans="1:8" x14ac:dyDescent="0.25">
      <c r="A66" s="1" t="s">
        <v>922</v>
      </c>
      <c r="B66" t="s">
        <v>923</v>
      </c>
      <c r="C66" s="1" t="s">
        <v>10</v>
      </c>
      <c r="D66" s="1" t="s">
        <v>924</v>
      </c>
      <c r="E66" s="1" t="s">
        <v>925</v>
      </c>
      <c r="F66" s="2" t="s">
        <v>926</v>
      </c>
      <c r="G66" s="2" t="s">
        <v>927</v>
      </c>
      <c r="H66" s="2" t="s">
        <v>927</v>
      </c>
    </row>
    <row r="67" spans="1:8" x14ac:dyDescent="0.25">
      <c r="A67" s="1" t="s">
        <v>933</v>
      </c>
      <c r="B67" t="s">
        <v>934</v>
      </c>
      <c r="C67" s="1" t="s">
        <v>10</v>
      </c>
      <c r="D67" s="1" t="s">
        <v>935</v>
      </c>
      <c r="E67" s="1" t="s">
        <v>352</v>
      </c>
      <c r="F67" s="2" t="s">
        <v>936</v>
      </c>
      <c r="G67" s="2" t="s">
        <v>937</v>
      </c>
      <c r="H67" s="2" t="s">
        <v>937</v>
      </c>
    </row>
    <row r="68" spans="1:8" x14ac:dyDescent="0.25">
      <c r="A68" s="1" t="s">
        <v>950</v>
      </c>
      <c r="B68" t="s">
        <v>951</v>
      </c>
      <c r="C68" s="1" t="s">
        <v>10</v>
      </c>
      <c r="D68" s="1" t="s">
        <v>952</v>
      </c>
      <c r="E68" s="1" t="s">
        <v>55</v>
      </c>
      <c r="F68" s="2" t="s">
        <v>256</v>
      </c>
      <c r="G68" s="2" t="s">
        <v>257</v>
      </c>
      <c r="H68" s="2" t="s">
        <v>257</v>
      </c>
    </row>
    <row r="69" spans="1:8" x14ac:dyDescent="0.25">
      <c r="A69" s="1" t="s">
        <v>964</v>
      </c>
      <c r="B69" t="s">
        <v>965</v>
      </c>
      <c r="C69" s="1" t="s">
        <v>10</v>
      </c>
      <c r="D69" s="1" t="s">
        <v>966</v>
      </c>
      <c r="E69" s="1" t="s">
        <v>145</v>
      </c>
      <c r="F69" s="2" t="s">
        <v>830</v>
      </c>
      <c r="G69" s="2" t="s">
        <v>354</v>
      </c>
      <c r="H69" s="2" t="s">
        <v>354</v>
      </c>
    </row>
    <row r="70" spans="1:8" x14ac:dyDescent="0.25">
      <c r="A70" s="1" t="s">
        <v>967</v>
      </c>
      <c r="B70" t="s">
        <v>968</v>
      </c>
      <c r="C70" s="1" t="s">
        <v>10</v>
      </c>
      <c r="D70" s="1" t="s">
        <v>969</v>
      </c>
      <c r="E70" s="1" t="s">
        <v>970</v>
      </c>
      <c r="F70" s="2" t="s">
        <v>971</v>
      </c>
      <c r="G70" s="2" t="s">
        <v>972</v>
      </c>
      <c r="H70" s="2" t="s">
        <v>972</v>
      </c>
    </row>
    <row r="71" spans="1:8" x14ac:dyDescent="0.25">
      <c r="A71" s="1" t="s">
        <v>973</v>
      </c>
      <c r="B71" t="s">
        <v>974</v>
      </c>
      <c r="C71" s="1" t="s">
        <v>10</v>
      </c>
      <c r="D71" s="1" t="s">
        <v>975</v>
      </c>
      <c r="E71" s="1" t="s">
        <v>976</v>
      </c>
      <c r="F71" s="2" t="s">
        <v>309</v>
      </c>
      <c r="G71" s="2" t="s">
        <v>147</v>
      </c>
      <c r="H71" s="2" t="s">
        <v>147</v>
      </c>
    </row>
    <row r="72" spans="1:8" x14ac:dyDescent="0.25">
      <c r="A72" s="1" t="s">
        <v>977</v>
      </c>
      <c r="B72" t="s">
        <v>978</v>
      </c>
      <c r="C72" s="1" t="s">
        <v>10</v>
      </c>
      <c r="D72" s="1" t="s">
        <v>979</v>
      </c>
      <c r="E72" s="1" t="s">
        <v>980</v>
      </c>
      <c r="F72" s="2" t="s">
        <v>981</v>
      </c>
      <c r="G72" s="2" t="s">
        <v>982</v>
      </c>
      <c r="H72" s="2" t="s">
        <v>982</v>
      </c>
    </row>
    <row r="73" spans="1:8" x14ac:dyDescent="0.25">
      <c r="A73" s="1" t="s">
        <v>994</v>
      </c>
      <c r="B73" t="s">
        <v>995</v>
      </c>
      <c r="C73" s="1" t="s">
        <v>10</v>
      </c>
      <c r="D73" s="1" t="s">
        <v>996</v>
      </c>
      <c r="E73" s="1" t="s">
        <v>997</v>
      </c>
      <c r="F73" s="2" t="s">
        <v>998</v>
      </c>
      <c r="G73" s="2" t="s">
        <v>999</v>
      </c>
      <c r="H73" s="2" t="s">
        <v>999</v>
      </c>
    </row>
    <row r="74" spans="1:8" x14ac:dyDescent="0.25">
      <c r="A74" s="1" t="s">
        <v>1004</v>
      </c>
      <c r="B74" t="s">
        <v>1005</v>
      </c>
      <c r="C74" s="1" t="s">
        <v>10</v>
      </c>
      <c r="D74" s="1" t="s">
        <v>1006</v>
      </c>
      <c r="E74" s="1" t="s">
        <v>976</v>
      </c>
      <c r="F74" s="2" t="s">
        <v>1007</v>
      </c>
      <c r="G74" s="2" t="s">
        <v>1008</v>
      </c>
      <c r="H74" s="2" t="s">
        <v>1008</v>
      </c>
    </row>
    <row r="75" spans="1:8" x14ac:dyDescent="0.25">
      <c r="A75" s="1" t="s">
        <v>1009</v>
      </c>
      <c r="B75" t="s">
        <v>1010</v>
      </c>
      <c r="C75" s="1" t="s">
        <v>10</v>
      </c>
      <c r="D75" s="1" t="s">
        <v>1011</v>
      </c>
      <c r="E75" s="1" t="s">
        <v>1012</v>
      </c>
      <c r="F75" s="2" t="s">
        <v>915</v>
      </c>
      <c r="G75" s="2" t="s">
        <v>916</v>
      </c>
      <c r="H75" s="2" t="s">
        <v>916</v>
      </c>
    </row>
    <row r="76" spans="1:8" x14ac:dyDescent="0.25">
      <c r="A76" s="1" t="s">
        <v>1013</v>
      </c>
      <c r="B76" t="s">
        <v>1014</v>
      </c>
      <c r="C76" s="1" t="s">
        <v>10</v>
      </c>
      <c r="D76" s="1" t="s">
        <v>1015</v>
      </c>
      <c r="E76" s="1" t="s">
        <v>1016</v>
      </c>
      <c r="F76" s="2" t="s">
        <v>1017</v>
      </c>
      <c r="G76" s="2" t="s">
        <v>1018</v>
      </c>
      <c r="H76" s="2" t="s">
        <v>1018</v>
      </c>
    </row>
    <row r="77" spans="1:8" x14ac:dyDescent="0.25">
      <c r="A77" s="1" t="s">
        <v>1028</v>
      </c>
      <c r="B77" t="s">
        <v>1029</v>
      </c>
      <c r="C77" s="1" t="s">
        <v>10</v>
      </c>
      <c r="D77" s="1" t="s">
        <v>1030</v>
      </c>
      <c r="E77" s="1" t="s">
        <v>149</v>
      </c>
      <c r="F77" s="2" t="s">
        <v>309</v>
      </c>
      <c r="G77" s="2" t="s">
        <v>147</v>
      </c>
      <c r="H77" s="2" t="s">
        <v>147</v>
      </c>
    </row>
    <row r="78" spans="1:8" x14ac:dyDescent="0.25">
      <c r="A78" s="1" t="s">
        <v>1048</v>
      </c>
      <c r="B78" t="s">
        <v>1049</v>
      </c>
      <c r="C78" s="1" t="s">
        <v>10</v>
      </c>
      <c r="D78" s="1" t="s">
        <v>1050</v>
      </c>
      <c r="E78" s="1" t="s">
        <v>484</v>
      </c>
      <c r="F78" s="2" t="s">
        <v>1051</v>
      </c>
      <c r="G78" s="2" t="s">
        <v>1052</v>
      </c>
      <c r="H78" s="2" t="s">
        <v>1052</v>
      </c>
    </row>
    <row r="79" spans="1:8" x14ac:dyDescent="0.25">
      <c r="A79" s="1" t="s">
        <v>1057</v>
      </c>
      <c r="B79" t="s">
        <v>1058</v>
      </c>
      <c r="C79" s="1" t="s">
        <v>10</v>
      </c>
      <c r="D79" s="1" t="s">
        <v>1059</v>
      </c>
      <c r="E79" s="1" t="s">
        <v>31</v>
      </c>
      <c r="F79" s="2" t="s">
        <v>536</v>
      </c>
      <c r="G79" s="2" t="s">
        <v>257</v>
      </c>
      <c r="H79" s="2" t="s">
        <v>257</v>
      </c>
    </row>
    <row r="80" spans="1:8" x14ac:dyDescent="0.25">
      <c r="A80" s="1" t="s">
        <v>1060</v>
      </c>
      <c r="B80" t="s">
        <v>1061</v>
      </c>
      <c r="C80" s="1" t="s">
        <v>10</v>
      </c>
      <c r="D80" s="1" t="s">
        <v>1062</v>
      </c>
      <c r="E80" s="1" t="s">
        <v>513</v>
      </c>
      <c r="F80" s="2" t="s">
        <v>1063</v>
      </c>
      <c r="G80" s="2" t="s">
        <v>1064</v>
      </c>
      <c r="H80" s="2" t="s">
        <v>1064</v>
      </c>
    </row>
    <row r="81" spans="1:8" x14ac:dyDescent="0.25">
      <c r="A81" s="1" t="s">
        <v>1076</v>
      </c>
      <c r="B81" t="s">
        <v>1077</v>
      </c>
      <c r="C81" s="1" t="s">
        <v>10</v>
      </c>
      <c r="D81" s="1" t="s">
        <v>1078</v>
      </c>
      <c r="E81" s="1" t="s">
        <v>1079</v>
      </c>
      <c r="F81" s="2" t="s">
        <v>901</v>
      </c>
      <c r="G81" s="2" t="s">
        <v>902</v>
      </c>
      <c r="H81" s="2" t="s">
        <v>902</v>
      </c>
    </row>
    <row r="82" spans="1:8" x14ac:dyDescent="0.25">
      <c r="A82" s="1" t="s">
        <v>1086</v>
      </c>
      <c r="B82" t="s">
        <v>1087</v>
      </c>
      <c r="C82" s="1" t="s">
        <v>10</v>
      </c>
      <c r="D82" s="1" t="s">
        <v>1088</v>
      </c>
      <c r="E82" s="1" t="s">
        <v>666</v>
      </c>
      <c r="F82" s="2" t="s">
        <v>1089</v>
      </c>
      <c r="G82" s="2" t="s">
        <v>1090</v>
      </c>
      <c r="H82" s="2" t="s">
        <v>1090</v>
      </c>
    </row>
    <row r="83" spans="1:8" x14ac:dyDescent="0.25">
      <c r="A83" s="1" t="s">
        <v>1120</v>
      </c>
      <c r="B83" t="s">
        <v>1121</v>
      </c>
      <c r="C83" s="1" t="s">
        <v>10</v>
      </c>
      <c r="D83" s="1" t="s">
        <v>1122</v>
      </c>
      <c r="E83" s="1" t="s">
        <v>620</v>
      </c>
      <c r="F83" s="2" t="s">
        <v>1123</v>
      </c>
      <c r="G83" s="2" t="s">
        <v>1124</v>
      </c>
      <c r="H83" s="2" t="s">
        <v>1124</v>
      </c>
    </row>
    <row r="84" spans="1:8" x14ac:dyDescent="0.25">
      <c r="A84" s="1" t="s">
        <v>1129</v>
      </c>
      <c r="B84" t="s">
        <v>1130</v>
      </c>
      <c r="C84" s="1" t="s">
        <v>10</v>
      </c>
      <c r="D84" s="1" t="s">
        <v>1131</v>
      </c>
      <c r="E84" s="1" t="s">
        <v>639</v>
      </c>
      <c r="F84" s="2" t="s">
        <v>1132</v>
      </c>
      <c r="G84" s="2" t="s">
        <v>1133</v>
      </c>
      <c r="H84" s="2" t="s">
        <v>1133</v>
      </c>
    </row>
    <row r="85" spans="1:8" x14ac:dyDescent="0.25">
      <c r="A85" s="1" t="s">
        <v>1137</v>
      </c>
      <c r="B85" t="s">
        <v>1138</v>
      </c>
      <c r="C85" s="1" t="s">
        <v>10</v>
      </c>
      <c r="D85" s="1" t="s">
        <v>1139</v>
      </c>
      <c r="E85" s="1" t="s">
        <v>1140</v>
      </c>
      <c r="F85" s="2" t="s">
        <v>1141</v>
      </c>
      <c r="G85" s="2" t="s">
        <v>1142</v>
      </c>
      <c r="H85" s="2" t="s">
        <v>1142</v>
      </c>
    </row>
    <row r="86" spans="1:8" x14ac:dyDescent="0.25">
      <c r="A86" s="1" t="s">
        <v>1143</v>
      </c>
      <c r="B86" t="s">
        <v>1144</v>
      </c>
      <c r="C86" s="1" t="s">
        <v>10</v>
      </c>
      <c r="D86" s="1" t="s">
        <v>1145</v>
      </c>
      <c r="E86" s="1" t="s">
        <v>500</v>
      </c>
      <c r="F86" s="2" t="s">
        <v>1146</v>
      </c>
      <c r="G86" s="2" t="s">
        <v>1147</v>
      </c>
      <c r="H86" s="2" t="s">
        <v>1147</v>
      </c>
    </row>
    <row r="87" spans="1:8" x14ac:dyDescent="0.25">
      <c r="A87" s="1" t="s">
        <v>1148</v>
      </c>
      <c r="B87" t="s">
        <v>1149</v>
      </c>
      <c r="C87" s="1" t="s">
        <v>10</v>
      </c>
      <c r="D87" s="1" t="s">
        <v>1150</v>
      </c>
      <c r="E87" s="1" t="s">
        <v>380</v>
      </c>
      <c r="F87" s="2" t="s">
        <v>96</v>
      </c>
      <c r="G87" s="2" t="s">
        <v>97</v>
      </c>
      <c r="H87" s="2" t="s">
        <v>97</v>
      </c>
    </row>
    <row r="88" spans="1:8" x14ac:dyDescent="0.25">
      <c r="A88" s="1" t="s">
        <v>1161</v>
      </c>
      <c r="B88" t="s">
        <v>1162</v>
      </c>
      <c r="C88" s="1" t="s">
        <v>10</v>
      </c>
      <c r="D88" s="1" t="s">
        <v>1163</v>
      </c>
      <c r="E88" s="1" t="s">
        <v>1164</v>
      </c>
      <c r="F88" s="2" t="s">
        <v>359</v>
      </c>
      <c r="G88" s="2" t="s">
        <v>360</v>
      </c>
      <c r="H88" s="2" t="s">
        <v>360</v>
      </c>
    </row>
    <row r="89" spans="1:8" x14ac:dyDescent="0.25">
      <c r="A89" s="1" t="s">
        <v>1169</v>
      </c>
      <c r="B89" t="s">
        <v>1170</v>
      </c>
      <c r="C89" s="1" t="s">
        <v>10</v>
      </c>
      <c r="D89" s="1" t="s">
        <v>1171</v>
      </c>
      <c r="E89" s="1" t="s">
        <v>722</v>
      </c>
      <c r="F89" s="2" t="s">
        <v>96</v>
      </c>
      <c r="G89" s="2" t="s">
        <v>97</v>
      </c>
      <c r="H89" s="2" t="s">
        <v>97</v>
      </c>
    </row>
    <row r="90" spans="1:8" x14ac:dyDescent="0.25">
      <c r="A90" s="1" t="s">
        <v>1175</v>
      </c>
      <c r="B90" t="s">
        <v>1176</v>
      </c>
      <c r="C90" s="1" t="s">
        <v>10</v>
      </c>
      <c r="D90" s="1" t="s">
        <v>1177</v>
      </c>
      <c r="E90" s="1" t="s">
        <v>1178</v>
      </c>
      <c r="F90" s="2" t="s">
        <v>1179</v>
      </c>
      <c r="G90" s="2" t="s">
        <v>1180</v>
      </c>
      <c r="H90" s="2" t="s">
        <v>1180</v>
      </c>
    </row>
    <row r="91" spans="1:8" x14ac:dyDescent="0.25">
      <c r="A91" s="1" t="s">
        <v>1181</v>
      </c>
      <c r="B91" t="s">
        <v>1182</v>
      </c>
      <c r="C91" s="1" t="s">
        <v>10</v>
      </c>
      <c r="D91" s="1" t="s">
        <v>1183</v>
      </c>
      <c r="E91" s="1" t="s">
        <v>1184</v>
      </c>
      <c r="F91" s="2" t="s">
        <v>256</v>
      </c>
      <c r="G91" s="2" t="s">
        <v>257</v>
      </c>
      <c r="H91" s="2" t="s">
        <v>257</v>
      </c>
    </row>
    <row r="92" spans="1:8" x14ac:dyDescent="0.25">
      <c r="A92" s="1" t="s">
        <v>1185</v>
      </c>
      <c r="B92" t="s">
        <v>1186</v>
      </c>
      <c r="C92" s="1" t="s">
        <v>10</v>
      </c>
      <c r="D92" s="1" t="s">
        <v>1187</v>
      </c>
      <c r="E92" s="1" t="s">
        <v>352</v>
      </c>
      <c r="F92" s="2" t="s">
        <v>1188</v>
      </c>
      <c r="G92" s="2" t="s">
        <v>1189</v>
      </c>
      <c r="H92" s="2" t="s">
        <v>1189</v>
      </c>
    </row>
    <row r="93" spans="1:8" x14ac:dyDescent="0.25">
      <c r="A93" s="1" t="s">
        <v>1193</v>
      </c>
      <c r="B93" t="s">
        <v>1194</v>
      </c>
      <c r="C93" s="1" t="s">
        <v>10</v>
      </c>
      <c r="D93" s="1" t="s">
        <v>1195</v>
      </c>
      <c r="E93" s="1" t="s">
        <v>1196</v>
      </c>
      <c r="F93" s="2" t="s">
        <v>1197</v>
      </c>
      <c r="G93" s="2" t="s">
        <v>1198</v>
      </c>
      <c r="H93" s="2" t="s">
        <v>1198</v>
      </c>
    </row>
    <row r="94" spans="1:8" x14ac:dyDescent="0.25">
      <c r="A94" s="1" t="s">
        <v>1199</v>
      </c>
      <c r="B94" t="s">
        <v>1200</v>
      </c>
      <c r="C94" s="1" t="s">
        <v>10</v>
      </c>
      <c r="D94" s="1" t="s">
        <v>1201</v>
      </c>
      <c r="E94" s="1" t="s">
        <v>506</v>
      </c>
      <c r="F94" s="2" t="s">
        <v>146</v>
      </c>
      <c r="G94" s="2" t="s">
        <v>147</v>
      </c>
      <c r="H94" s="2" t="s">
        <v>147</v>
      </c>
    </row>
    <row r="95" spans="1:8" x14ac:dyDescent="0.25">
      <c r="A95" s="1" t="s">
        <v>1206</v>
      </c>
      <c r="B95" t="s">
        <v>1207</v>
      </c>
      <c r="C95" s="1" t="s">
        <v>10</v>
      </c>
      <c r="D95" s="1" t="s">
        <v>1208</v>
      </c>
      <c r="E95" s="1" t="s">
        <v>1209</v>
      </c>
      <c r="F95" s="2" t="s">
        <v>541</v>
      </c>
      <c r="G95" s="2" t="s">
        <v>542</v>
      </c>
      <c r="H95" s="2" t="s">
        <v>542</v>
      </c>
    </row>
    <row r="96" spans="1:8" x14ac:dyDescent="0.25">
      <c r="A96" s="1" t="s">
        <v>1210</v>
      </c>
      <c r="B96" t="s">
        <v>1211</v>
      </c>
      <c r="C96" s="1" t="s">
        <v>10</v>
      </c>
      <c r="D96" s="1" t="s">
        <v>1212</v>
      </c>
      <c r="E96" s="1" t="s">
        <v>1213</v>
      </c>
      <c r="F96" s="2" t="s">
        <v>1214</v>
      </c>
      <c r="G96" s="2" t="s">
        <v>1215</v>
      </c>
      <c r="H96" s="2" t="s">
        <v>1215</v>
      </c>
    </row>
    <row r="97" spans="1:8" x14ac:dyDescent="0.25">
      <c r="A97" s="1" t="s">
        <v>1222</v>
      </c>
      <c r="B97" t="s">
        <v>1223</v>
      </c>
      <c r="C97" s="1" t="s">
        <v>10</v>
      </c>
      <c r="D97" s="1" t="s">
        <v>1224</v>
      </c>
      <c r="E97" s="1" t="s">
        <v>1225</v>
      </c>
      <c r="F97" s="2" t="s">
        <v>901</v>
      </c>
      <c r="G97" s="2" t="s">
        <v>902</v>
      </c>
      <c r="H97" s="2" t="s">
        <v>902</v>
      </c>
    </row>
    <row r="98" spans="1:8" x14ac:dyDescent="0.25">
      <c r="A98" s="1" t="s">
        <v>1226</v>
      </c>
      <c r="B98" t="s">
        <v>1227</v>
      </c>
      <c r="C98" s="1" t="s">
        <v>10</v>
      </c>
      <c r="D98" s="1" t="s">
        <v>1228</v>
      </c>
      <c r="E98" s="1" t="s">
        <v>1209</v>
      </c>
      <c r="F98" s="2" t="s">
        <v>901</v>
      </c>
      <c r="G98" s="2" t="s">
        <v>902</v>
      </c>
      <c r="H98" s="2" t="s">
        <v>902</v>
      </c>
    </row>
    <row r="99" spans="1:8" x14ac:dyDescent="0.25">
      <c r="A99" s="1" t="s">
        <v>1229</v>
      </c>
      <c r="B99" t="s">
        <v>1230</v>
      </c>
      <c r="C99" s="1" t="s">
        <v>10</v>
      </c>
      <c r="D99" s="1" t="s">
        <v>1231</v>
      </c>
      <c r="E99" s="1" t="s">
        <v>1232</v>
      </c>
      <c r="F99" s="2" t="s">
        <v>146</v>
      </c>
      <c r="G99" s="2" t="s">
        <v>147</v>
      </c>
      <c r="H99" s="2" t="s">
        <v>147</v>
      </c>
    </row>
    <row r="100" spans="1:8" x14ac:dyDescent="0.25">
      <c r="A100" s="1" t="s">
        <v>1233</v>
      </c>
      <c r="B100" t="s">
        <v>1234</v>
      </c>
      <c r="C100" s="1" t="s">
        <v>10</v>
      </c>
      <c r="D100" s="1" t="s">
        <v>1235</v>
      </c>
      <c r="E100" s="1" t="s">
        <v>871</v>
      </c>
      <c r="F100" s="2" t="s">
        <v>1236</v>
      </c>
      <c r="G100" s="2" t="s">
        <v>1237</v>
      </c>
      <c r="H100" s="2" t="s">
        <v>1237</v>
      </c>
    </row>
    <row r="101" spans="1:8" x14ac:dyDescent="0.25">
      <c r="A101" s="1" t="s">
        <v>1244</v>
      </c>
      <c r="B101" t="s">
        <v>1245</v>
      </c>
      <c r="C101" s="1" t="s">
        <v>10</v>
      </c>
      <c r="D101" s="1" t="s">
        <v>1246</v>
      </c>
      <c r="E101" s="1" t="s">
        <v>208</v>
      </c>
      <c r="F101" s="2" t="s">
        <v>146</v>
      </c>
      <c r="G101" s="2" t="s">
        <v>147</v>
      </c>
      <c r="H101" s="2" t="s">
        <v>147</v>
      </c>
    </row>
    <row r="102" spans="1:8" x14ac:dyDescent="0.25">
      <c r="A102" s="1" t="s">
        <v>1250</v>
      </c>
      <c r="B102" t="s">
        <v>1251</v>
      </c>
      <c r="C102" s="1" t="s">
        <v>10</v>
      </c>
      <c r="D102" s="1" t="s">
        <v>1252</v>
      </c>
      <c r="E102" s="1" t="s">
        <v>925</v>
      </c>
      <c r="F102" s="2" t="s">
        <v>1253</v>
      </c>
      <c r="G102" s="2" t="s">
        <v>1254</v>
      </c>
      <c r="H102" s="2" t="s">
        <v>1254</v>
      </c>
    </row>
    <row r="103" spans="1:8" x14ac:dyDescent="0.25">
      <c r="A103" s="1" t="s">
        <v>1266</v>
      </c>
      <c r="B103" t="s">
        <v>1267</v>
      </c>
      <c r="C103" s="1" t="s">
        <v>10</v>
      </c>
      <c r="D103" s="1" t="s">
        <v>1268</v>
      </c>
      <c r="E103" s="1" t="s">
        <v>1209</v>
      </c>
      <c r="F103" s="2" t="s">
        <v>683</v>
      </c>
      <c r="G103" s="2" t="s">
        <v>684</v>
      </c>
      <c r="H103" s="2" t="s">
        <v>684</v>
      </c>
    </row>
    <row r="104" spans="1:8" x14ac:dyDescent="0.25">
      <c r="A104" s="1" t="s">
        <v>1275</v>
      </c>
      <c r="B104" t="s">
        <v>1276</v>
      </c>
      <c r="C104" s="1" t="s">
        <v>10</v>
      </c>
      <c r="D104" s="1" t="s">
        <v>1277</v>
      </c>
      <c r="E104" s="1" t="s">
        <v>1278</v>
      </c>
      <c r="F104" s="2" t="s">
        <v>1279</v>
      </c>
      <c r="G104" s="2" t="s">
        <v>1280</v>
      </c>
      <c r="H104" s="2" t="s">
        <v>1280</v>
      </c>
    </row>
    <row r="105" spans="1:8" x14ac:dyDescent="0.25">
      <c r="A105" s="1" t="s">
        <v>1286</v>
      </c>
      <c r="B105" t="s">
        <v>1287</v>
      </c>
      <c r="C105" s="1" t="s">
        <v>10</v>
      </c>
      <c r="D105" s="1" t="s">
        <v>1288</v>
      </c>
      <c r="E105" s="1" t="s">
        <v>1289</v>
      </c>
      <c r="F105" s="2" t="s">
        <v>1290</v>
      </c>
      <c r="G105" s="2" t="s">
        <v>1291</v>
      </c>
      <c r="H105" s="2" t="s">
        <v>1291</v>
      </c>
    </row>
    <row r="106" spans="1:8" x14ac:dyDescent="0.25">
      <c r="A106" s="1" t="s">
        <v>1297</v>
      </c>
      <c r="B106" t="s">
        <v>1298</v>
      </c>
      <c r="C106" s="1" t="s">
        <v>10</v>
      </c>
      <c r="D106" s="1" t="s">
        <v>1299</v>
      </c>
      <c r="E106" s="1" t="s">
        <v>1278</v>
      </c>
      <c r="F106" s="2" t="s">
        <v>1300</v>
      </c>
      <c r="G106" s="2" t="s">
        <v>1301</v>
      </c>
      <c r="H106" s="2" t="s">
        <v>1301</v>
      </c>
    </row>
    <row r="107" spans="1:8" x14ac:dyDescent="0.25">
      <c r="A107" s="1" t="s">
        <v>1313</v>
      </c>
      <c r="B107" t="s">
        <v>1314</v>
      </c>
      <c r="C107" s="1" t="s">
        <v>10</v>
      </c>
      <c r="D107" s="1" t="s">
        <v>1315</v>
      </c>
      <c r="E107" s="1" t="s">
        <v>1316</v>
      </c>
      <c r="F107" s="2" t="s">
        <v>683</v>
      </c>
      <c r="G107" s="2" t="s">
        <v>684</v>
      </c>
      <c r="H107" s="2" t="s">
        <v>684</v>
      </c>
    </row>
    <row r="108" spans="1:8" x14ac:dyDescent="0.25">
      <c r="A108" s="1" t="s">
        <v>1320</v>
      </c>
      <c r="B108" t="s">
        <v>1321</v>
      </c>
      <c r="C108" s="1" t="s">
        <v>10</v>
      </c>
      <c r="D108" s="1" t="s">
        <v>1322</v>
      </c>
      <c r="E108" s="1" t="s">
        <v>1323</v>
      </c>
      <c r="F108" s="2" t="s">
        <v>146</v>
      </c>
      <c r="G108" s="2" t="s">
        <v>147</v>
      </c>
      <c r="H108" s="2" t="s">
        <v>147</v>
      </c>
    </row>
    <row r="109" spans="1:8" x14ac:dyDescent="0.25">
      <c r="A109" s="1" t="s">
        <v>1324</v>
      </c>
      <c r="B109" t="s">
        <v>1325</v>
      </c>
      <c r="C109" s="1" t="s">
        <v>10</v>
      </c>
      <c r="D109" s="1" t="s">
        <v>1326</v>
      </c>
      <c r="E109" s="1" t="s">
        <v>1323</v>
      </c>
      <c r="F109" s="2" t="s">
        <v>256</v>
      </c>
      <c r="G109" s="2" t="s">
        <v>257</v>
      </c>
      <c r="H109" s="2" t="s">
        <v>257</v>
      </c>
    </row>
    <row r="110" spans="1:8" x14ac:dyDescent="0.25">
      <c r="A110" s="1" t="s">
        <v>1331</v>
      </c>
      <c r="B110" t="s">
        <v>1332</v>
      </c>
      <c r="C110" s="1" t="s">
        <v>10</v>
      </c>
      <c r="D110" s="1" t="s">
        <v>1333</v>
      </c>
      <c r="E110" s="1" t="s">
        <v>976</v>
      </c>
      <c r="F110" s="2" t="s">
        <v>185</v>
      </c>
      <c r="G110" s="2" t="s">
        <v>186</v>
      </c>
      <c r="H110" s="2" t="s">
        <v>186</v>
      </c>
    </row>
    <row r="111" spans="1:8" x14ac:dyDescent="0.25">
      <c r="A111" s="1" t="s">
        <v>1351</v>
      </c>
      <c r="B111" t="s">
        <v>1352</v>
      </c>
      <c r="C111" s="1" t="s">
        <v>10</v>
      </c>
      <c r="D111" s="1" t="s">
        <v>1353</v>
      </c>
      <c r="E111" s="1" t="s">
        <v>139</v>
      </c>
      <c r="F111" s="2" t="s">
        <v>536</v>
      </c>
      <c r="G111" s="2" t="s">
        <v>257</v>
      </c>
      <c r="H111" s="2" t="s">
        <v>257</v>
      </c>
    </row>
    <row r="112" spans="1:8" x14ac:dyDescent="0.25">
      <c r="A112" s="1" t="s">
        <v>1360</v>
      </c>
      <c r="B112" t="s">
        <v>1361</v>
      </c>
      <c r="C112" s="1" t="s">
        <v>10</v>
      </c>
      <c r="D112" s="1" t="s">
        <v>1362</v>
      </c>
      <c r="E112" s="1" t="s">
        <v>298</v>
      </c>
      <c r="F112" s="2" t="s">
        <v>541</v>
      </c>
      <c r="G112" s="2" t="s">
        <v>542</v>
      </c>
      <c r="H112" s="2" t="s">
        <v>542</v>
      </c>
    </row>
    <row r="113" spans="1:8" x14ac:dyDescent="0.25">
      <c r="A113" s="1" t="s">
        <v>1366</v>
      </c>
      <c r="B113" t="s">
        <v>1367</v>
      </c>
      <c r="C113" s="1" t="s">
        <v>10</v>
      </c>
      <c r="D113" s="1" t="s">
        <v>1368</v>
      </c>
      <c r="E113" s="1" t="s">
        <v>1369</v>
      </c>
      <c r="F113" s="2" t="s">
        <v>1370</v>
      </c>
      <c r="G113" s="2" t="s">
        <v>1371</v>
      </c>
      <c r="H113" s="2" t="s">
        <v>1371</v>
      </c>
    </row>
    <row r="114" spans="1:8" x14ac:dyDescent="0.25">
      <c r="A114" s="1" t="s">
        <v>1372</v>
      </c>
      <c r="B114" t="s">
        <v>1373</v>
      </c>
      <c r="C114" s="1" t="s">
        <v>10</v>
      </c>
      <c r="D114" s="1" t="s">
        <v>1374</v>
      </c>
      <c r="E114" s="1" t="s">
        <v>1375</v>
      </c>
      <c r="F114" s="2" t="s">
        <v>1376</v>
      </c>
      <c r="G114" s="2" t="s">
        <v>1377</v>
      </c>
      <c r="H114" s="2" t="s">
        <v>1377</v>
      </c>
    </row>
    <row r="115" spans="1:8" x14ac:dyDescent="0.25">
      <c r="A115" s="1" t="s">
        <v>1383</v>
      </c>
      <c r="B115" t="s">
        <v>1384</v>
      </c>
      <c r="C115" s="1" t="s">
        <v>10</v>
      </c>
      <c r="D115" s="1" t="s">
        <v>1385</v>
      </c>
      <c r="E115" s="1" t="s">
        <v>970</v>
      </c>
      <c r="F115" s="2" t="s">
        <v>1386</v>
      </c>
      <c r="G115" s="2" t="s">
        <v>1387</v>
      </c>
      <c r="H115" s="2" t="s">
        <v>1387</v>
      </c>
    </row>
    <row r="116" spans="1:8" x14ac:dyDescent="0.25">
      <c r="A116" s="1" t="s">
        <v>1388</v>
      </c>
      <c r="B116" t="s">
        <v>1389</v>
      </c>
      <c r="C116" s="1" t="s">
        <v>10</v>
      </c>
      <c r="D116" s="1" t="s">
        <v>1390</v>
      </c>
      <c r="E116" s="1" t="s">
        <v>829</v>
      </c>
      <c r="F116" s="2" t="s">
        <v>1391</v>
      </c>
      <c r="G116" s="2" t="s">
        <v>1392</v>
      </c>
      <c r="H116" s="2" t="s">
        <v>1392</v>
      </c>
    </row>
    <row r="117" spans="1:8" x14ac:dyDescent="0.25">
      <c r="A117" s="1" t="s">
        <v>1408</v>
      </c>
      <c r="B117" t="s">
        <v>1409</v>
      </c>
      <c r="C117" s="1" t="s">
        <v>10</v>
      </c>
      <c r="D117" s="1" t="s">
        <v>1410</v>
      </c>
      <c r="E117" s="1" t="s">
        <v>639</v>
      </c>
      <c r="F117" s="2" t="s">
        <v>1123</v>
      </c>
      <c r="G117" s="2" t="s">
        <v>1124</v>
      </c>
      <c r="H117" s="2" t="s">
        <v>1124</v>
      </c>
    </row>
    <row r="118" spans="1:8" x14ac:dyDescent="0.25">
      <c r="A118" s="1" t="s">
        <v>1411</v>
      </c>
      <c r="B118" t="s">
        <v>1412</v>
      </c>
      <c r="C118" s="1" t="s">
        <v>10</v>
      </c>
      <c r="D118" s="1" t="s">
        <v>1413</v>
      </c>
      <c r="E118" s="1" t="s">
        <v>639</v>
      </c>
      <c r="F118" s="2" t="s">
        <v>1414</v>
      </c>
      <c r="G118" s="2" t="s">
        <v>1415</v>
      </c>
      <c r="H118" s="2" t="s">
        <v>1415</v>
      </c>
    </row>
    <row r="119" spans="1:8" x14ac:dyDescent="0.25">
      <c r="A119" s="1" t="s">
        <v>1420</v>
      </c>
      <c r="B119" t="s">
        <v>1421</v>
      </c>
      <c r="C119" s="1" t="s">
        <v>10</v>
      </c>
      <c r="D119" s="1" t="s">
        <v>1422</v>
      </c>
      <c r="E119" s="1" t="s">
        <v>544</v>
      </c>
      <c r="F119" s="2" t="s">
        <v>1423</v>
      </c>
      <c r="G119" s="2" t="s">
        <v>1424</v>
      </c>
      <c r="H119" s="2" t="s">
        <v>1424</v>
      </c>
    </row>
    <row r="120" spans="1:8" x14ac:dyDescent="0.25">
      <c r="A120" s="1" t="s">
        <v>1425</v>
      </c>
      <c r="B120" t="s">
        <v>1426</v>
      </c>
      <c r="C120" s="1" t="s">
        <v>10</v>
      </c>
      <c r="D120" s="1" t="s">
        <v>1427</v>
      </c>
      <c r="E120" s="1" t="s">
        <v>380</v>
      </c>
      <c r="F120" s="2" t="s">
        <v>359</v>
      </c>
      <c r="G120" s="2" t="s">
        <v>360</v>
      </c>
      <c r="H120" s="2" t="s">
        <v>360</v>
      </c>
    </row>
    <row r="121" spans="1:8" x14ac:dyDescent="0.25">
      <c r="A121" s="1" t="s">
        <v>1434</v>
      </c>
      <c r="B121" t="s">
        <v>1435</v>
      </c>
      <c r="C121" s="1" t="s">
        <v>10</v>
      </c>
      <c r="D121" s="1" t="s">
        <v>1436</v>
      </c>
      <c r="E121" s="1" t="s">
        <v>1437</v>
      </c>
      <c r="F121" s="2" t="s">
        <v>1438</v>
      </c>
      <c r="G121" s="2" t="s">
        <v>1439</v>
      </c>
      <c r="H121" s="2" t="s">
        <v>1439</v>
      </c>
    </row>
    <row r="122" spans="1:8" x14ac:dyDescent="0.25">
      <c r="A122" s="1" t="s">
        <v>1466</v>
      </c>
      <c r="B122" t="s">
        <v>1467</v>
      </c>
      <c r="C122" s="1" t="s">
        <v>10</v>
      </c>
      <c r="D122" s="1" t="s">
        <v>1468</v>
      </c>
      <c r="E122" s="1" t="s">
        <v>639</v>
      </c>
      <c r="F122" s="2" t="s">
        <v>359</v>
      </c>
      <c r="G122" s="2" t="s">
        <v>360</v>
      </c>
      <c r="H122" s="2" t="s">
        <v>360</v>
      </c>
    </row>
    <row r="123" spans="1:8" x14ac:dyDescent="0.25">
      <c r="A123" s="1" t="s">
        <v>1470</v>
      </c>
      <c r="B123" t="s">
        <v>1471</v>
      </c>
      <c r="C123" s="1" t="s">
        <v>10</v>
      </c>
      <c r="D123" s="1" t="s">
        <v>1472</v>
      </c>
      <c r="E123" s="1" t="s">
        <v>346</v>
      </c>
      <c r="F123" s="2" t="s">
        <v>96</v>
      </c>
      <c r="G123" s="2" t="s">
        <v>97</v>
      </c>
      <c r="H123" s="2" t="s">
        <v>97</v>
      </c>
    </row>
    <row r="124" spans="1:8" x14ac:dyDescent="0.25">
      <c r="A124" s="1" t="s">
        <v>1480</v>
      </c>
      <c r="B124" t="s">
        <v>1481</v>
      </c>
      <c r="C124" s="1" t="s">
        <v>10</v>
      </c>
      <c r="D124" s="1" t="s">
        <v>1482</v>
      </c>
      <c r="E124" s="1" t="s">
        <v>1483</v>
      </c>
      <c r="F124" s="2" t="s">
        <v>1484</v>
      </c>
      <c r="G124" s="2" t="s">
        <v>1485</v>
      </c>
      <c r="H124" s="2" t="s">
        <v>1485</v>
      </c>
    </row>
    <row r="125" spans="1:8" x14ac:dyDescent="0.25">
      <c r="A125" s="1" t="s">
        <v>1486</v>
      </c>
      <c r="B125" t="s">
        <v>1487</v>
      </c>
      <c r="C125" s="1" t="s">
        <v>10</v>
      </c>
      <c r="D125" s="1" t="s">
        <v>1488</v>
      </c>
      <c r="E125" s="1" t="s">
        <v>1489</v>
      </c>
      <c r="F125" s="2" t="s">
        <v>1490</v>
      </c>
      <c r="G125" s="2" t="s">
        <v>1491</v>
      </c>
      <c r="H125" s="2" t="s">
        <v>1491</v>
      </c>
    </row>
    <row r="126" spans="1:8" x14ac:dyDescent="0.25">
      <c r="A126" s="1" t="s">
        <v>1492</v>
      </c>
      <c r="B126" t="s">
        <v>1493</v>
      </c>
      <c r="C126" s="1" t="s">
        <v>10</v>
      </c>
      <c r="D126" s="1" t="s">
        <v>1494</v>
      </c>
      <c r="E126" s="1" t="s">
        <v>639</v>
      </c>
      <c r="F126" s="2" t="s">
        <v>1495</v>
      </c>
      <c r="G126" s="2" t="s">
        <v>1496</v>
      </c>
      <c r="H126" s="2" t="s">
        <v>1496</v>
      </c>
    </row>
    <row r="127" spans="1:8" x14ac:dyDescent="0.25">
      <c r="A127" s="1" t="s">
        <v>1512</v>
      </c>
      <c r="B127" t="s">
        <v>1513</v>
      </c>
      <c r="C127" s="1" t="s">
        <v>10</v>
      </c>
      <c r="D127" s="1" t="s">
        <v>1514</v>
      </c>
      <c r="E127" s="1" t="s">
        <v>1515</v>
      </c>
      <c r="F127" s="2" t="s">
        <v>1516</v>
      </c>
      <c r="G127" s="2" t="s">
        <v>1517</v>
      </c>
      <c r="H127" s="2" t="s">
        <v>1517</v>
      </c>
    </row>
    <row r="128" spans="1:8" x14ac:dyDescent="0.25">
      <c r="A128" s="1" t="s">
        <v>1518</v>
      </c>
      <c r="B128" t="s">
        <v>1519</v>
      </c>
      <c r="C128" s="1" t="s">
        <v>10</v>
      </c>
      <c r="D128" s="1" t="s">
        <v>1520</v>
      </c>
      <c r="E128" s="1" t="s">
        <v>358</v>
      </c>
      <c r="F128" s="2" t="s">
        <v>1123</v>
      </c>
      <c r="G128" s="2" t="s">
        <v>1124</v>
      </c>
      <c r="H128" s="2" t="s">
        <v>1124</v>
      </c>
    </row>
    <row r="129" spans="1:8" x14ac:dyDescent="0.25">
      <c r="A129" s="1" t="s">
        <v>1521</v>
      </c>
      <c r="B129" t="s">
        <v>1522</v>
      </c>
      <c r="C129" s="1" t="s">
        <v>10</v>
      </c>
      <c r="D129" s="1" t="s">
        <v>1523</v>
      </c>
      <c r="E129" s="1" t="s">
        <v>1524</v>
      </c>
      <c r="F129" s="2" t="s">
        <v>1525</v>
      </c>
      <c r="G129" s="2" t="s">
        <v>1526</v>
      </c>
      <c r="H129" s="2" t="s">
        <v>1526</v>
      </c>
    </row>
    <row r="130" spans="1:8" x14ac:dyDescent="0.25">
      <c r="A130" s="1" t="s">
        <v>1531</v>
      </c>
      <c r="B130" t="s">
        <v>1532</v>
      </c>
      <c r="C130" s="1" t="s">
        <v>10</v>
      </c>
      <c r="D130" s="1" t="s">
        <v>1533</v>
      </c>
      <c r="E130" s="1" t="s">
        <v>1001</v>
      </c>
      <c r="F130" s="2" t="s">
        <v>1534</v>
      </c>
      <c r="G130" s="2" t="s">
        <v>1535</v>
      </c>
      <c r="H130" s="2" t="s">
        <v>1535</v>
      </c>
    </row>
    <row r="131" spans="1:8" x14ac:dyDescent="0.25">
      <c r="A131" s="1" t="s">
        <v>1540</v>
      </c>
      <c r="B131" t="s">
        <v>1541</v>
      </c>
      <c r="C131" s="1" t="s">
        <v>10</v>
      </c>
      <c r="D131" s="1" t="s">
        <v>1542</v>
      </c>
      <c r="E131" s="1" t="s">
        <v>1543</v>
      </c>
      <c r="F131" s="2" t="s">
        <v>1544</v>
      </c>
      <c r="G131" s="2" t="s">
        <v>1545</v>
      </c>
      <c r="H131" s="2" t="s">
        <v>1545</v>
      </c>
    </row>
    <row r="132" spans="1:8" x14ac:dyDescent="0.25">
      <c r="A132" s="1" t="s">
        <v>1546</v>
      </c>
      <c r="B132" t="s">
        <v>1547</v>
      </c>
      <c r="C132" s="1" t="s">
        <v>10</v>
      </c>
      <c r="D132" s="1" t="s">
        <v>1548</v>
      </c>
      <c r="E132" s="1" t="s">
        <v>639</v>
      </c>
      <c r="F132" s="2" t="s">
        <v>96</v>
      </c>
      <c r="G132" s="2" t="s">
        <v>97</v>
      </c>
      <c r="H132" s="2" t="s">
        <v>97</v>
      </c>
    </row>
    <row r="133" spans="1:8" x14ac:dyDescent="0.25">
      <c r="A133" s="1" t="s">
        <v>1553</v>
      </c>
      <c r="B133" t="s">
        <v>1554</v>
      </c>
      <c r="C133" s="1" t="s">
        <v>10</v>
      </c>
      <c r="D133" s="1" t="s">
        <v>1555</v>
      </c>
      <c r="E133" s="1" t="s">
        <v>380</v>
      </c>
      <c r="F133" s="2" t="s">
        <v>359</v>
      </c>
      <c r="G133" s="2" t="s">
        <v>360</v>
      </c>
      <c r="H133" s="2" t="s">
        <v>360</v>
      </c>
    </row>
    <row r="134" spans="1:8" x14ac:dyDescent="0.25">
      <c r="A134" s="1" t="s">
        <v>1556</v>
      </c>
      <c r="B134" t="s">
        <v>1557</v>
      </c>
      <c r="C134" s="1" t="s">
        <v>10</v>
      </c>
      <c r="D134" s="1" t="s">
        <v>1558</v>
      </c>
      <c r="E134" s="1" t="s">
        <v>1164</v>
      </c>
      <c r="F134" s="2" t="s">
        <v>1132</v>
      </c>
      <c r="G134" s="2" t="s">
        <v>1133</v>
      </c>
      <c r="H134" s="2" t="s">
        <v>1133</v>
      </c>
    </row>
    <row r="135" spans="1:8" x14ac:dyDescent="0.25">
      <c r="A135" s="1" t="s">
        <v>1563</v>
      </c>
      <c r="B135" t="s">
        <v>1564</v>
      </c>
      <c r="C135" s="1" t="s">
        <v>10</v>
      </c>
      <c r="D135" s="1" t="s">
        <v>1565</v>
      </c>
      <c r="E135" s="1" t="s">
        <v>434</v>
      </c>
      <c r="F135" s="2" t="s">
        <v>1566</v>
      </c>
      <c r="G135" s="2" t="s">
        <v>1567</v>
      </c>
      <c r="H135" s="2" t="s">
        <v>1567</v>
      </c>
    </row>
    <row r="136" spans="1:8" x14ac:dyDescent="0.25">
      <c r="A136" s="1" t="s">
        <v>1568</v>
      </c>
      <c r="B136" t="s">
        <v>1569</v>
      </c>
      <c r="C136" s="1" t="s">
        <v>10</v>
      </c>
      <c r="D136" s="1" t="s">
        <v>1570</v>
      </c>
      <c r="E136" s="1" t="s">
        <v>1483</v>
      </c>
      <c r="F136" s="2" t="s">
        <v>359</v>
      </c>
      <c r="G136" s="2" t="s">
        <v>360</v>
      </c>
      <c r="H136" s="2" t="s">
        <v>360</v>
      </c>
    </row>
    <row r="137" spans="1:8" x14ac:dyDescent="0.25">
      <c r="A137" s="1" t="s">
        <v>1573</v>
      </c>
      <c r="B137" t="s">
        <v>1574</v>
      </c>
      <c r="C137" s="1" t="s">
        <v>10</v>
      </c>
      <c r="D137" s="1" t="s">
        <v>1575</v>
      </c>
      <c r="E137" s="1" t="s">
        <v>1483</v>
      </c>
      <c r="F137" s="2" t="s">
        <v>359</v>
      </c>
      <c r="G137" s="2" t="s">
        <v>360</v>
      </c>
      <c r="H137" s="2" t="s">
        <v>360</v>
      </c>
    </row>
    <row r="138" spans="1:8" x14ac:dyDescent="0.25">
      <c r="A138" s="1" t="s">
        <v>1582</v>
      </c>
      <c r="B138" t="s">
        <v>1583</v>
      </c>
      <c r="C138" s="1" t="s">
        <v>10</v>
      </c>
      <c r="D138" s="1" t="s">
        <v>1584</v>
      </c>
      <c r="E138" s="1" t="s">
        <v>1431</v>
      </c>
      <c r="F138" s="2" t="s">
        <v>1585</v>
      </c>
      <c r="G138" s="2" t="s">
        <v>360</v>
      </c>
      <c r="H138" s="2" t="s">
        <v>360</v>
      </c>
    </row>
    <row r="139" spans="1:8" x14ac:dyDescent="0.25">
      <c r="A139" s="1" t="s">
        <v>1592</v>
      </c>
      <c r="B139" t="s">
        <v>1593</v>
      </c>
      <c r="C139" s="1" t="s">
        <v>10</v>
      </c>
      <c r="D139" s="1" t="s">
        <v>1594</v>
      </c>
      <c r="E139" s="1" t="s">
        <v>1595</v>
      </c>
      <c r="F139" s="2" t="s">
        <v>1132</v>
      </c>
      <c r="G139" s="2" t="s">
        <v>1133</v>
      </c>
      <c r="H139" s="2" t="s">
        <v>1133</v>
      </c>
    </row>
    <row r="140" spans="1:8" x14ac:dyDescent="0.25">
      <c r="A140" s="1" t="s">
        <v>1601</v>
      </c>
      <c r="B140" t="s">
        <v>1602</v>
      </c>
      <c r="C140" s="1" t="s">
        <v>10</v>
      </c>
      <c r="D140" s="1" t="s">
        <v>1603</v>
      </c>
      <c r="E140" s="1" t="s">
        <v>1604</v>
      </c>
      <c r="F140" s="2" t="s">
        <v>1585</v>
      </c>
      <c r="G140" s="2" t="s">
        <v>360</v>
      </c>
      <c r="H140" s="2" t="s">
        <v>360</v>
      </c>
    </row>
    <row r="141" spans="1:8" x14ac:dyDescent="0.25">
      <c r="A141" s="1" t="s">
        <v>1605</v>
      </c>
      <c r="B141" t="s">
        <v>1606</v>
      </c>
      <c r="C141" s="1" t="s">
        <v>10</v>
      </c>
      <c r="D141" s="1" t="s">
        <v>1607</v>
      </c>
      <c r="E141" s="1" t="s">
        <v>620</v>
      </c>
      <c r="F141" s="2" t="s">
        <v>1132</v>
      </c>
      <c r="G141" s="2" t="s">
        <v>1133</v>
      </c>
      <c r="H141" s="2" t="s">
        <v>1133</v>
      </c>
    </row>
    <row r="142" spans="1:8" x14ac:dyDescent="0.25">
      <c r="A142" s="1" t="s">
        <v>1608</v>
      </c>
      <c r="B142" t="s">
        <v>1609</v>
      </c>
      <c r="C142" s="1" t="s">
        <v>10</v>
      </c>
      <c r="D142" s="1" t="s">
        <v>1610</v>
      </c>
      <c r="E142" s="1" t="s">
        <v>639</v>
      </c>
      <c r="F142" s="2" t="s">
        <v>96</v>
      </c>
      <c r="G142" s="2" t="s">
        <v>97</v>
      </c>
      <c r="H142" s="2" t="s">
        <v>97</v>
      </c>
    </row>
    <row r="143" spans="1:8" x14ac:dyDescent="0.25">
      <c r="A143" s="1" t="s">
        <v>1615</v>
      </c>
      <c r="B143" t="s">
        <v>1616</v>
      </c>
      <c r="C143" s="1" t="s">
        <v>10</v>
      </c>
      <c r="D143" s="1" t="s">
        <v>1617</v>
      </c>
      <c r="E143" s="1" t="s">
        <v>1595</v>
      </c>
      <c r="F143" s="2" t="s">
        <v>96</v>
      </c>
      <c r="G143" s="2" t="s">
        <v>97</v>
      </c>
      <c r="H143" s="2" t="s">
        <v>97</v>
      </c>
    </row>
    <row r="144" spans="1:8" x14ac:dyDescent="0.25">
      <c r="A144" s="1" t="s">
        <v>1618</v>
      </c>
      <c r="B144" t="s">
        <v>1619</v>
      </c>
      <c r="C144" s="1" t="s">
        <v>10</v>
      </c>
      <c r="D144" s="1" t="s">
        <v>1620</v>
      </c>
      <c r="E144" s="1" t="s">
        <v>1595</v>
      </c>
      <c r="F144" s="2" t="s">
        <v>359</v>
      </c>
      <c r="G144" s="2" t="s">
        <v>360</v>
      </c>
      <c r="H144" s="2" t="s">
        <v>360</v>
      </c>
    </row>
    <row r="145" spans="1:8" x14ac:dyDescent="0.25">
      <c r="A145" s="1" t="s">
        <v>1627</v>
      </c>
      <c r="B145" t="s">
        <v>1628</v>
      </c>
      <c r="C145" s="1" t="s">
        <v>10</v>
      </c>
      <c r="D145" s="1" t="s">
        <v>1629</v>
      </c>
      <c r="E145" s="1" t="s">
        <v>1630</v>
      </c>
      <c r="F145" s="2" t="s">
        <v>1438</v>
      </c>
      <c r="G145" s="2" t="s">
        <v>1439</v>
      </c>
      <c r="H145" s="2" t="s">
        <v>1439</v>
      </c>
    </row>
    <row r="146" spans="1:8" x14ac:dyDescent="0.25">
      <c r="A146" s="1" t="s">
        <v>1651</v>
      </c>
      <c r="B146" t="s">
        <v>1652</v>
      </c>
      <c r="C146" s="1" t="s">
        <v>10</v>
      </c>
      <c r="D146" s="1" t="s">
        <v>1653</v>
      </c>
      <c r="E146" s="1" t="s">
        <v>1654</v>
      </c>
      <c r="F146" s="2" t="s">
        <v>1655</v>
      </c>
      <c r="G146" s="2" t="s">
        <v>1656</v>
      </c>
      <c r="H146" s="2" t="s">
        <v>1656</v>
      </c>
    </row>
    <row r="147" spans="1:8" x14ac:dyDescent="0.25">
      <c r="A147" s="1" t="s">
        <v>1665</v>
      </c>
      <c r="B147" t="s">
        <v>1666</v>
      </c>
      <c r="C147" s="1" t="s">
        <v>10</v>
      </c>
      <c r="D147" s="1" t="s">
        <v>1667</v>
      </c>
      <c r="E147" s="1" t="s">
        <v>1140</v>
      </c>
      <c r="F147" s="2" t="s">
        <v>1141</v>
      </c>
      <c r="G147" s="2" t="s">
        <v>1142</v>
      </c>
      <c r="H147" s="2" t="s">
        <v>1142</v>
      </c>
    </row>
    <row r="148" spans="1:8" x14ac:dyDescent="0.25">
      <c r="A148" s="1" t="s">
        <v>1674</v>
      </c>
      <c r="B148" t="s">
        <v>1675</v>
      </c>
      <c r="C148" s="1" t="s">
        <v>10</v>
      </c>
      <c r="D148" s="1" t="s">
        <v>1676</v>
      </c>
      <c r="E148" s="1" t="s">
        <v>135</v>
      </c>
      <c r="F148" s="2" t="s">
        <v>490</v>
      </c>
      <c r="G148" s="2" t="s">
        <v>215</v>
      </c>
      <c r="H148" s="2" t="s">
        <v>215</v>
      </c>
    </row>
    <row r="149" spans="1:8" x14ac:dyDescent="0.25">
      <c r="A149" s="1" t="s">
        <v>1683</v>
      </c>
      <c r="B149" t="s">
        <v>1684</v>
      </c>
      <c r="C149" s="1" t="s">
        <v>10</v>
      </c>
      <c r="D149" s="1" t="s">
        <v>1685</v>
      </c>
      <c r="E149" s="1" t="s">
        <v>1686</v>
      </c>
      <c r="F149" s="2" t="s">
        <v>1687</v>
      </c>
      <c r="G149" s="2" t="s">
        <v>1688</v>
      </c>
      <c r="H149" s="2" t="s">
        <v>1688</v>
      </c>
    </row>
    <row r="150" spans="1:8" x14ac:dyDescent="0.25">
      <c r="A150" s="1" t="s">
        <v>1694</v>
      </c>
      <c r="B150" t="s">
        <v>1695</v>
      </c>
      <c r="C150" s="1" t="s">
        <v>10</v>
      </c>
      <c r="D150" s="1" t="s">
        <v>1696</v>
      </c>
      <c r="E150" s="1" t="s">
        <v>886</v>
      </c>
      <c r="F150" s="2" t="s">
        <v>146</v>
      </c>
      <c r="G150" s="2" t="s">
        <v>147</v>
      </c>
      <c r="H150" s="2" t="s">
        <v>147</v>
      </c>
    </row>
    <row r="151" spans="1:8" x14ac:dyDescent="0.25">
      <c r="A151" s="1" t="s">
        <v>1697</v>
      </c>
      <c r="B151" t="s">
        <v>1698</v>
      </c>
      <c r="C151" s="1" t="s">
        <v>10</v>
      </c>
      <c r="D151" s="1" t="s">
        <v>1699</v>
      </c>
      <c r="E151" s="1" t="s">
        <v>639</v>
      </c>
      <c r="F151" s="2" t="s">
        <v>1132</v>
      </c>
      <c r="G151" s="2" t="s">
        <v>1133</v>
      </c>
      <c r="H151" s="2" t="s">
        <v>1133</v>
      </c>
    </row>
    <row r="152" spans="1:8" x14ac:dyDescent="0.25">
      <c r="A152" s="1" t="s">
        <v>1702</v>
      </c>
      <c r="B152" t="s">
        <v>1703</v>
      </c>
      <c r="C152" s="1" t="s">
        <v>10</v>
      </c>
      <c r="D152" s="1" t="s">
        <v>1704</v>
      </c>
      <c r="E152" s="1" t="s">
        <v>31</v>
      </c>
      <c r="F152" s="2" t="s">
        <v>1705</v>
      </c>
      <c r="G152" s="2" t="s">
        <v>1706</v>
      </c>
      <c r="H152" s="2" t="s">
        <v>1706</v>
      </c>
    </row>
    <row r="153" spans="1:8" x14ac:dyDescent="0.25">
      <c r="A153" s="1" t="s">
        <v>1715</v>
      </c>
      <c r="B153" t="s">
        <v>1716</v>
      </c>
      <c r="C153" s="1" t="s">
        <v>10</v>
      </c>
      <c r="D153" s="1" t="s">
        <v>1717</v>
      </c>
      <c r="E153" s="1" t="s">
        <v>1718</v>
      </c>
      <c r="F153" s="2" t="s">
        <v>381</v>
      </c>
      <c r="G153" s="2" t="s">
        <v>382</v>
      </c>
      <c r="H153" s="2" t="s">
        <v>382</v>
      </c>
    </row>
    <row r="154" spans="1:8" x14ac:dyDescent="0.25">
      <c r="A154" s="1" t="s">
        <v>1723</v>
      </c>
      <c r="B154" t="s">
        <v>1724</v>
      </c>
      <c r="C154" s="1" t="s">
        <v>10</v>
      </c>
      <c r="D154" s="1" t="s">
        <v>1725</v>
      </c>
      <c r="E154" s="1" t="s">
        <v>434</v>
      </c>
      <c r="F154" s="2" t="s">
        <v>1123</v>
      </c>
      <c r="G154" s="2" t="s">
        <v>1124</v>
      </c>
      <c r="H154" s="2" t="s">
        <v>1124</v>
      </c>
    </row>
    <row r="155" spans="1:8" x14ac:dyDescent="0.25">
      <c r="A155" s="1" t="s">
        <v>1726</v>
      </c>
      <c r="B155" t="s">
        <v>1727</v>
      </c>
      <c r="C155" s="1" t="s">
        <v>10</v>
      </c>
      <c r="D155" s="1" t="s">
        <v>1728</v>
      </c>
      <c r="E155" s="1" t="s">
        <v>1729</v>
      </c>
      <c r="F155" s="2" t="s">
        <v>1585</v>
      </c>
      <c r="G155" s="2" t="s">
        <v>360</v>
      </c>
      <c r="H155" s="2" t="s">
        <v>360</v>
      </c>
    </row>
    <row r="156" spans="1:8" x14ac:dyDescent="0.25">
      <c r="A156" s="1" t="s">
        <v>1736</v>
      </c>
      <c r="B156" t="s">
        <v>1737</v>
      </c>
      <c r="C156" s="1" t="s">
        <v>10</v>
      </c>
      <c r="D156" s="1" t="s">
        <v>1738</v>
      </c>
      <c r="E156" s="1" t="s">
        <v>380</v>
      </c>
      <c r="F156" s="2" t="s">
        <v>359</v>
      </c>
      <c r="G156" s="2" t="s">
        <v>360</v>
      </c>
      <c r="H156" s="2" t="s">
        <v>360</v>
      </c>
    </row>
    <row r="157" spans="1:8" x14ac:dyDescent="0.25">
      <c r="A157" s="1" t="s">
        <v>1748</v>
      </c>
      <c r="B157" t="s">
        <v>1749</v>
      </c>
      <c r="C157" s="1" t="s">
        <v>10</v>
      </c>
      <c r="D157" s="1" t="s">
        <v>1750</v>
      </c>
      <c r="E157" s="1" t="s">
        <v>639</v>
      </c>
      <c r="F157" s="2" t="s">
        <v>359</v>
      </c>
      <c r="G157" s="2" t="s">
        <v>360</v>
      </c>
      <c r="H157" s="2" t="s">
        <v>360</v>
      </c>
    </row>
    <row r="158" spans="1:8" x14ac:dyDescent="0.25">
      <c r="A158" s="1" t="s">
        <v>1755</v>
      </c>
      <c r="B158" t="s">
        <v>1756</v>
      </c>
      <c r="C158" s="1" t="s">
        <v>10</v>
      </c>
      <c r="D158" s="1" t="s">
        <v>1757</v>
      </c>
      <c r="E158" s="1" t="s">
        <v>1758</v>
      </c>
      <c r="F158" s="2" t="s">
        <v>1759</v>
      </c>
      <c r="G158" s="2" t="s">
        <v>1760</v>
      </c>
      <c r="H158" s="2" t="s">
        <v>1760</v>
      </c>
    </row>
    <row r="159" spans="1:8" x14ac:dyDescent="0.25">
      <c r="A159" s="1" t="s">
        <v>1765</v>
      </c>
      <c r="B159" t="s">
        <v>1766</v>
      </c>
      <c r="C159" s="1" t="s">
        <v>10</v>
      </c>
      <c r="D159" s="1" t="s">
        <v>1767</v>
      </c>
      <c r="E159" s="1" t="s">
        <v>1515</v>
      </c>
      <c r="F159" s="2" t="s">
        <v>1768</v>
      </c>
      <c r="G159" s="2" t="s">
        <v>1769</v>
      </c>
      <c r="H159" s="2" t="s">
        <v>1769</v>
      </c>
    </row>
    <row r="160" spans="1:8" x14ac:dyDescent="0.25">
      <c r="A160" s="1" t="s">
        <v>1770</v>
      </c>
      <c r="B160" t="s">
        <v>1771</v>
      </c>
      <c r="C160" s="1" t="s">
        <v>10</v>
      </c>
      <c r="D160" s="1" t="s">
        <v>1772</v>
      </c>
      <c r="E160" s="1" t="s">
        <v>906</v>
      </c>
      <c r="F160" s="2" t="s">
        <v>1773</v>
      </c>
      <c r="G160" s="2" t="s">
        <v>1774</v>
      </c>
      <c r="H160" s="2" t="s">
        <v>1774</v>
      </c>
    </row>
    <row r="161" spans="1:8" x14ac:dyDescent="0.25">
      <c r="A161" s="1" t="s">
        <v>1775</v>
      </c>
      <c r="B161" t="s">
        <v>1776</v>
      </c>
      <c r="C161" s="1" t="s">
        <v>10</v>
      </c>
      <c r="D161" s="1" t="s">
        <v>1777</v>
      </c>
      <c r="E161" s="1" t="s">
        <v>55</v>
      </c>
      <c r="F161" s="2" t="s">
        <v>146</v>
      </c>
      <c r="G161" s="2" t="s">
        <v>147</v>
      </c>
      <c r="H161" s="2" t="s">
        <v>147</v>
      </c>
    </row>
    <row r="162" spans="1:8" x14ac:dyDescent="0.25">
      <c r="A162" s="1" t="s">
        <v>1788</v>
      </c>
      <c r="B162" t="s">
        <v>1789</v>
      </c>
      <c r="C162" s="1" t="s">
        <v>10</v>
      </c>
      <c r="D162" s="1" t="s">
        <v>1790</v>
      </c>
      <c r="E162" s="1" t="s">
        <v>380</v>
      </c>
      <c r="F162" s="2" t="s">
        <v>1791</v>
      </c>
      <c r="G162" s="2" t="s">
        <v>1792</v>
      </c>
      <c r="H162" s="2" t="s">
        <v>1792</v>
      </c>
    </row>
    <row r="163" spans="1:8" x14ac:dyDescent="0.25">
      <c r="A163" s="1" t="s">
        <v>1793</v>
      </c>
      <c r="B163" t="s">
        <v>1794</v>
      </c>
      <c r="C163" s="1" t="s">
        <v>10</v>
      </c>
      <c r="D163" s="1" t="s">
        <v>1795</v>
      </c>
      <c r="E163" s="1" t="s">
        <v>55</v>
      </c>
      <c r="F163" s="2" t="s">
        <v>1796</v>
      </c>
      <c r="G163" s="2" t="s">
        <v>1797</v>
      </c>
      <c r="H163" s="2" t="s">
        <v>1797</v>
      </c>
    </row>
    <row r="164" spans="1:8" x14ac:dyDescent="0.25">
      <c r="A164" s="1" t="s">
        <v>1809</v>
      </c>
      <c r="B164" t="s">
        <v>1810</v>
      </c>
      <c r="C164" s="1" t="s">
        <v>10</v>
      </c>
      <c r="D164" s="1" t="s">
        <v>1811</v>
      </c>
      <c r="E164" s="1" t="s">
        <v>12</v>
      </c>
      <c r="F164" s="2" t="s">
        <v>185</v>
      </c>
      <c r="G164" s="2" t="s">
        <v>186</v>
      </c>
      <c r="H164" s="2" t="s">
        <v>186</v>
      </c>
    </row>
    <row r="165" spans="1:8" x14ac:dyDescent="0.25">
      <c r="A165" s="1" t="s">
        <v>1812</v>
      </c>
      <c r="B165" t="s">
        <v>1813</v>
      </c>
      <c r="C165" s="1" t="s">
        <v>10</v>
      </c>
      <c r="D165" s="1" t="s">
        <v>1814</v>
      </c>
      <c r="E165" s="1" t="s">
        <v>1140</v>
      </c>
      <c r="F165" s="2" t="s">
        <v>381</v>
      </c>
      <c r="G165" s="2" t="s">
        <v>382</v>
      </c>
      <c r="H165" s="2" t="s">
        <v>382</v>
      </c>
    </row>
    <row r="166" spans="1:8" x14ac:dyDescent="0.25">
      <c r="A166" s="1" t="s">
        <v>1815</v>
      </c>
      <c r="B166" t="s">
        <v>1816</v>
      </c>
      <c r="C166" s="1" t="s">
        <v>10</v>
      </c>
      <c r="D166" s="1" t="s">
        <v>1817</v>
      </c>
      <c r="E166" s="1" t="s">
        <v>1708</v>
      </c>
      <c r="F166" s="2" t="s">
        <v>96</v>
      </c>
      <c r="G166" s="2" t="s">
        <v>97</v>
      </c>
      <c r="H166" s="2" t="s">
        <v>97</v>
      </c>
    </row>
    <row r="167" spans="1:8" x14ac:dyDescent="0.25">
      <c r="A167" s="1" t="s">
        <v>1818</v>
      </c>
      <c r="B167" t="s">
        <v>1819</v>
      </c>
      <c r="C167" s="1" t="s">
        <v>10</v>
      </c>
      <c r="D167" s="1" t="s">
        <v>1820</v>
      </c>
      <c r="E167" s="1" t="s">
        <v>639</v>
      </c>
      <c r="F167" s="2" t="s">
        <v>359</v>
      </c>
      <c r="G167" s="2" t="s">
        <v>360</v>
      </c>
      <c r="H167" s="2" t="s">
        <v>360</v>
      </c>
    </row>
    <row r="168" spans="1:8" x14ac:dyDescent="0.25">
      <c r="A168" s="1" t="s">
        <v>1825</v>
      </c>
      <c r="B168" t="s">
        <v>1826</v>
      </c>
      <c r="C168" s="1" t="s">
        <v>10</v>
      </c>
      <c r="D168" s="1" t="s">
        <v>1827</v>
      </c>
      <c r="E168" s="1" t="s">
        <v>31</v>
      </c>
      <c r="F168" s="2" t="s">
        <v>1828</v>
      </c>
      <c r="G168" s="2" t="s">
        <v>1829</v>
      </c>
      <c r="H168" s="2" t="s">
        <v>1829</v>
      </c>
    </row>
    <row r="169" spans="1:8" x14ac:dyDescent="0.25">
      <c r="A169" s="1" t="s">
        <v>1830</v>
      </c>
      <c r="B169" t="s">
        <v>1831</v>
      </c>
      <c r="C169" s="1" t="s">
        <v>10</v>
      </c>
      <c r="D169" s="1" t="s">
        <v>1832</v>
      </c>
      <c r="E169" s="1" t="s">
        <v>1164</v>
      </c>
      <c r="F169" s="2" t="s">
        <v>1833</v>
      </c>
      <c r="G169" s="2" t="s">
        <v>115</v>
      </c>
      <c r="H169" s="2" t="s">
        <v>115</v>
      </c>
    </row>
    <row r="170" spans="1:8" x14ac:dyDescent="0.25">
      <c r="A170" s="1" t="s">
        <v>1839</v>
      </c>
      <c r="B170" t="s">
        <v>1840</v>
      </c>
      <c r="C170" s="1" t="s">
        <v>10</v>
      </c>
      <c r="D170" s="1" t="s">
        <v>1841</v>
      </c>
      <c r="E170" s="1" t="s">
        <v>639</v>
      </c>
      <c r="F170" s="2" t="s">
        <v>96</v>
      </c>
      <c r="G170" s="2" t="s">
        <v>97</v>
      </c>
      <c r="H170" s="2" t="s">
        <v>97</v>
      </c>
    </row>
    <row r="171" spans="1:8" x14ac:dyDescent="0.25">
      <c r="A171" s="1" t="s">
        <v>1845</v>
      </c>
      <c r="B171" t="s">
        <v>1846</v>
      </c>
      <c r="C171" s="1" t="s">
        <v>10</v>
      </c>
      <c r="D171" s="1" t="s">
        <v>1847</v>
      </c>
      <c r="E171" s="1" t="s">
        <v>500</v>
      </c>
      <c r="F171" s="2" t="s">
        <v>146</v>
      </c>
      <c r="G171" s="2" t="s">
        <v>147</v>
      </c>
      <c r="H171" s="2" t="s">
        <v>147</v>
      </c>
    </row>
    <row r="172" spans="1:8" x14ac:dyDescent="0.25">
      <c r="A172" s="1" t="s">
        <v>1848</v>
      </c>
      <c r="B172" t="s">
        <v>1849</v>
      </c>
      <c r="C172" s="1" t="s">
        <v>10</v>
      </c>
      <c r="D172" s="1" t="s">
        <v>1850</v>
      </c>
      <c r="E172" s="1" t="s">
        <v>639</v>
      </c>
      <c r="F172" s="2" t="s">
        <v>1141</v>
      </c>
      <c r="G172" s="2" t="s">
        <v>1142</v>
      </c>
      <c r="H172" s="2" t="s">
        <v>1142</v>
      </c>
    </row>
    <row r="173" spans="1:8" x14ac:dyDescent="0.25">
      <c r="A173" s="1" t="s">
        <v>1857</v>
      </c>
      <c r="B173" t="s">
        <v>1858</v>
      </c>
      <c r="C173" s="1" t="s">
        <v>10</v>
      </c>
      <c r="D173" s="1" t="s">
        <v>1859</v>
      </c>
      <c r="E173" s="1" t="s">
        <v>1860</v>
      </c>
      <c r="F173" s="2" t="s">
        <v>1861</v>
      </c>
      <c r="G173" s="2" t="s">
        <v>1862</v>
      </c>
      <c r="H173" s="2" t="s">
        <v>1862</v>
      </c>
    </row>
    <row r="174" spans="1:8" x14ac:dyDescent="0.25">
      <c r="A174" s="1" t="s">
        <v>1863</v>
      </c>
      <c r="B174" t="s">
        <v>1864</v>
      </c>
      <c r="C174" s="1" t="s">
        <v>10</v>
      </c>
      <c r="D174" s="1" t="s">
        <v>1865</v>
      </c>
      <c r="E174" s="1" t="s">
        <v>1001</v>
      </c>
      <c r="F174" s="2" t="s">
        <v>1866</v>
      </c>
      <c r="G174" s="2" t="s">
        <v>1867</v>
      </c>
      <c r="H174" s="2" t="s">
        <v>1867</v>
      </c>
    </row>
    <row r="175" spans="1:8" x14ac:dyDescent="0.25">
      <c r="A175" s="1" t="s">
        <v>1868</v>
      </c>
      <c r="B175" t="s">
        <v>1869</v>
      </c>
      <c r="C175" s="1" t="s">
        <v>10</v>
      </c>
      <c r="D175" s="1" t="s">
        <v>1870</v>
      </c>
      <c r="E175" s="1" t="s">
        <v>1729</v>
      </c>
      <c r="F175" s="2" t="s">
        <v>1871</v>
      </c>
      <c r="G175" s="2" t="s">
        <v>1872</v>
      </c>
      <c r="H175" s="2" t="s">
        <v>1872</v>
      </c>
    </row>
    <row r="176" spans="1:8" x14ac:dyDescent="0.25">
      <c r="A176" s="1" t="s">
        <v>1883</v>
      </c>
      <c r="B176" t="s">
        <v>1884</v>
      </c>
      <c r="C176" s="1" t="s">
        <v>10</v>
      </c>
      <c r="D176" s="1" t="s">
        <v>1885</v>
      </c>
      <c r="E176" s="1" t="s">
        <v>906</v>
      </c>
      <c r="F176" s="2" t="s">
        <v>359</v>
      </c>
      <c r="G176" s="2" t="s">
        <v>360</v>
      </c>
      <c r="H176" s="2" t="s">
        <v>360</v>
      </c>
    </row>
    <row r="177" spans="1:8" x14ac:dyDescent="0.25">
      <c r="A177" s="1" t="s">
        <v>1887</v>
      </c>
      <c r="B177" t="s">
        <v>1888</v>
      </c>
      <c r="C177" s="1" t="s">
        <v>10</v>
      </c>
      <c r="D177" s="1" t="s">
        <v>1889</v>
      </c>
      <c r="E177" s="1" t="s">
        <v>31</v>
      </c>
      <c r="F177" s="2" t="s">
        <v>1890</v>
      </c>
      <c r="G177" s="2" t="s">
        <v>1891</v>
      </c>
      <c r="H177" s="2" t="s">
        <v>1891</v>
      </c>
    </row>
    <row r="178" spans="1:8" x14ac:dyDescent="0.25">
      <c r="A178" s="1" t="s">
        <v>1892</v>
      </c>
      <c r="B178" t="s">
        <v>1893</v>
      </c>
      <c r="C178" s="1" t="s">
        <v>10</v>
      </c>
      <c r="D178" s="1" t="s">
        <v>1894</v>
      </c>
      <c r="E178" s="1" t="s">
        <v>639</v>
      </c>
      <c r="F178" s="2" t="s">
        <v>359</v>
      </c>
      <c r="G178" s="2" t="s">
        <v>360</v>
      </c>
      <c r="H178" s="2" t="s">
        <v>360</v>
      </c>
    </row>
    <row r="179" spans="1:8" x14ac:dyDescent="0.25">
      <c r="A179" s="1" t="s">
        <v>1897</v>
      </c>
      <c r="B179" t="s">
        <v>1898</v>
      </c>
      <c r="C179" s="1" t="s">
        <v>10</v>
      </c>
      <c r="D179" s="1" t="s">
        <v>1899</v>
      </c>
      <c r="E179" s="1" t="s">
        <v>1437</v>
      </c>
      <c r="F179" s="2" t="s">
        <v>1585</v>
      </c>
      <c r="G179" s="2" t="s">
        <v>360</v>
      </c>
      <c r="H179" s="2" t="s">
        <v>360</v>
      </c>
    </row>
    <row r="180" spans="1:8" x14ac:dyDescent="0.25">
      <c r="A180" s="1" t="s">
        <v>1904</v>
      </c>
      <c r="B180" t="s">
        <v>1905</v>
      </c>
      <c r="C180" s="1" t="s">
        <v>10</v>
      </c>
      <c r="D180" s="1" t="s">
        <v>1906</v>
      </c>
      <c r="E180" s="1" t="s">
        <v>639</v>
      </c>
      <c r="F180" s="2" t="s">
        <v>96</v>
      </c>
      <c r="G180" s="2" t="s">
        <v>97</v>
      </c>
      <c r="H180" s="2" t="s">
        <v>97</v>
      </c>
    </row>
    <row r="181" spans="1:8" x14ac:dyDescent="0.25">
      <c r="A181" s="1" t="s">
        <v>1911</v>
      </c>
      <c r="B181" t="s">
        <v>1912</v>
      </c>
      <c r="C181" s="1" t="s">
        <v>10</v>
      </c>
      <c r="D181" s="1" t="s">
        <v>1913</v>
      </c>
      <c r="E181" s="1" t="s">
        <v>167</v>
      </c>
      <c r="F181" s="2" t="s">
        <v>1914</v>
      </c>
      <c r="G181" s="2" t="s">
        <v>1915</v>
      </c>
      <c r="H181" s="2" t="s">
        <v>1915</v>
      </c>
    </row>
    <row r="182" spans="1:8" x14ac:dyDescent="0.25">
      <c r="A182" s="1" t="s">
        <v>1921</v>
      </c>
      <c r="B182" t="s">
        <v>1922</v>
      </c>
      <c r="C182" s="1" t="s">
        <v>10</v>
      </c>
      <c r="D182" s="1" t="s">
        <v>1923</v>
      </c>
      <c r="E182" s="1" t="s">
        <v>380</v>
      </c>
      <c r="F182" s="2" t="s">
        <v>359</v>
      </c>
      <c r="G182" s="2" t="s">
        <v>360</v>
      </c>
      <c r="H182" s="2" t="s">
        <v>360</v>
      </c>
    </row>
    <row r="183" spans="1:8" x14ac:dyDescent="0.25">
      <c r="A183" s="1" t="s">
        <v>1937</v>
      </c>
      <c r="B183" t="s">
        <v>1938</v>
      </c>
      <c r="C183" s="1" t="s">
        <v>10</v>
      </c>
      <c r="D183" s="1" t="s">
        <v>1939</v>
      </c>
      <c r="E183" s="1" t="s">
        <v>1452</v>
      </c>
      <c r="F183" s="2" t="s">
        <v>96</v>
      </c>
      <c r="G183" s="2" t="s">
        <v>97</v>
      </c>
      <c r="H183" s="2" t="s">
        <v>97</v>
      </c>
    </row>
    <row r="184" spans="1:8" x14ac:dyDescent="0.25">
      <c r="A184" s="1" t="s">
        <v>1948</v>
      </c>
      <c r="B184" t="s">
        <v>1949</v>
      </c>
      <c r="C184" s="1" t="s">
        <v>10</v>
      </c>
      <c r="D184" s="1" t="s">
        <v>1950</v>
      </c>
      <c r="E184" s="1" t="s">
        <v>1951</v>
      </c>
      <c r="F184" s="2" t="s">
        <v>1952</v>
      </c>
      <c r="G184" s="2" t="s">
        <v>1953</v>
      </c>
      <c r="H184" s="2" t="s">
        <v>1953</v>
      </c>
    </row>
    <row r="185" spans="1:8" x14ac:dyDescent="0.25">
      <c r="A185" s="1" t="s">
        <v>1976</v>
      </c>
      <c r="B185" t="s">
        <v>1977</v>
      </c>
      <c r="C185" s="1" t="s">
        <v>10</v>
      </c>
      <c r="D185" s="1" t="s">
        <v>1978</v>
      </c>
      <c r="E185" s="1" t="s">
        <v>12</v>
      </c>
      <c r="F185" s="2" t="s">
        <v>214</v>
      </c>
      <c r="G185" s="2" t="s">
        <v>215</v>
      </c>
      <c r="H185" s="2" t="s">
        <v>215</v>
      </c>
    </row>
    <row r="186" spans="1:8" x14ac:dyDescent="0.25">
      <c r="A186" s="1" t="s">
        <v>1988</v>
      </c>
      <c r="B186" t="s">
        <v>1989</v>
      </c>
      <c r="C186" s="1" t="s">
        <v>10</v>
      </c>
      <c r="D186" s="1" t="s">
        <v>1990</v>
      </c>
      <c r="E186" s="1" t="s">
        <v>462</v>
      </c>
      <c r="F186" s="2" t="s">
        <v>299</v>
      </c>
      <c r="G186" s="2" t="s">
        <v>300</v>
      </c>
      <c r="H186" s="2" t="s">
        <v>300</v>
      </c>
    </row>
    <row r="187" spans="1:8" x14ac:dyDescent="0.25">
      <c r="A187" s="1" t="s">
        <v>1991</v>
      </c>
      <c r="B187" t="s">
        <v>1992</v>
      </c>
      <c r="C187" s="1" t="s">
        <v>10</v>
      </c>
      <c r="D187" s="1" t="s">
        <v>1993</v>
      </c>
      <c r="E187" s="1" t="s">
        <v>240</v>
      </c>
      <c r="F187" s="2" t="s">
        <v>256</v>
      </c>
      <c r="G187" s="2" t="s">
        <v>257</v>
      </c>
      <c r="H187" s="2" t="s">
        <v>257</v>
      </c>
    </row>
    <row r="188" spans="1:8" x14ac:dyDescent="0.25">
      <c r="A188" s="1" t="s">
        <v>1994</v>
      </c>
      <c r="B188" t="s">
        <v>1995</v>
      </c>
      <c r="C188" s="1" t="s">
        <v>10</v>
      </c>
      <c r="D188" s="1" t="s">
        <v>1996</v>
      </c>
      <c r="E188" s="1" t="s">
        <v>55</v>
      </c>
      <c r="F188" s="2" t="s">
        <v>256</v>
      </c>
      <c r="G188" s="2" t="s">
        <v>257</v>
      </c>
      <c r="H188" s="2" t="s">
        <v>257</v>
      </c>
    </row>
    <row r="189" spans="1:8" x14ac:dyDescent="0.25">
      <c r="A189" s="1" t="s">
        <v>2003</v>
      </c>
      <c r="B189" t="s">
        <v>2004</v>
      </c>
      <c r="C189" s="1" t="s">
        <v>10</v>
      </c>
      <c r="D189" s="1" t="s">
        <v>2005</v>
      </c>
      <c r="E189" s="1" t="s">
        <v>2006</v>
      </c>
      <c r="F189" s="2" t="s">
        <v>2007</v>
      </c>
      <c r="G189" s="2" t="s">
        <v>2008</v>
      </c>
      <c r="H189" s="2" t="s">
        <v>2008</v>
      </c>
    </row>
    <row r="190" spans="1:8" x14ac:dyDescent="0.25">
      <c r="A190" s="1" t="s">
        <v>2033</v>
      </c>
      <c r="B190" t="s">
        <v>2034</v>
      </c>
      <c r="C190" s="1" t="s">
        <v>10</v>
      </c>
      <c r="D190" s="1" t="s">
        <v>2035</v>
      </c>
      <c r="E190" s="1" t="s">
        <v>2036</v>
      </c>
      <c r="F190" s="2" t="s">
        <v>2037</v>
      </c>
      <c r="G190" s="2" t="s">
        <v>2038</v>
      </c>
      <c r="H190" s="2" t="s">
        <v>2038</v>
      </c>
    </row>
    <row r="191" spans="1:8" x14ac:dyDescent="0.25">
      <c r="A191" s="1" t="s">
        <v>2057</v>
      </c>
      <c r="B191" t="s">
        <v>2058</v>
      </c>
      <c r="C191" s="1" t="s">
        <v>10</v>
      </c>
      <c r="D191" s="1" t="s">
        <v>2059</v>
      </c>
      <c r="E191" s="1" t="s">
        <v>2060</v>
      </c>
      <c r="F191" s="2" t="s">
        <v>901</v>
      </c>
      <c r="G191" s="2" t="s">
        <v>902</v>
      </c>
      <c r="H191" s="2" t="s">
        <v>902</v>
      </c>
    </row>
    <row r="192" spans="1:8" x14ac:dyDescent="0.25">
      <c r="A192" s="1" t="s">
        <v>2079</v>
      </c>
      <c r="B192" t="s">
        <v>2080</v>
      </c>
      <c r="C192" s="1" t="s">
        <v>10</v>
      </c>
      <c r="D192" s="1" t="s">
        <v>2081</v>
      </c>
      <c r="E192" s="1" t="s">
        <v>906</v>
      </c>
      <c r="F192" s="2" t="s">
        <v>96</v>
      </c>
      <c r="G192" s="2" t="s">
        <v>97</v>
      </c>
      <c r="H192" s="2" t="s">
        <v>97</v>
      </c>
    </row>
    <row r="193" spans="1:8" x14ac:dyDescent="0.25">
      <c r="A193" s="1" t="s">
        <v>2086</v>
      </c>
      <c r="B193" t="s">
        <v>2087</v>
      </c>
      <c r="C193" s="1" t="s">
        <v>10</v>
      </c>
      <c r="D193" s="1" t="s">
        <v>2088</v>
      </c>
      <c r="E193" s="1" t="s">
        <v>639</v>
      </c>
      <c r="F193" s="2" t="s">
        <v>359</v>
      </c>
      <c r="G193" s="2" t="s">
        <v>360</v>
      </c>
      <c r="H193" s="2" t="s">
        <v>360</v>
      </c>
    </row>
    <row r="194" spans="1:8" x14ac:dyDescent="0.25">
      <c r="A194" s="1" t="s">
        <v>2093</v>
      </c>
      <c r="B194" t="s">
        <v>2094</v>
      </c>
      <c r="C194" s="1" t="s">
        <v>10</v>
      </c>
      <c r="D194" s="1" t="s">
        <v>2095</v>
      </c>
      <c r="E194" s="1" t="s">
        <v>358</v>
      </c>
      <c r="F194" s="2" t="s">
        <v>359</v>
      </c>
      <c r="G194" s="2" t="s">
        <v>360</v>
      </c>
      <c r="H194" s="2" t="s">
        <v>360</v>
      </c>
    </row>
    <row r="195" spans="1:8" x14ac:dyDescent="0.25">
      <c r="A195" s="1" t="s">
        <v>2096</v>
      </c>
      <c r="B195" t="s">
        <v>2097</v>
      </c>
      <c r="C195" s="1" t="s">
        <v>10</v>
      </c>
      <c r="D195" s="1" t="s">
        <v>2098</v>
      </c>
      <c r="E195" s="1" t="s">
        <v>2099</v>
      </c>
      <c r="F195" s="2" t="s">
        <v>359</v>
      </c>
      <c r="G195" s="2" t="s">
        <v>360</v>
      </c>
      <c r="H195" s="2" t="s">
        <v>360</v>
      </c>
    </row>
    <row r="196" spans="1:8" x14ac:dyDescent="0.25">
      <c r="A196" s="1" t="s">
        <v>2100</v>
      </c>
      <c r="B196" t="s">
        <v>2101</v>
      </c>
      <c r="C196" s="1" t="s">
        <v>10</v>
      </c>
      <c r="D196" s="1" t="s">
        <v>2102</v>
      </c>
      <c r="E196" s="1" t="s">
        <v>1483</v>
      </c>
      <c r="F196" s="2" t="s">
        <v>359</v>
      </c>
      <c r="G196" s="2" t="s">
        <v>360</v>
      </c>
      <c r="H196" s="2" t="s">
        <v>360</v>
      </c>
    </row>
    <row r="197" spans="1:8" x14ac:dyDescent="0.25">
      <c r="A197" s="1" t="s">
        <v>2107</v>
      </c>
      <c r="B197" t="s">
        <v>2108</v>
      </c>
      <c r="C197" s="1" t="s">
        <v>10</v>
      </c>
      <c r="D197" s="1" t="s">
        <v>2109</v>
      </c>
      <c r="E197" s="1" t="s">
        <v>2110</v>
      </c>
      <c r="F197" s="2" t="s">
        <v>2111</v>
      </c>
      <c r="G197" s="2" t="s">
        <v>2112</v>
      </c>
      <c r="H197" s="2" t="s">
        <v>2112</v>
      </c>
    </row>
    <row r="198" spans="1:8" x14ac:dyDescent="0.25">
      <c r="A198" s="1" t="s">
        <v>2119</v>
      </c>
      <c r="B198" t="s">
        <v>2120</v>
      </c>
      <c r="C198" s="1" t="s">
        <v>10</v>
      </c>
      <c r="D198" s="1" t="s">
        <v>2121</v>
      </c>
      <c r="E198" s="1" t="s">
        <v>1483</v>
      </c>
      <c r="F198" s="2" t="s">
        <v>359</v>
      </c>
      <c r="G198" s="2" t="s">
        <v>360</v>
      </c>
      <c r="H198" s="2" t="s">
        <v>360</v>
      </c>
    </row>
    <row r="199" spans="1:8" x14ac:dyDescent="0.25">
      <c r="A199" s="1" t="s">
        <v>2126</v>
      </c>
      <c r="B199" t="s">
        <v>2127</v>
      </c>
      <c r="C199" s="1" t="s">
        <v>10</v>
      </c>
      <c r="D199" s="1" t="s">
        <v>2128</v>
      </c>
      <c r="E199" s="1" t="s">
        <v>123</v>
      </c>
      <c r="F199" s="2" t="s">
        <v>2129</v>
      </c>
      <c r="G199" s="2" t="s">
        <v>2130</v>
      </c>
      <c r="H199" s="2" t="s">
        <v>2130</v>
      </c>
    </row>
    <row r="200" spans="1:8" x14ac:dyDescent="0.25">
      <c r="A200" s="1" t="s">
        <v>2131</v>
      </c>
      <c r="B200" t="s">
        <v>2132</v>
      </c>
      <c r="C200" s="1" t="s">
        <v>10</v>
      </c>
      <c r="D200" s="1" t="s">
        <v>2133</v>
      </c>
      <c r="E200" s="1" t="s">
        <v>1483</v>
      </c>
      <c r="F200" s="2" t="s">
        <v>2134</v>
      </c>
      <c r="G200" s="2" t="s">
        <v>2135</v>
      </c>
      <c r="H200" s="2" t="s">
        <v>2135</v>
      </c>
    </row>
    <row r="201" spans="1:8" x14ac:dyDescent="0.25">
      <c r="A201" s="1" t="s">
        <v>2140</v>
      </c>
      <c r="B201" t="s">
        <v>2141</v>
      </c>
      <c r="C201" s="1" t="s">
        <v>10</v>
      </c>
      <c r="D201" s="1" t="s">
        <v>2142</v>
      </c>
      <c r="E201" s="1" t="s">
        <v>240</v>
      </c>
      <c r="F201" s="2" t="s">
        <v>830</v>
      </c>
      <c r="G201" s="2" t="s">
        <v>354</v>
      </c>
      <c r="H201" s="2" t="s">
        <v>354</v>
      </c>
    </row>
    <row r="202" spans="1:8" x14ac:dyDescent="0.25">
      <c r="A202" s="1" t="s">
        <v>2143</v>
      </c>
      <c r="B202" t="s">
        <v>2144</v>
      </c>
      <c r="C202" s="1" t="s">
        <v>10</v>
      </c>
      <c r="D202" s="1" t="s">
        <v>2145</v>
      </c>
      <c r="E202" s="1" t="s">
        <v>1437</v>
      </c>
      <c r="F202" s="2" t="s">
        <v>2146</v>
      </c>
      <c r="G202" s="2" t="s">
        <v>2147</v>
      </c>
      <c r="H202" s="2" t="s">
        <v>2147</v>
      </c>
    </row>
    <row r="203" spans="1:8" x14ac:dyDescent="0.25">
      <c r="A203" s="1" t="s">
        <v>2156</v>
      </c>
      <c r="B203" t="s">
        <v>2157</v>
      </c>
      <c r="C203" s="1" t="s">
        <v>10</v>
      </c>
      <c r="D203" s="1" t="s">
        <v>2158</v>
      </c>
      <c r="E203" s="1" t="s">
        <v>1708</v>
      </c>
      <c r="F203" s="2" t="s">
        <v>96</v>
      </c>
      <c r="G203" s="2" t="s">
        <v>97</v>
      </c>
      <c r="H203" s="2" t="s">
        <v>97</v>
      </c>
    </row>
    <row r="204" spans="1:8" x14ac:dyDescent="0.25">
      <c r="A204" s="1" t="s">
        <v>2161</v>
      </c>
      <c r="B204" t="s">
        <v>2162</v>
      </c>
      <c r="C204" s="1" t="s">
        <v>10</v>
      </c>
      <c r="D204" s="1" t="s">
        <v>2163</v>
      </c>
      <c r="E204" s="1" t="s">
        <v>639</v>
      </c>
      <c r="F204" s="2" t="s">
        <v>1132</v>
      </c>
      <c r="G204" s="2" t="s">
        <v>1133</v>
      </c>
      <c r="H204" s="2" t="s">
        <v>1133</v>
      </c>
    </row>
    <row r="205" spans="1:8" x14ac:dyDescent="0.25">
      <c r="A205" s="1" t="s">
        <v>2175</v>
      </c>
      <c r="B205" t="s">
        <v>2176</v>
      </c>
      <c r="C205" s="1" t="s">
        <v>10</v>
      </c>
      <c r="D205" s="1" t="s">
        <v>2177</v>
      </c>
      <c r="E205" s="1" t="s">
        <v>639</v>
      </c>
      <c r="F205" s="2" t="s">
        <v>1141</v>
      </c>
      <c r="G205" s="2" t="s">
        <v>1142</v>
      </c>
      <c r="H205" s="2" t="s">
        <v>1142</v>
      </c>
    </row>
    <row r="206" spans="1:8" x14ac:dyDescent="0.25">
      <c r="A206" s="1" t="s">
        <v>2178</v>
      </c>
      <c r="B206" t="s">
        <v>2179</v>
      </c>
      <c r="C206" s="1" t="s">
        <v>10</v>
      </c>
      <c r="D206" s="1" t="s">
        <v>2180</v>
      </c>
      <c r="E206" s="1" t="s">
        <v>31</v>
      </c>
      <c r="F206" s="2" t="s">
        <v>536</v>
      </c>
      <c r="G206" s="2" t="s">
        <v>257</v>
      </c>
      <c r="H206" s="2" t="s">
        <v>257</v>
      </c>
    </row>
    <row r="207" spans="1:8" x14ac:dyDescent="0.25">
      <c r="A207" s="1" t="s">
        <v>2181</v>
      </c>
      <c r="B207" t="s">
        <v>2182</v>
      </c>
      <c r="C207" s="1" t="s">
        <v>10</v>
      </c>
      <c r="D207" s="1" t="s">
        <v>2183</v>
      </c>
      <c r="E207" s="1" t="s">
        <v>2099</v>
      </c>
      <c r="F207" s="2" t="s">
        <v>96</v>
      </c>
      <c r="G207" s="2" t="s">
        <v>97</v>
      </c>
      <c r="H207" s="2" t="s">
        <v>97</v>
      </c>
    </row>
    <row r="208" spans="1:8" x14ac:dyDescent="0.25">
      <c r="A208" s="1" t="s">
        <v>2188</v>
      </c>
      <c r="B208" t="s">
        <v>2189</v>
      </c>
      <c r="C208" s="1" t="s">
        <v>10</v>
      </c>
      <c r="D208" s="1" t="s">
        <v>2190</v>
      </c>
      <c r="E208" s="1" t="s">
        <v>2191</v>
      </c>
      <c r="F208" s="2" t="s">
        <v>2192</v>
      </c>
      <c r="G208" s="2" t="s">
        <v>2193</v>
      </c>
      <c r="H208" s="2" t="s">
        <v>2193</v>
      </c>
    </row>
    <row r="209" spans="1:8" x14ac:dyDescent="0.25">
      <c r="A209" s="1" t="s">
        <v>2194</v>
      </c>
      <c r="B209" t="s">
        <v>2195</v>
      </c>
      <c r="C209" s="1" t="s">
        <v>10</v>
      </c>
      <c r="D209" s="1" t="s">
        <v>2196</v>
      </c>
      <c r="E209" s="1" t="s">
        <v>1708</v>
      </c>
      <c r="F209" s="2" t="s">
        <v>96</v>
      </c>
      <c r="G209" s="2" t="s">
        <v>97</v>
      </c>
      <c r="H209" s="2" t="s">
        <v>97</v>
      </c>
    </row>
    <row r="210" spans="1:8" x14ac:dyDescent="0.25">
      <c r="A210" s="1" t="s">
        <v>2197</v>
      </c>
      <c r="B210" t="s">
        <v>2198</v>
      </c>
      <c r="C210" s="1" t="s">
        <v>10</v>
      </c>
      <c r="D210" s="1" t="s">
        <v>2199</v>
      </c>
      <c r="E210" s="1" t="s">
        <v>639</v>
      </c>
      <c r="F210" s="2" t="s">
        <v>1141</v>
      </c>
      <c r="G210" s="2" t="s">
        <v>1142</v>
      </c>
      <c r="H210" s="2" t="s">
        <v>1142</v>
      </c>
    </row>
    <row r="211" spans="1:8" x14ac:dyDescent="0.25">
      <c r="A211" s="1" t="s">
        <v>2210</v>
      </c>
      <c r="B211" t="s">
        <v>2211</v>
      </c>
      <c r="C211" s="1" t="s">
        <v>10</v>
      </c>
      <c r="D211" s="1" t="s">
        <v>2212</v>
      </c>
      <c r="E211" s="1" t="s">
        <v>1452</v>
      </c>
      <c r="F211" s="2" t="s">
        <v>2213</v>
      </c>
      <c r="G211" s="2" t="s">
        <v>2214</v>
      </c>
      <c r="H211" s="2" t="s">
        <v>2214</v>
      </c>
    </row>
    <row r="212" spans="1:8" x14ac:dyDescent="0.25">
      <c r="A212" s="1" t="s">
        <v>2215</v>
      </c>
      <c r="B212" t="s">
        <v>2216</v>
      </c>
      <c r="C212" s="1" t="s">
        <v>10</v>
      </c>
      <c r="D212" s="1" t="s">
        <v>2217</v>
      </c>
      <c r="E212" s="1" t="s">
        <v>113</v>
      </c>
      <c r="F212" s="2" t="s">
        <v>114</v>
      </c>
      <c r="G212" s="2" t="s">
        <v>115</v>
      </c>
      <c r="H212" s="2" t="s">
        <v>115</v>
      </c>
    </row>
    <row r="213" spans="1:8" x14ac:dyDescent="0.25">
      <c r="A213" s="1" t="s">
        <v>2223</v>
      </c>
      <c r="B213" t="s">
        <v>2224</v>
      </c>
      <c r="C213" s="1" t="s">
        <v>10</v>
      </c>
      <c r="D213" s="1" t="s">
        <v>2225</v>
      </c>
      <c r="E213" s="1" t="s">
        <v>2226</v>
      </c>
      <c r="F213" s="2" t="s">
        <v>2227</v>
      </c>
      <c r="G213" s="2" t="s">
        <v>2227</v>
      </c>
      <c r="H213" s="2" t="s">
        <v>2227</v>
      </c>
    </row>
    <row r="214" spans="1:8" x14ac:dyDescent="0.25">
      <c r="A214" s="1" t="s">
        <v>2249</v>
      </c>
      <c r="B214" t="s">
        <v>2250</v>
      </c>
      <c r="C214" s="1" t="s">
        <v>10</v>
      </c>
      <c r="D214" s="1" t="s">
        <v>2251</v>
      </c>
      <c r="E214" s="1" t="s">
        <v>1232</v>
      </c>
      <c r="F214" s="2" t="s">
        <v>2252</v>
      </c>
      <c r="G214" s="2" t="s">
        <v>2253</v>
      </c>
      <c r="H214" s="2" t="s">
        <v>2253</v>
      </c>
    </row>
    <row r="215" spans="1:8" x14ac:dyDescent="0.25">
      <c r="A215" s="1" t="s">
        <v>2260</v>
      </c>
      <c r="B215" t="s">
        <v>2261</v>
      </c>
      <c r="C215" s="1" t="s">
        <v>10</v>
      </c>
      <c r="D215" s="1" t="s">
        <v>2262</v>
      </c>
      <c r="E215" s="1" t="s">
        <v>647</v>
      </c>
      <c r="F215" s="2" t="s">
        <v>490</v>
      </c>
      <c r="G215" s="2" t="s">
        <v>215</v>
      </c>
      <c r="H215" s="2" t="s">
        <v>215</v>
      </c>
    </row>
    <row r="216" spans="1:8" x14ac:dyDescent="0.25">
      <c r="A216" s="1" t="s">
        <v>2289</v>
      </c>
      <c r="B216" t="s">
        <v>2290</v>
      </c>
      <c r="C216" s="1" t="s">
        <v>10</v>
      </c>
      <c r="D216" s="1" t="s">
        <v>2291</v>
      </c>
      <c r="E216" s="1" t="s">
        <v>1225</v>
      </c>
      <c r="F216" s="2" t="s">
        <v>2292</v>
      </c>
      <c r="G216" s="2" t="s">
        <v>2293</v>
      </c>
      <c r="H216" s="2" t="s">
        <v>2293</v>
      </c>
    </row>
    <row r="217" spans="1:8" x14ac:dyDescent="0.25">
      <c r="A217" s="1" t="s">
        <v>2304</v>
      </c>
      <c r="B217" t="s">
        <v>2305</v>
      </c>
      <c r="C217" s="1" t="s">
        <v>10</v>
      </c>
      <c r="D217" s="1" t="s">
        <v>2306</v>
      </c>
      <c r="E217" s="1" t="s">
        <v>1489</v>
      </c>
      <c r="F217" s="2" t="s">
        <v>2307</v>
      </c>
      <c r="G217" s="2" t="s">
        <v>2308</v>
      </c>
      <c r="H217" s="2" t="s">
        <v>2308</v>
      </c>
    </row>
    <row r="218" spans="1:8" x14ac:dyDescent="0.25">
      <c r="A218" s="1" t="s">
        <v>2312</v>
      </c>
      <c r="B218" t="s">
        <v>2313</v>
      </c>
      <c r="C218" s="1" t="s">
        <v>10</v>
      </c>
      <c r="D218" s="1" t="s">
        <v>2314</v>
      </c>
      <c r="E218" s="1" t="s">
        <v>308</v>
      </c>
      <c r="F218" s="2" t="s">
        <v>2315</v>
      </c>
      <c r="G218" s="2" t="s">
        <v>2316</v>
      </c>
      <c r="H218" s="2" t="s">
        <v>2316</v>
      </c>
    </row>
    <row r="219" spans="1:8" x14ac:dyDescent="0.25">
      <c r="A219" s="1" t="s">
        <v>2329</v>
      </c>
      <c r="B219" t="s">
        <v>2330</v>
      </c>
      <c r="C219" s="1" t="s">
        <v>10</v>
      </c>
      <c r="D219" s="1" t="s">
        <v>2331</v>
      </c>
      <c r="E219" s="1" t="s">
        <v>2332</v>
      </c>
      <c r="F219" s="2" t="s">
        <v>2333</v>
      </c>
      <c r="G219" s="2" t="s">
        <v>2334</v>
      </c>
      <c r="H219" s="2" t="s">
        <v>2334</v>
      </c>
    </row>
    <row r="220" spans="1:8" x14ac:dyDescent="0.25">
      <c r="A220" s="1" t="s">
        <v>2338</v>
      </c>
      <c r="B220" t="s">
        <v>2339</v>
      </c>
      <c r="C220" s="1" t="s">
        <v>10</v>
      </c>
      <c r="D220" s="1" t="s">
        <v>2340</v>
      </c>
      <c r="E220" s="1" t="s">
        <v>31</v>
      </c>
      <c r="F220" s="2" t="s">
        <v>2341</v>
      </c>
      <c r="G220" s="2" t="s">
        <v>2342</v>
      </c>
      <c r="H220" s="2" t="s">
        <v>2342</v>
      </c>
    </row>
    <row r="221" spans="1:8" x14ac:dyDescent="0.25">
      <c r="A221" s="1" t="s">
        <v>2378</v>
      </c>
      <c r="B221" t="s">
        <v>2379</v>
      </c>
      <c r="C221" s="1" t="s">
        <v>10</v>
      </c>
      <c r="D221" s="1" t="s">
        <v>2380</v>
      </c>
      <c r="E221" s="1" t="s">
        <v>2381</v>
      </c>
      <c r="F221" s="2" t="s">
        <v>2382</v>
      </c>
      <c r="G221" s="2" t="s">
        <v>2382</v>
      </c>
      <c r="H221" s="2" t="s">
        <v>2382</v>
      </c>
    </row>
    <row r="222" spans="1:8" x14ac:dyDescent="0.25">
      <c r="A222" s="1" t="s">
        <v>2428</v>
      </c>
      <c r="B222" t="s">
        <v>2429</v>
      </c>
      <c r="C222" s="1" t="s">
        <v>10</v>
      </c>
      <c r="D222" s="1" t="s">
        <v>2430</v>
      </c>
      <c r="E222" s="1" t="s">
        <v>2431</v>
      </c>
      <c r="F222" s="2" t="s">
        <v>1376</v>
      </c>
      <c r="G222" s="2" t="s">
        <v>1377</v>
      </c>
      <c r="H222" s="2" t="s">
        <v>1377</v>
      </c>
    </row>
    <row r="223" spans="1:8" x14ac:dyDescent="0.25">
      <c r="A223" s="1" t="s">
        <v>2440</v>
      </c>
      <c r="B223" t="s">
        <v>2441</v>
      </c>
      <c r="C223" s="1" t="s">
        <v>10</v>
      </c>
      <c r="D223" s="1" t="s">
        <v>2442</v>
      </c>
      <c r="E223" s="1" t="s">
        <v>444</v>
      </c>
      <c r="F223" s="2" t="s">
        <v>2443</v>
      </c>
      <c r="G223" s="2" t="s">
        <v>2444</v>
      </c>
      <c r="H223" s="2" t="s">
        <v>2444</v>
      </c>
    </row>
    <row r="224" spans="1:8" x14ac:dyDescent="0.25">
      <c r="A224" s="1" t="s">
        <v>2448</v>
      </c>
      <c r="B224" t="s">
        <v>2449</v>
      </c>
      <c r="C224" s="1" t="s">
        <v>10</v>
      </c>
      <c r="D224" s="1" t="s">
        <v>2450</v>
      </c>
      <c r="E224" s="1" t="s">
        <v>863</v>
      </c>
      <c r="F224" s="2" t="s">
        <v>2451</v>
      </c>
      <c r="G224" s="2" t="s">
        <v>2452</v>
      </c>
      <c r="H224" s="2" t="s">
        <v>2452</v>
      </c>
    </row>
    <row r="225" spans="1:8" x14ac:dyDescent="0.25">
      <c r="A225" s="1" t="s">
        <v>2461</v>
      </c>
      <c r="B225" t="s">
        <v>2462</v>
      </c>
      <c r="C225" s="1" t="s">
        <v>10</v>
      </c>
      <c r="D225" s="1" t="s">
        <v>2463</v>
      </c>
      <c r="E225" s="1" t="s">
        <v>2464</v>
      </c>
      <c r="F225" s="2" t="s">
        <v>146</v>
      </c>
      <c r="G225" s="2" t="s">
        <v>147</v>
      </c>
      <c r="H225" s="2" t="s">
        <v>147</v>
      </c>
    </row>
    <row r="226" spans="1:8" x14ac:dyDescent="0.25">
      <c r="A226" s="1" t="s">
        <v>2473</v>
      </c>
      <c r="B226" t="s">
        <v>2474</v>
      </c>
      <c r="C226" s="1" t="s">
        <v>10</v>
      </c>
      <c r="D226" s="1" t="s">
        <v>2475</v>
      </c>
      <c r="E226" s="1" t="s">
        <v>139</v>
      </c>
      <c r="F226" s="2" t="s">
        <v>353</v>
      </c>
      <c r="G226" s="2" t="s">
        <v>354</v>
      </c>
      <c r="H226" s="2" t="s">
        <v>354</v>
      </c>
    </row>
    <row r="227" spans="1:8" x14ac:dyDescent="0.25">
      <c r="A227" s="1" t="s">
        <v>2480</v>
      </c>
      <c r="B227" t="s">
        <v>2481</v>
      </c>
      <c r="C227" s="1" t="s">
        <v>10</v>
      </c>
      <c r="D227" s="1" t="s">
        <v>2482</v>
      </c>
      <c r="E227" s="1" t="s">
        <v>829</v>
      </c>
      <c r="F227" s="2" t="s">
        <v>830</v>
      </c>
      <c r="G227" s="2" t="s">
        <v>354</v>
      </c>
      <c r="H227" s="2" t="s">
        <v>354</v>
      </c>
    </row>
    <row r="228" spans="1:8" x14ac:dyDescent="0.25">
      <c r="A228" s="1" t="s">
        <v>2483</v>
      </c>
      <c r="B228" t="s">
        <v>2484</v>
      </c>
      <c r="C228" s="1" t="s">
        <v>10</v>
      </c>
      <c r="D228" s="1" t="s">
        <v>2485</v>
      </c>
      <c r="E228" s="1" t="s">
        <v>25</v>
      </c>
      <c r="F228" s="2" t="s">
        <v>2486</v>
      </c>
      <c r="G228" s="2" t="s">
        <v>2487</v>
      </c>
      <c r="H228" s="2" t="s">
        <v>2487</v>
      </c>
    </row>
    <row r="229" spans="1:8" x14ac:dyDescent="0.25">
      <c r="A229" s="1" t="s">
        <v>2496</v>
      </c>
      <c r="B229" t="s">
        <v>2497</v>
      </c>
      <c r="C229" s="1" t="s">
        <v>10</v>
      </c>
      <c r="D229" s="1" t="s">
        <v>2498</v>
      </c>
      <c r="E229" s="1" t="s">
        <v>970</v>
      </c>
      <c r="F229" s="2" t="s">
        <v>2499</v>
      </c>
      <c r="G229" s="2" t="s">
        <v>2500</v>
      </c>
      <c r="H229" s="2" t="s">
        <v>2500</v>
      </c>
    </row>
    <row r="230" spans="1:8" x14ac:dyDescent="0.25">
      <c r="A230" s="1" t="s">
        <v>2504</v>
      </c>
      <c r="B230" t="s">
        <v>2505</v>
      </c>
      <c r="C230" s="1" t="s">
        <v>10</v>
      </c>
      <c r="D230" s="1" t="s">
        <v>2506</v>
      </c>
      <c r="E230" s="1" t="s">
        <v>31</v>
      </c>
      <c r="F230" s="2" t="s">
        <v>2507</v>
      </c>
      <c r="G230" s="2" t="s">
        <v>2508</v>
      </c>
      <c r="H230" s="2" t="s">
        <v>2508</v>
      </c>
    </row>
    <row r="231" spans="1:8" x14ac:dyDescent="0.25">
      <c r="A231" s="1" t="s">
        <v>2033</v>
      </c>
      <c r="B231" t="s">
        <v>2034</v>
      </c>
      <c r="C231" s="1" t="s">
        <v>10</v>
      </c>
      <c r="D231" s="1" t="s">
        <v>2512</v>
      </c>
      <c r="E231" s="1" t="s">
        <v>2513</v>
      </c>
      <c r="F231" s="2" t="s">
        <v>2514</v>
      </c>
      <c r="G231" s="2" t="s">
        <v>2514</v>
      </c>
      <c r="H231" s="2" t="s">
        <v>2514</v>
      </c>
    </row>
    <row r="232" spans="1:8" x14ac:dyDescent="0.25">
      <c r="A232" s="1" t="s">
        <v>2525</v>
      </c>
      <c r="B232" t="s">
        <v>2526</v>
      </c>
      <c r="C232" s="1" t="s">
        <v>10</v>
      </c>
      <c r="D232" s="1" t="s">
        <v>2527</v>
      </c>
      <c r="E232" s="1" t="s">
        <v>925</v>
      </c>
      <c r="F232" s="2" t="s">
        <v>536</v>
      </c>
      <c r="G232" s="2" t="s">
        <v>257</v>
      </c>
      <c r="H232" s="2" t="s">
        <v>257</v>
      </c>
    </row>
    <row r="233" spans="1:8" x14ac:dyDescent="0.25">
      <c r="A233" s="1" t="s">
        <v>2558</v>
      </c>
      <c r="B233" t="s">
        <v>2559</v>
      </c>
      <c r="C233" s="1" t="s">
        <v>10</v>
      </c>
      <c r="D233" s="1" t="s">
        <v>2560</v>
      </c>
      <c r="E233" s="1" t="s">
        <v>2464</v>
      </c>
      <c r="F233" s="2" t="s">
        <v>2561</v>
      </c>
      <c r="G233" s="2" t="s">
        <v>2562</v>
      </c>
      <c r="H233" s="2" t="s">
        <v>2562</v>
      </c>
    </row>
    <row r="234" spans="1:8" x14ac:dyDescent="0.25">
      <c r="A234" s="1" t="s">
        <v>2582</v>
      </c>
      <c r="B234" t="s">
        <v>2583</v>
      </c>
      <c r="C234" s="1" t="s">
        <v>10</v>
      </c>
      <c r="D234" s="1" t="s">
        <v>2584</v>
      </c>
      <c r="E234" s="1" t="s">
        <v>149</v>
      </c>
      <c r="F234" s="2" t="s">
        <v>2585</v>
      </c>
      <c r="G234" s="2" t="s">
        <v>2586</v>
      </c>
      <c r="H234" s="2" t="s">
        <v>2586</v>
      </c>
    </row>
    <row r="235" spans="1:8" x14ac:dyDescent="0.25">
      <c r="A235" s="1" t="s">
        <v>2590</v>
      </c>
      <c r="B235" t="s">
        <v>2591</v>
      </c>
      <c r="C235" s="1" t="s">
        <v>10</v>
      </c>
      <c r="D235" s="1" t="s">
        <v>2592</v>
      </c>
      <c r="E235" s="1" t="s">
        <v>434</v>
      </c>
      <c r="F235" s="2" t="s">
        <v>2213</v>
      </c>
      <c r="G235" s="2" t="s">
        <v>2214</v>
      </c>
      <c r="H235" s="2" t="s">
        <v>2214</v>
      </c>
    </row>
    <row r="236" spans="1:8" x14ac:dyDescent="0.25">
      <c r="A236" s="1" t="s">
        <v>2653</v>
      </c>
      <c r="B236" t="s">
        <v>2654</v>
      </c>
      <c r="C236" s="1" t="s">
        <v>10</v>
      </c>
      <c r="D236" s="1" t="s">
        <v>2655</v>
      </c>
      <c r="E236" s="1" t="s">
        <v>763</v>
      </c>
      <c r="F236" s="2" t="s">
        <v>2656</v>
      </c>
      <c r="G236" s="2" t="s">
        <v>2657</v>
      </c>
      <c r="H236" s="2" t="s">
        <v>2657</v>
      </c>
    </row>
    <row r="237" spans="1:8" x14ac:dyDescent="0.25">
      <c r="A237" s="1" t="s">
        <v>2686</v>
      </c>
      <c r="B237" t="s">
        <v>2687</v>
      </c>
      <c r="C237" s="1" t="s">
        <v>10</v>
      </c>
      <c r="D237" s="1" t="s">
        <v>2688</v>
      </c>
      <c r="E237" s="1" t="s">
        <v>1225</v>
      </c>
      <c r="F237" s="2" t="s">
        <v>1861</v>
      </c>
      <c r="G237" s="2" t="s">
        <v>1862</v>
      </c>
      <c r="H237" s="2" t="s">
        <v>1862</v>
      </c>
    </row>
    <row r="238" spans="1:8" x14ac:dyDescent="0.25">
      <c r="A238" s="1" t="s">
        <v>2710</v>
      </c>
      <c r="B238" t="s">
        <v>2711</v>
      </c>
      <c r="C238" s="1" t="s">
        <v>10</v>
      </c>
      <c r="D238" s="1" t="s">
        <v>2712</v>
      </c>
      <c r="E238" s="1" t="s">
        <v>12</v>
      </c>
      <c r="F238" s="2" t="s">
        <v>353</v>
      </c>
      <c r="G238" s="2" t="s">
        <v>354</v>
      </c>
      <c r="H238" s="2" t="s">
        <v>354</v>
      </c>
    </row>
    <row r="239" spans="1:8" x14ac:dyDescent="0.25">
      <c r="A239" s="1" t="s">
        <v>2730</v>
      </c>
      <c r="B239" t="s">
        <v>2731</v>
      </c>
      <c r="C239" s="1" t="s">
        <v>10</v>
      </c>
      <c r="D239" s="1" t="s">
        <v>2732</v>
      </c>
      <c r="E239" s="1" t="s">
        <v>550</v>
      </c>
      <c r="F239" s="2" t="s">
        <v>2733</v>
      </c>
      <c r="G239" s="2" t="s">
        <v>2734</v>
      </c>
      <c r="H239" s="2" t="s">
        <v>2734</v>
      </c>
    </row>
    <row r="240" spans="1:8" x14ac:dyDescent="0.25">
      <c r="A240" s="1" t="s">
        <v>2769</v>
      </c>
      <c r="B240" t="s">
        <v>2770</v>
      </c>
      <c r="C240" s="1" t="s">
        <v>10</v>
      </c>
      <c r="D240" s="1" t="s">
        <v>2771</v>
      </c>
      <c r="E240" s="1" t="s">
        <v>308</v>
      </c>
      <c r="F240" s="2" t="s">
        <v>2772</v>
      </c>
      <c r="G240" s="2" t="s">
        <v>2773</v>
      </c>
      <c r="H240" s="2" t="s">
        <v>2773</v>
      </c>
    </row>
    <row r="241" spans="1:8" x14ac:dyDescent="0.25">
      <c r="A241" s="1" t="s">
        <v>2783</v>
      </c>
      <c r="B241" t="s">
        <v>2784</v>
      </c>
      <c r="C241" s="1" t="s">
        <v>10</v>
      </c>
      <c r="D241" s="1" t="s">
        <v>2785</v>
      </c>
      <c r="E241" s="1" t="s">
        <v>2332</v>
      </c>
      <c r="F241" s="2" t="s">
        <v>915</v>
      </c>
      <c r="G241" s="2" t="s">
        <v>916</v>
      </c>
      <c r="H241" s="2" t="s">
        <v>916</v>
      </c>
    </row>
    <row r="242" spans="1:8" x14ac:dyDescent="0.25">
      <c r="A242" s="1" t="s">
        <v>2789</v>
      </c>
      <c r="B242" t="s">
        <v>2790</v>
      </c>
      <c r="C242" s="1" t="s">
        <v>10</v>
      </c>
      <c r="D242" s="1" t="s">
        <v>2791</v>
      </c>
      <c r="E242" s="1" t="s">
        <v>1860</v>
      </c>
      <c r="F242" s="2" t="s">
        <v>2792</v>
      </c>
      <c r="G242" s="2" t="s">
        <v>2793</v>
      </c>
      <c r="H242" s="2" t="s">
        <v>2793</v>
      </c>
    </row>
    <row r="243" spans="1:8" x14ac:dyDescent="0.25">
      <c r="A243" s="1" t="s">
        <v>2797</v>
      </c>
      <c r="B243" t="s">
        <v>2798</v>
      </c>
      <c r="C243" s="1" t="s">
        <v>10</v>
      </c>
      <c r="D243" s="1" t="s">
        <v>2799</v>
      </c>
      <c r="E243" s="1" t="s">
        <v>1001</v>
      </c>
      <c r="F243" s="2" t="s">
        <v>490</v>
      </c>
      <c r="G243" s="2" t="s">
        <v>215</v>
      </c>
      <c r="H243" s="2" t="s">
        <v>215</v>
      </c>
    </row>
    <row r="244" spans="1:8" x14ac:dyDescent="0.25">
      <c r="A244" s="1" t="s">
        <v>2803</v>
      </c>
      <c r="B244" t="s">
        <v>2804</v>
      </c>
      <c r="C244" s="1" t="s">
        <v>10</v>
      </c>
      <c r="D244" s="1" t="s">
        <v>2805</v>
      </c>
      <c r="E244" s="1" t="s">
        <v>1489</v>
      </c>
      <c r="F244" s="2" t="s">
        <v>2806</v>
      </c>
      <c r="G244" s="2" t="s">
        <v>2807</v>
      </c>
      <c r="H244" s="2" t="s">
        <v>2807</v>
      </c>
    </row>
    <row r="245" spans="1:8" x14ac:dyDescent="0.25">
      <c r="A245" s="1" t="s">
        <v>2832</v>
      </c>
      <c r="B245" t="s">
        <v>2833</v>
      </c>
      <c r="C245" s="1" t="s">
        <v>10</v>
      </c>
      <c r="D245" s="1" t="s">
        <v>2834</v>
      </c>
      <c r="E245" s="1" t="s">
        <v>139</v>
      </c>
      <c r="F245" s="2" t="s">
        <v>2835</v>
      </c>
      <c r="G245" s="2" t="s">
        <v>2836</v>
      </c>
      <c r="H245" s="2" t="s">
        <v>2836</v>
      </c>
    </row>
    <row r="246" spans="1:8" x14ac:dyDescent="0.25">
      <c r="A246" s="1" t="s">
        <v>2840</v>
      </c>
      <c r="B246" t="s">
        <v>2841</v>
      </c>
      <c r="C246" s="1" t="s">
        <v>10</v>
      </c>
      <c r="D246" s="1" t="s">
        <v>2842</v>
      </c>
      <c r="E246" s="1" t="s">
        <v>1515</v>
      </c>
      <c r="F246" s="2" t="s">
        <v>2843</v>
      </c>
      <c r="G246" s="2" t="s">
        <v>2316</v>
      </c>
      <c r="H246" s="2" t="s">
        <v>2316</v>
      </c>
    </row>
    <row r="247" spans="1:8" x14ac:dyDescent="0.25">
      <c r="A247" s="1" t="s">
        <v>2875</v>
      </c>
      <c r="B247" t="s">
        <v>2876</v>
      </c>
      <c r="C247" s="1" t="s">
        <v>10</v>
      </c>
      <c r="D247" s="1" t="s">
        <v>2877</v>
      </c>
      <c r="E247" s="1" t="s">
        <v>1225</v>
      </c>
      <c r="F247" s="2" t="s">
        <v>1861</v>
      </c>
      <c r="G247" s="2" t="s">
        <v>1862</v>
      </c>
      <c r="H247" s="2" t="s">
        <v>1862</v>
      </c>
    </row>
    <row r="248" spans="1:8" x14ac:dyDescent="0.25">
      <c r="A248" s="1" t="s">
        <v>2891</v>
      </c>
      <c r="B248" t="s">
        <v>2892</v>
      </c>
      <c r="C248" s="1" t="s">
        <v>10</v>
      </c>
      <c r="D248" s="1" t="s">
        <v>2893</v>
      </c>
      <c r="E248" s="1" t="s">
        <v>31</v>
      </c>
      <c r="F248" s="2" t="s">
        <v>2894</v>
      </c>
      <c r="G248" s="2" t="s">
        <v>2895</v>
      </c>
      <c r="H248" s="2" t="s">
        <v>2895</v>
      </c>
    </row>
    <row r="249" spans="1:8" x14ac:dyDescent="0.25">
      <c r="A249" s="1" t="s">
        <v>2896</v>
      </c>
      <c r="B249" t="s">
        <v>2897</v>
      </c>
      <c r="C249" s="1" t="s">
        <v>10</v>
      </c>
      <c r="D249" s="1" t="s">
        <v>2898</v>
      </c>
      <c r="E249" s="1" t="s">
        <v>778</v>
      </c>
      <c r="F249" s="2" t="s">
        <v>146</v>
      </c>
      <c r="G249" s="2" t="s">
        <v>147</v>
      </c>
      <c r="H249" s="2" t="s">
        <v>147</v>
      </c>
    </row>
    <row r="250" spans="1:8" x14ac:dyDescent="0.25">
      <c r="A250" s="1" t="s">
        <v>2941</v>
      </c>
      <c r="B250" t="s">
        <v>2942</v>
      </c>
      <c r="C250" s="1" t="s">
        <v>10</v>
      </c>
      <c r="D250" s="1" t="s">
        <v>2943</v>
      </c>
      <c r="E250" s="1" t="s">
        <v>1860</v>
      </c>
      <c r="F250" s="2" t="s">
        <v>1300</v>
      </c>
      <c r="G250" s="2" t="s">
        <v>1301</v>
      </c>
      <c r="H250" s="2" t="s">
        <v>1301</v>
      </c>
    </row>
    <row r="251" spans="1:8" x14ac:dyDescent="0.25">
      <c r="A251" s="1" t="s">
        <v>2947</v>
      </c>
      <c r="B251" t="s">
        <v>2948</v>
      </c>
      <c r="C251" s="1" t="s">
        <v>10</v>
      </c>
      <c r="D251" s="1" t="s">
        <v>2949</v>
      </c>
      <c r="E251" s="1" t="s">
        <v>682</v>
      </c>
      <c r="F251" s="2" t="s">
        <v>2950</v>
      </c>
      <c r="G251" s="2" t="s">
        <v>2951</v>
      </c>
      <c r="H251" s="2" t="s">
        <v>2951</v>
      </c>
    </row>
    <row r="252" spans="1:8" x14ac:dyDescent="0.25">
      <c r="A252" s="1" t="s">
        <v>2998</v>
      </c>
      <c r="B252" t="s">
        <v>2999</v>
      </c>
      <c r="C252" s="1" t="s">
        <v>10</v>
      </c>
      <c r="D252" s="1" t="s">
        <v>3000</v>
      </c>
      <c r="E252" s="1" t="s">
        <v>240</v>
      </c>
      <c r="F252" s="2" t="s">
        <v>256</v>
      </c>
      <c r="G252" s="2" t="s">
        <v>257</v>
      </c>
      <c r="H252" s="2" t="s">
        <v>257</v>
      </c>
    </row>
    <row r="253" spans="1:8" x14ac:dyDescent="0.25">
      <c r="A253" s="1" t="s">
        <v>3005</v>
      </c>
      <c r="B253" t="s">
        <v>3006</v>
      </c>
      <c r="C253" s="1" t="s">
        <v>10</v>
      </c>
      <c r="D253" s="1" t="s">
        <v>3007</v>
      </c>
      <c r="E253" s="1" t="s">
        <v>1178</v>
      </c>
      <c r="F253" s="2" t="s">
        <v>3008</v>
      </c>
      <c r="G253" s="2" t="s">
        <v>3009</v>
      </c>
      <c r="H253" s="2" t="s">
        <v>3009</v>
      </c>
    </row>
    <row r="254" spans="1:8" x14ac:dyDescent="0.25">
      <c r="A254" s="1" t="s">
        <v>3013</v>
      </c>
      <c r="B254" t="s">
        <v>3014</v>
      </c>
      <c r="C254" s="1" t="s">
        <v>10</v>
      </c>
      <c r="D254" s="1" t="s">
        <v>3015</v>
      </c>
      <c r="E254" s="1" t="s">
        <v>647</v>
      </c>
      <c r="F254" s="2" t="s">
        <v>3016</v>
      </c>
      <c r="G254" s="2" t="s">
        <v>3017</v>
      </c>
      <c r="H254" s="2" t="s">
        <v>3017</v>
      </c>
    </row>
    <row r="255" spans="1:8" x14ac:dyDescent="0.25">
      <c r="A255" s="1" t="s">
        <v>3055</v>
      </c>
      <c r="B255" t="s">
        <v>3056</v>
      </c>
      <c r="C255" s="1" t="s">
        <v>10</v>
      </c>
      <c r="D255" s="1" t="s">
        <v>3057</v>
      </c>
      <c r="E255" s="1" t="s">
        <v>139</v>
      </c>
      <c r="F255" s="2" t="s">
        <v>3058</v>
      </c>
      <c r="G255" s="2" t="s">
        <v>3059</v>
      </c>
      <c r="H255" s="2" t="s">
        <v>3059</v>
      </c>
    </row>
    <row r="256" spans="1:8" x14ac:dyDescent="0.25">
      <c r="A256" s="1" t="s">
        <v>3071</v>
      </c>
      <c r="B256" t="s">
        <v>3072</v>
      </c>
      <c r="C256" s="1" t="s">
        <v>10</v>
      </c>
      <c r="D256" s="1" t="s">
        <v>3073</v>
      </c>
      <c r="E256" s="1" t="s">
        <v>763</v>
      </c>
      <c r="F256" s="2" t="s">
        <v>214</v>
      </c>
      <c r="G256" s="2" t="s">
        <v>215</v>
      </c>
      <c r="H256" s="2" t="s">
        <v>215</v>
      </c>
    </row>
    <row r="257" spans="1:8" x14ac:dyDescent="0.25">
      <c r="A257" s="1" t="s">
        <v>3088</v>
      </c>
      <c r="B257" t="s">
        <v>3089</v>
      </c>
      <c r="C257" s="1" t="s">
        <v>10</v>
      </c>
      <c r="D257" s="1" t="s">
        <v>3090</v>
      </c>
      <c r="E257" s="1" t="s">
        <v>1528</v>
      </c>
      <c r="F257" s="2" t="s">
        <v>3091</v>
      </c>
      <c r="G257" s="2" t="s">
        <v>3092</v>
      </c>
      <c r="H257" s="2" t="s">
        <v>3092</v>
      </c>
    </row>
    <row r="258" spans="1:8" x14ac:dyDescent="0.25">
      <c r="A258" s="1" t="s">
        <v>3101</v>
      </c>
      <c r="B258" t="s">
        <v>3102</v>
      </c>
      <c r="C258" s="1" t="s">
        <v>10</v>
      </c>
      <c r="D258" s="1" t="s">
        <v>3103</v>
      </c>
      <c r="E258" s="1" t="s">
        <v>478</v>
      </c>
      <c r="F258" s="2" t="s">
        <v>901</v>
      </c>
      <c r="G258" s="2" t="s">
        <v>902</v>
      </c>
      <c r="H258" s="2" t="s">
        <v>902</v>
      </c>
    </row>
    <row r="259" spans="1:8" x14ac:dyDescent="0.25">
      <c r="A259" s="1" t="s">
        <v>3109</v>
      </c>
      <c r="B259" t="s">
        <v>3110</v>
      </c>
      <c r="C259" s="1" t="s">
        <v>10</v>
      </c>
      <c r="D259" s="1" t="s">
        <v>3111</v>
      </c>
      <c r="E259" s="1" t="s">
        <v>639</v>
      </c>
      <c r="F259" s="2" t="s">
        <v>96</v>
      </c>
      <c r="G259" s="2" t="s">
        <v>97</v>
      </c>
      <c r="H259" s="2" t="s">
        <v>97</v>
      </c>
    </row>
    <row r="260" spans="1:8" x14ac:dyDescent="0.25">
      <c r="A260" s="1" t="s">
        <v>3116</v>
      </c>
      <c r="B260" t="s">
        <v>3117</v>
      </c>
      <c r="C260" s="1" t="s">
        <v>10</v>
      </c>
      <c r="D260" s="1" t="s">
        <v>3118</v>
      </c>
      <c r="E260" s="1" t="s">
        <v>1184</v>
      </c>
      <c r="F260" s="2" t="s">
        <v>3119</v>
      </c>
      <c r="G260" s="2" t="s">
        <v>3120</v>
      </c>
      <c r="H260" s="2" t="s">
        <v>3120</v>
      </c>
    </row>
    <row r="261" spans="1:8" x14ac:dyDescent="0.25">
      <c r="A261" s="1" t="s">
        <v>3124</v>
      </c>
      <c r="B261" t="s">
        <v>3125</v>
      </c>
      <c r="C261" s="1" t="s">
        <v>10</v>
      </c>
      <c r="D261" s="1" t="s">
        <v>3126</v>
      </c>
      <c r="E261" s="1" t="s">
        <v>358</v>
      </c>
      <c r="F261" s="2" t="s">
        <v>381</v>
      </c>
      <c r="G261" s="2" t="s">
        <v>382</v>
      </c>
      <c r="H261" s="2" t="s">
        <v>382</v>
      </c>
    </row>
    <row r="262" spans="1:8" x14ac:dyDescent="0.25">
      <c r="A262" s="1" t="s">
        <v>3138</v>
      </c>
      <c r="B262" t="s">
        <v>3139</v>
      </c>
      <c r="C262" s="1" t="s">
        <v>10</v>
      </c>
      <c r="D262" s="1" t="s">
        <v>3140</v>
      </c>
      <c r="E262" s="1" t="s">
        <v>639</v>
      </c>
      <c r="F262" s="2" t="s">
        <v>1132</v>
      </c>
      <c r="G262" s="2" t="s">
        <v>1133</v>
      </c>
      <c r="H262" s="2" t="s">
        <v>1133</v>
      </c>
    </row>
    <row r="263" spans="1:8" x14ac:dyDescent="0.25">
      <c r="A263" s="1" t="s">
        <v>3151</v>
      </c>
      <c r="B263" t="s">
        <v>3152</v>
      </c>
      <c r="C263" s="1" t="s">
        <v>10</v>
      </c>
      <c r="D263" s="1" t="s">
        <v>3153</v>
      </c>
      <c r="E263" s="1" t="s">
        <v>970</v>
      </c>
      <c r="F263" s="2" t="s">
        <v>3154</v>
      </c>
      <c r="G263" s="2" t="s">
        <v>3155</v>
      </c>
      <c r="H263" s="2" t="s">
        <v>3155</v>
      </c>
    </row>
    <row r="264" spans="1:8" x14ac:dyDescent="0.25">
      <c r="A264" s="1" t="s">
        <v>3184</v>
      </c>
      <c r="B264" t="s">
        <v>3185</v>
      </c>
      <c r="C264" s="1" t="s">
        <v>10</v>
      </c>
      <c r="D264" s="1" t="s">
        <v>3186</v>
      </c>
      <c r="E264" s="1" t="s">
        <v>352</v>
      </c>
      <c r="F264" s="2" t="s">
        <v>3187</v>
      </c>
      <c r="G264" s="2" t="s">
        <v>3188</v>
      </c>
      <c r="H264" s="2" t="s">
        <v>3188</v>
      </c>
    </row>
    <row r="265" spans="1:8" x14ac:dyDescent="0.25">
      <c r="A265" s="1" t="s">
        <v>3217</v>
      </c>
      <c r="B265" t="s">
        <v>3218</v>
      </c>
      <c r="C265" s="1" t="s">
        <v>10</v>
      </c>
      <c r="D265" s="1" t="s">
        <v>3219</v>
      </c>
      <c r="E265" s="1" t="s">
        <v>3220</v>
      </c>
      <c r="F265" s="2" t="s">
        <v>490</v>
      </c>
      <c r="G265" s="2" t="s">
        <v>215</v>
      </c>
      <c r="H265" s="2" t="s">
        <v>215</v>
      </c>
    </row>
    <row r="266" spans="1:8" x14ac:dyDescent="0.25">
      <c r="A266" s="1" t="s">
        <v>3235</v>
      </c>
      <c r="B266" t="s">
        <v>3236</v>
      </c>
      <c r="C266" s="1" t="s">
        <v>10</v>
      </c>
      <c r="D266" s="1" t="s">
        <v>3237</v>
      </c>
      <c r="E266" s="1" t="s">
        <v>647</v>
      </c>
      <c r="F266" s="2" t="s">
        <v>830</v>
      </c>
      <c r="G266" s="2" t="s">
        <v>354</v>
      </c>
      <c r="H266" s="2" t="s">
        <v>354</v>
      </c>
    </row>
    <row r="267" spans="1:8" x14ac:dyDescent="0.25">
      <c r="A267" s="1" t="s">
        <v>3238</v>
      </c>
      <c r="B267" t="s">
        <v>3239</v>
      </c>
      <c r="C267" s="1" t="s">
        <v>10</v>
      </c>
      <c r="D267" s="1" t="s">
        <v>3240</v>
      </c>
      <c r="E267" s="1" t="s">
        <v>3241</v>
      </c>
      <c r="F267" s="2" t="s">
        <v>536</v>
      </c>
      <c r="G267" s="2" t="s">
        <v>257</v>
      </c>
      <c r="H267" s="2" t="s">
        <v>257</v>
      </c>
    </row>
    <row r="268" spans="1:8" x14ac:dyDescent="0.25">
      <c r="A268" s="1" t="s">
        <v>3246</v>
      </c>
      <c r="B268" t="s">
        <v>3247</v>
      </c>
      <c r="C268" s="1" t="s">
        <v>10</v>
      </c>
      <c r="D268" s="1" t="s">
        <v>3248</v>
      </c>
      <c r="E268" s="1" t="s">
        <v>25</v>
      </c>
      <c r="F268" s="2" t="s">
        <v>168</v>
      </c>
      <c r="G268" s="2" t="s">
        <v>169</v>
      </c>
      <c r="H268" s="2" t="s">
        <v>169</v>
      </c>
    </row>
    <row r="269" spans="1:8" x14ac:dyDescent="0.25">
      <c r="A269" s="1" t="s">
        <v>3252</v>
      </c>
      <c r="B269" t="s">
        <v>3253</v>
      </c>
      <c r="C269" s="1" t="s">
        <v>10</v>
      </c>
      <c r="D269" s="1" t="s">
        <v>3254</v>
      </c>
      <c r="E269" s="1" t="s">
        <v>3255</v>
      </c>
      <c r="F269" s="2" t="s">
        <v>3256</v>
      </c>
      <c r="G269" s="2" t="s">
        <v>3257</v>
      </c>
      <c r="H269" s="2" t="s">
        <v>3257</v>
      </c>
    </row>
    <row r="270" spans="1:8" x14ac:dyDescent="0.25">
      <c r="A270" s="1" t="s">
        <v>3278</v>
      </c>
      <c r="B270" t="s">
        <v>3279</v>
      </c>
      <c r="C270" s="1" t="s">
        <v>10</v>
      </c>
      <c r="D270" s="1" t="s">
        <v>3280</v>
      </c>
      <c r="E270" s="1" t="s">
        <v>484</v>
      </c>
      <c r="F270" s="2" t="s">
        <v>3281</v>
      </c>
      <c r="G270" s="2" t="s">
        <v>3282</v>
      </c>
      <c r="H270" s="2" t="s">
        <v>3282</v>
      </c>
    </row>
    <row r="271" spans="1:8" x14ac:dyDescent="0.25">
      <c r="A271" s="1" t="s">
        <v>3283</v>
      </c>
      <c r="B271" t="s">
        <v>3284</v>
      </c>
      <c r="C271" s="1" t="s">
        <v>10</v>
      </c>
      <c r="D271" s="1" t="s">
        <v>3285</v>
      </c>
      <c r="E271" s="1" t="s">
        <v>585</v>
      </c>
      <c r="F271" s="2" t="s">
        <v>3286</v>
      </c>
      <c r="G271" s="2" t="s">
        <v>3287</v>
      </c>
      <c r="H271" s="2" t="s">
        <v>3287</v>
      </c>
    </row>
    <row r="272" spans="1:8" x14ac:dyDescent="0.25">
      <c r="A272" s="1" t="s">
        <v>3291</v>
      </c>
      <c r="B272" t="s">
        <v>3292</v>
      </c>
      <c r="C272" s="1" t="s">
        <v>10</v>
      </c>
      <c r="D272" s="1" t="s">
        <v>3293</v>
      </c>
      <c r="E272" s="1" t="s">
        <v>462</v>
      </c>
      <c r="F272" s="2" t="s">
        <v>3294</v>
      </c>
      <c r="G272" s="2" t="s">
        <v>3295</v>
      </c>
      <c r="H272" s="2" t="s">
        <v>3295</v>
      </c>
    </row>
    <row r="273" spans="1:8" x14ac:dyDescent="0.25">
      <c r="A273" s="1" t="s">
        <v>3305</v>
      </c>
      <c r="B273" t="s">
        <v>3306</v>
      </c>
      <c r="C273" s="1" t="s">
        <v>10</v>
      </c>
      <c r="D273" s="1" t="s">
        <v>3307</v>
      </c>
      <c r="E273" s="1" t="s">
        <v>139</v>
      </c>
      <c r="F273" s="2" t="s">
        <v>3308</v>
      </c>
      <c r="G273" s="2" t="s">
        <v>3309</v>
      </c>
      <c r="H273" s="2" t="s">
        <v>3309</v>
      </c>
    </row>
    <row r="274" spans="1:8" x14ac:dyDescent="0.25">
      <c r="A274" s="1" t="s">
        <v>3318</v>
      </c>
      <c r="B274" t="s">
        <v>3319</v>
      </c>
      <c r="C274" s="1" t="s">
        <v>10</v>
      </c>
      <c r="D274" s="1" t="s">
        <v>3320</v>
      </c>
      <c r="E274" s="1" t="s">
        <v>139</v>
      </c>
      <c r="F274" s="2" t="s">
        <v>353</v>
      </c>
      <c r="G274" s="2" t="s">
        <v>354</v>
      </c>
      <c r="H274" s="2" t="s">
        <v>354</v>
      </c>
    </row>
    <row r="275" spans="1:8" x14ac:dyDescent="0.25">
      <c r="A275" s="1" t="s">
        <v>3321</v>
      </c>
      <c r="B275" t="s">
        <v>3322</v>
      </c>
      <c r="C275" s="1" t="s">
        <v>10</v>
      </c>
      <c r="D275" s="1" t="s">
        <v>3323</v>
      </c>
      <c r="E275" s="1" t="s">
        <v>1489</v>
      </c>
      <c r="F275" s="2" t="s">
        <v>3324</v>
      </c>
      <c r="G275" s="2" t="s">
        <v>916</v>
      </c>
      <c r="H275" s="2" t="s">
        <v>916</v>
      </c>
    </row>
    <row r="276" spans="1:8" x14ac:dyDescent="0.25">
      <c r="A276" s="1" t="s">
        <v>3328</v>
      </c>
      <c r="B276" t="s">
        <v>3329</v>
      </c>
      <c r="C276" s="1" t="s">
        <v>10</v>
      </c>
      <c r="D276" s="1" t="s">
        <v>3330</v>
      </c>
      <c r="E276" s="1" t="s">
        <v>682</v>
      </c>
      <c r="F276" s="2" t="s">
        <v>1861</v>
      </c>
      <c r="G276" s="2" t="s">
        <v>1862</v>
      </c>
      <c r="H276" s="2" t="s">
        <v>1862</v>
      </c>
    </row>
    <row r="277" spans="1:8" x14ac:dyDescent="0.25">
      <c r="A277" s="1" t="s">
        <v>3335</v>
      </c>
      <c r="B277" t="s">
        <v>3336</v>
      </c>
      <c r="C277" s="1" t="s">
        <v>10</v>
      </c>
      <c r="D277" s="1" t="s">
        <v>3337</v>
      </c>
      <c r="E277" s="1" t="s">
        <v>1489</v>
      </c>
      <c r="F277" s="2" t="s">
        <v>309</v>
      </c>
      <c r="G277" s="2" t="s">
        <v>147</v>
      </c>
      <c r="H277" s="2" t="s">
        <v>147</v>
      </c>
    </row>
    <row r="278" spans="1:8" x14ac:dyDescent="0.25">
      <c r="A278" s="1" t="s">
        <v>3345</v>
      </c>
      <c r="B278" t="s">
        <v>3346</v>
      </c>
      <c r="C278" s="1" t="s">
        <v>10</v>
      </c>
      <c r="D278" s="1" t="s">
        <v>3347</v>
      </c>
      <c r="E278" s="1" t="s">
        <v>763</v>
      </c>
      <c r="F278" s="2" t="s">
        <v>3324</v>
      </c>
      <c r="G278" s="2" t="s">
        <v>916</v>
      </c>
      <c r="H278" s="2" t="s">
        <v>916</v>
      </c>
    </row>
    <row r="279" spans="1:8" x14ac:dyDescent="0.25">
      <c r="A279" s="1" t="s">
        <v>3361</v>
      </c>
      <c r="B279" t="s">
        <v>3362</v>
      </c>
      <c r="C279" s="1" t="s">
        <v>10</v>
      </c>
      <c r="D279" s="1" t="s">
        <v>3363</v>
      </c>
      <c r="E279" s="1" t="s">
        <v>886</v>
      </c>
      <c r="F279" s="2" t="s">
        <v>3364</v>
      </c>
      <c r="G279" s="2" t="s">
        <v>3365</v>
      </c>
      <c r="H279" s="2" t="s">
        <v>3365</v>
      </c>
    </row>
    <row r="280" spans="1:8" x14ac:dyDescent="0.25">
      <c r="A280" s="1" t="s">
        <v>3369</v>
      </c>
      <c r="B280" t="s">
        <v>3370</v>
      </c>
      <c r="C280" s="1" t="s">
        <v>10</v>
      </c>
      <c r="D280" s="1" t="s">
        <v>3371</v>
      </c>
      <c r="E280" s="1" t="s">
        <v>906</v>
      </c>
      <c r="F280" s="2" t="s">
        <v>2213</v>
      </c>
      <c r="G280" s="2" t="s">
        <v>2214</v>
      </c>
      <c r="H280" s="2" t="s">
        <v>2214</v>
      </c>
    </row>
    <row r="281" spans="1:8" x14ac:dyDescent="0.25">
      <c r="A281" s="1" t="s">
        <v>3379</v>
      </c>
      <c r="B281" t="s">
        <v>3380</v>
      </c>
      <c r="C281" s="1" t="s">
        <v>10</v>
      </c>
      <c r="D281" s="1" t="s">
        <v>3381</v>
      </c>
      <c r="E281" s="1" t="s">
        <v>358</v>
      </c>
      <c r="F281" s="2" t="s">
        <v>3382</v>
      </c>
      <c r="G281" s="2" t="s">
        <v>3383</v>
      </c>
      <c r="H281" s="2" t="s">
        <v>3383</v>
      </c>
    </row>
    <row r="282" spans="1:8" x14ac:dyDescent="0.25">
      <c r="A282" s="1" t="s">
        <v>3387</v>
      </c>
      <c r="B282" t="s">
        <v>3388</v>
      </c>
      <c r="C282" s="1" t="s">
        <v>10</v>
      </c>
      <c r="D282" s="1" t="s">
        <v>3389</v>
      </c>
      <c r="E282" s="1" t="s">
        <v>352</v>
      </c>
      <c r="F282" s="2" t="s">
        <v>309</v>
      </c>
      <c r="G282" s="2" t="s">
        <v>147</v>
      </c>
      <c r="H282" s="2" t="s">
        <v>147</v>
      </c>
    </row>
    <row r="283" spans="1:8" x14ac:dyDescent="0.25">
      <c r="A283" s="1" t="s">
        <v>3393</v>
      </c>
      <c r="B283" t="s">
        <v>3394</v>
      </c>
      <c r="C283" s="1" t="s">
        <v>10</v>
      </c>
      <c r="D283" s="1" t="s">
        <v>3395</v>
      </c>
      <c r="E283" s="1" t="s">
        <v>976</v>
      </c>
      <c r="F283" s="2" t="s">
        <v>3396</v>
      </c>
      <c r="G283" s="2" t="s">
        <v>3397</v>
      </c>
      <c r="H283" s="2" t="s">
        <v>3397</v>
      </c>
    </row>
    <row r="284" spans="1:8" x14ac:dyDescent="0.25">
      <c r="A284" s="1" t="s">
        <v>3401</v>
      </c>
      <c r="B284" t="s">
        <v>3402</v>
      </c>
      <c r="C284" s="1" t="s">
        <v>10</v>
      </c>
      <c r="D284" s="1" t="s">
        <v>3403</v>
      </c>
      <c r="E284" s="1" t="s">
        <v>682</v>
      </c>
      <c r="F284" s="2" t="s">
        <v>3404</v>
      </c>
      <c r="G284" s="2" t="s">
        <v>3405</v>
      </c>
      <c r="H284" s="2" t="s">
        <v>3405</v>
      </c>
    </row>
    <row r="285" spans="1:8" x14ac:dyDescent="0.25">
      <c r="A285" s="1" t="s">
        <v>3406</v>
      </c>
      <c r="B285" t="s">
        <v>3407</v>
      </c>
      <c r="C285" s="1" t="s">
        <v>10</v>
      </c>
      <c r="D285" s="1" t="s">
        <v>3408</v>
      </c>
      <c r="E285" s="1" t="s">
        <v>1323</v>
      </c>
      <c r="F285" s="2" t="s">
        <v>3119</v>
      </c>
      <c r="G285" s="2" t="s">
        <v>3120</v>
      </c>
      <c r="H285" s="2" t="s">
        <v>3120</v>
      </c>
    </row>
    <row r="286" spans="1:8" x14ac:dyDescent="0.25">
      <c r="A286" s="1" t="s">
        <v>3421</v>
      </c>
      <c r="B286" t="s">
        <v>3422</v>
      </c>
      <c r="C286" s="1" t="s">
        <v>10</v>
      </c>
      <c r="D286" s="1" t="s">
        <v>3423</v>
      </c>
      <c r="E286" s="1" t="s">
        <v>466</v>
      </c>
      <c r="F286" s="2" t="s">
        <v>3294</v>
      </c>
      <c r="G286" s="2" t="s">
        <v>3295</v>
      </c>
      <c r="H286" s="2" t="s">
        <v>3295</v>
      </c>
    </row>
    <row r="287" spans="1:8" x14ac:dyDescent="0.25">
      <c r="A287" s="1" t="s">
        <v>3426</v>
      </c>
      <c r="B287" t="s">
        <v>3427</v>
      </c>
      <c r="C287" s="1" t="s">
        <v>10</v>
      </c>
      <c r="D287" s="1" t="s">
        <v>3428</v>
      </c>
      <c r="E287" s="1" t="s">
        <v>639</v>
      </c>
      <c r="F287" s="2" t="s">
        <v>2213</v>
      </c>
      <c r="G287" s="2" t="s">
        <v>2214</v>
      </c>
      <c r="H287" s="2" t="s">
        <v>2214</v>
      </c>
    </row>
    <row r="288" spans="1:8" x14ac:dyDescent="0.25">
      <c r="A288" s="1" t="s">
        <v>3432</v>
      </c>
      <c r="B288" t="s">
        <v>3433</v>
      </c>
      <c r="C288" s="1" t="s">
        <v>10</v>
      </c>
      <c r="D288" s="1" t="s">
        <v>3434</v>
      </c>
      <c r="E288" s="1" t="s">
        <v>1595</v>
      </c>
      <c r="F288" s="2" t="s">
        <v>381</v>
      </c>
      <c r="G288" s="2" t="s">
        <v>382</v>
      </c>
      <c r="H288" s="2" t="s">
        <v>382</v>
      </c>
    </row>
    <row r="289" spans="1:8" x14ac:dyDescent="0.25">
      <c r="A289" s="1" t="s">
        <v>3439</v>
      </c>
      <c r="B289" t="s">
        <v>3440</v>
      </c>
      <c r="C289" s="1" t="s">
        <v>10</v>
      </c>
      <c r="D289" s="1" t="s">
        <v>3441</v>
      </c>
      <c r="E289" s="1" t="s">
        <v>1012</v>
      </c>
      <c r="F289" s="2" t="s">
        <v>3442</v>
      </c>
      <c r="G289" s="2" t="s">
        <v>3443</v>
      </c>
      <c r="H289" s="2" t="s">
        <v>3443</v>
      </c>
    </row>
    <row r="290" spans="1:8" x14ac:dyDescent="0.25">
      <c r="A290" s="1" t="s">
        <v>3444</v>
      </c>
      <c r="B290" t="s">
        <v>3445</v>
      </c>
      <c r="C290" s="1" t="s">
        <v>10</v>
      </c>
      <c r="D290" s="1" t="s">
        <v>3446</v>
      </c>
      <c r="E290" s="1" t="s">
        <v>880</v>
      </c>
      <c r="F290" s="2" t="s">
        <v>3447</v>
      </c>
      <c r="G290" s="2" t="s">
        <v>3448</v>
      </c>
      <c r="H290" s="2" t="s">
        <v>3448</v>
      </c>
    </row>
    <row r="291" spans="1:8" x14ac:dyDescent="0.25">
      <c r="A291" s="1" t="s">
        <v>3457</v>
      </c>
      <c r="B291" t="s">
        <v>3458</v>
      </c>
      <c r="C291" s="1" t="s">
        <v>10</v>
      </c>
      <c r="D291" s="1" t="s">
        <v>3459</v>
      </c>
      <c r="E291" s="1" t="s">
        <v>25</v>
      </c>
      <c r="F291" s="2" t="s">
        <v>26</v>
      </c>
      <c r="G291" s="2" t="s">
        <v>27</v>
      </c>
      <c r="H291" s="2" t="s">
        <v>27</v>
      </c>
    </row>
    <row r="292" spans="1:8" x14ac:dyDescent="0.25">
      <c r="A292" s="1" t="s">
        <v>3463</v>
      </c>
      <c r="B292" t="s">
        <v>3464</v>
      </c>
      <c r="C292" s="1" t="s">
        <v>10</v>
      </c>
      <c r="D292" s="1" t="s">
        <v>3465</v>
      </c>
      <c r="E292" s="1" t="s">
        <v>1543</v>
      </c>
      <c r="F292" s="2" t="s">
        <v>3466</v>
      </c>
      <c r="G292" s="2" t="s">
        <v>3467</v>
      </c>
      <c r="H292" s="2" t="s">
        <v>3467</v>
      </c>
    </row>
    <row r="293" spans="1:8" x14ac:dyDescent="0.25">
      <c r="A293" s="1" t="s">
        <v>3468</v>
      </c>
      <c r="B293" t="s">
        <v>3469</v>
      </c>
      <c r="C293" s="1" t="s">
        <v>10</v>
      </c>
      <c r="D293" s="1" t="s">
        <v>3470</v>
      </c>
      <c r="E293" s="1" t="s">
        <v>647</v>
      </c>
      <c r="F293" s="2" t="s">
        <v>146</v>
      </c>
      <c r="G293" s="2" t="s">
        <v>147</v>
      </c>
      <c r="H293" s="2" t="s">
        <v>147</v>
      </c>
    </row>
    <row r="294" spans="1:8" x14ac:dyDescent="0.25">
      <c r="A294" s="1" t="s">
        <v>3474</v>
      </c>
      <c r="B294" t="s">
        <v>3475</v>
      </c>
      <c r="C294" s="1" t="s">
        <v>10</v>
      </c>
      <c r="D294" s="1" t="s">
        <v>3476</v>
      </c>
      <c r="E294" s="1" t="s">
        <v>3477</v>
      </c>
      <c r="F294" s="2" t="s">
        <v>683</v>
      </c>
      <c r="G294" s="2" t="s">
        <v>684</v>
      </c>
      <c r="H294" s="2" t="s">
        <v>684</v>
      </c>
    </row>
    <row r="295" spans="1:8" x14ac:dyDescent="0.25">
      <c r="A295" s="1" t="s">
        <v>3478</v>
      </c>
      <c r="B295" t="s">
        <v>3479</v>
      </c>
      <c r="C295" s="1" t="s">
        <v>10</v>
      </c>
      <c r="D295" s="1" t="s">
        <v>3480</v>
      </c>
      <c r="E295" s="1" t="s">
        <v>544</v>
      </c>
      <c r="F295" s="2" t="s">
        <v>3481</v>
      </c>
      <c r="G295" s="2" t="s">
        <v>3482</v>
      </c>
      <c r="H295" s="2" t="s">
        <v>3482</v>
      </c>
    </row>
    <row r="296" spans="1:8" x14ac:dyDescent="0.25">
      <c r="A296" s="1" t="s">
        <v>3486</v>
      </c>
      <c r="B296" t="s">
        <v>3487</v>
      </c>
      <c r="C296" s="1" t="s">
        <v>10</v>
      </c>
      <c r="D296" s="1" t="s">
        <v>3488</v>
      </c>
      <c r="E296" s="1" t="s">
        <v>352</v>
      </c>
      <c r="F296" s="2" t="s">
        <v>2772</v>
      </c>
      <c r="G296" s="2" t="s">
        <v>2773</v>
      </c>
      <c r="H296" s="2" t="s">
        <v>2773</v>
      </c>
    </row>
    <row r="297" spans="1:8" x14ac:dyDescent="0.25">
      <c r="A297" s="1" t="s">
        <v>3498</v>
      </c>
      <c r="B297" t="s">
        <v>3499</v>
      </c>
      <c r="C297" s="1" t="s">
        <v>10</v>
      </c>
      <c r="D297" s="1" t="s">
        <v>3500</v>
      </c>
      <c r="E297" s="1" t="s">
        <v>1196</v>
      </c>
      <c r="F297" s="2" t="s">
        <v>1861</v>
      </c>
      <c r="G297" s="2" t="s">
        <v>1862</v>
      </c>
      <c r="H297" s="2" t="s">
        <v>1862</v>
      </c>
    </row>
    <row r="298" spans="1:8" x14ac:dyDescent="0.25">
      <c r="A298" s="1" t="s">
        <v>3504</v>
      </c>
      <c r="B298" t="s">
        <v>3505</v>
      </c>
      <c r="C298" s="1" t="s">
        <v>10</v>
      </c>
      <c r="D298" s="1" t="s">
        <v>3506</v>
      </c>
      <c r="E298" s="1" t="s">
        <v>3507</v>
      </c>
      <c r="F298" s="2" t="s">
        <v>915</v>
      </c>
      <c r="G298" s="2" t="s">
        <v>916</v>
      </c>
      <c r="H298" s="2" t="s">
        <v>916</v>
      </c>
    </row>
    <row r="299" spans="1:8" x14ac:dyDescent="0.25">
      <c r="A299" s="1" t="s">
        <v>3511</v>
      </c>
      <c r="B299" t="s">
        <v>3512</v>
      </c>
      <c r="C299" s="1" t="s">
        <v>10</v>
      </c>
      <c r="D299" s="1" t="s">
        <v>3513</v>
      </c>
      <c r="E299" s="1" t="s">
        <v>1524</v>
      </c>
      <c r="F299" s="2" t="s">
        <v>3514</v>
      </c>
      <c r="G299" s="2" t="s">
        <v>3515</v>
      </c>
      <c r="H299" s="2" t="s">
        <v>3515</v>
      </c>
    </row>
    <row r="300" spans="1:8" x14ac:dyDescent="0.25">
      <c r="A300" s="1" t="s">
        <v>3520</v>
      </c>
      <c r="B300" t="s">
        <v>3521</v>
      </c>
      <c r="C300" s="1" t="s">
        <v>10</v>
      </c>
      <c r="D300" s="1" t="s">
        <v>3522</v>
      </c>
      <c r="E300" s="1" t="s">
        <v>639</v>
      </c>
      <c r="F300" s="2" t="s">
        <v>1132</v>
      </c>
      <c r="G300" s="2" t="s">
        <v>1133</v>
      </c>
      <c r="H300" s="2" t="s">
        <v>1133</v>
      </c>
    </row>
    <row r="301" spans="1:8" x14ac:dyDescent="0.25">
      <c r="A301" s="1" t="s">
        <v>3541</v>
      </c>
      <c r="B301" t="s">
        <v>3542</v>
      </c>
      <c r="C301" s="1" t="s">
        <v>10</v>
      </c>
      <c r="D301" s="1" t="s">
        <v>3543</v>
      </c>
      <c r="E301" s="1" t="s">
        <v>886</v>
      </c>
      <c r="F301" s="2" t="s">
        <v>256</v>
      </c>
      <c r="G301" s="2" t="s">
        <v>257</v>
      </c>
      <c r="H301" s="2" t="s">
        <v>257</v>
      </c>
    </row>
    <row r="302" spans="1:8" x14ac:dyDescent="0.25">
      <c r="A302" s="1" t="s">
        <v>3544</v>
      </c>
      <c r="B302" t="s">
        <v>3545</v>
      </c>
      <c r="C302" s="1" t="s">
        <v>10</v>
      </c>
      <c r="D302" s="1" t="s">
        <v>3546</v>
      </c>
      <c r="E302" s="1" t="s">
        <v>1543</v>
      </c>
      <c r="F302" s="2" t="s">
        <v>1861</v>
      </c>
      <c r="G302" s="2" t="s">
        <v>1862</v>
      </c>
      <c r="H302" s="2" t="s">
        <v>1862</v>
      </c>
    </row>
    <row r="303" spans="1:8" x14ac:dyDescent="0.25">
      <c r="A303" s="1" t="s">
        <v>3550</v>
      </c>
      <c r="B303" t="s">
        <v>3551</v>
      </c>
      <c r="C303" s="1" t="s">
        <v>10</v>
      </c>
      <c r="D303" s="1" t="s">
        <v>3552</v>
      </c>
      <c r="E303" s="1" t="s">
        <v>123</v>
      </c>
      <c r="F303" s="2" t="s">
        <v>915</v>
      </c>
      <c r="G303" s="2" t="s">
        <v>916</v>
      </c>
      <c r="H303" s="2" t="s">
        <v>916</v>
      </c>
    </row>
    <row r="304" spans="1:8" x14ac:dyDescent="0.25">
      <c r="A304" s="1" t="s">
        <v>3556</v>
      </c>
      <c r="B304" t="s">
        <v>3557</v>
      </c>
      <c r="C304" s="1" t="s">
        <v>10</v>
      </c>
      <c r="D304" s="1" t="s">
        <v>3558</v>
      </c>
      <c r="E304" s="1" t="s">
        <v>976</v>
      </c>
      <c r="F304" s="2" t="s">
        <v>3559</v>
      </c>
      <c r="G304" s="2" t="s">
        <v>3560</v>
      </c>
      <c r="H304" s="2" t="s">
        <v>3560</v>
      </c>
    </row>
    <row r="305" spans="1:8" x14ac:dyDescent="0.25">
      <c r="A305" s="1" t="s">
        <v>3564</v>
      </c>
      <c r="B305" t="s">
        <v>3565</v>
      </c>
      <c r="C305" s="1" t="s">
        <v>10</v>
      </c>
      <c r="D305" s="1" t="s">
        <v>3566</v>
      </c>
      <c r="E305" s="1" t="s">
        <v>530</v>
      </c>
      <c r="F305" s="2" t="s">
        <v>3514</v>
      </c>
      <c r="G305" s="2" t="s">
        <v>3515</v>
      </c>
      <c r="H305" s="2" t="s">
        <v>3515</v>
      </c>
    </row>
    <row r="306" spans="1:8" x14ac:dyDescent="0.25">
      <c r="A306" s="1" t="s">
        <v>3570</v>
      </c>
      <c r="B306" t="s">
        <v>3571</v>
      </c>
      <c r="C306" s="1" t="s">
        <v>10</v>
      </c>
      <c r="D306" s="1" t="s">
        <v>3572</v>
      </c>
      <c r="E306" s="1" t="s">
        <v>976</v>
      </c>
      <c r="F306" s="2" t="s">
        <v>3573</v>
      </c>
      <c r="G306" s="2" t="s">
        <v>3574</v>
      </c>
      <c r="H306" s="2" t="s">
        <v>3574</v>
      </c>
    </row>
    <row r="307" spans="1:8" x14ac:dyDescent="0.25">
      <c r="A307" s="1" t="s">
        <v>3578</v>
      </c>
      <c r="B307" t="s">
        <v>3579</v>
      </c>
      <c r="C307" s="1" t="s">
        <v>10</v>
      </c>
      <c r="D307" s="1" t="s">
        <v>3580</v>
      </c>
      <c r="E307" s="1" t="s">
        <v>466</v>
      </c>
      <c r="F307" s="2" t="s">
        <v>1861</v>
      </c>
      <c r="G307" s="2" t="s">
        <v>1862</v>
      </c>
      <c r="H307" s="2" t="s">
        <v>1862</v>
      </c>
    </row>
    <row r="308" spans="1:8" x14ac:dyDescent="0.25">
      <c r="A308" s="1" t="s">
        <v>3583</v>
      </c>
      <c r="B308" t="s">
        <v>3584</v>
      </c>
      <c r="C308" s="1" t="s">
        <v>10</v>
      </c>
      <c r="D308" s="1" t="s">
        <v>3585</v>
      </c>
      <c r="E308" s="1" t="s">
        <v>2191</v>
      </c>
      <c r="F308" s="2" t="s">
        <v>915</v>
      </c>
      <c r="G308" s="2" t="s">
        <v>916</v>
      </c>
      <c r="H308" s="2" t="s">
        <v>916</v>
      </c>
    </row>
    <row r="309" spans="1:8" x14ac:dyDescent="0.25">
      <c r="A309" s="1" t="s">
        <v>3586</v>
      </c>
      <c r="B309" t="s">
        <v>3587</v>
      </c>
      <c r="C309" s="1" t="s">
        <v>10</v>
      </c>
      <c r="D309" s="1" t="s">
        <v>3588</v>
      </c>
      <c r="E309" s="1" t="s">
        <v>352</v>
      </c>
      <c r="F309" s="2" t="s">
        <v>309</v>
      </c>
      <c r="G309" s="2" t="s">
        <v>147</v>
      </c>
      <c r="H309" s="2" t="s">
        <v>147</v>
      </c>
    </row>
    <row r="310" spans="1:8" x14ac:dyDescent="0.25">
      <c r="A310" s="1" t="s">
        <v>3593</v>
      </c>
      <c r="B310" t="s">
        <v>3594</v>
      </c>
      <c r="C310" s="1" t="s">
        <v>10</v>
      </c>
      <c r="D310" s="1" t="s">
        <v>3595</v>
      </c>
      <c r="E310" s="1" t="s">
        <v>240</v>
      </c>
      <c r="F310" s="2" t="s">
        <v>915</v>
      </c>
      <c r="G310" s="2" t="s">
        <v>916</v>
      </c>
      <c r="H310" s="2" t="s">
        <v>916</v>
      </c>
    </row>
    <row r="311" spans="1:8" x14ac:dyDescent="0.25">
      <c r="A311" s="1" t="s">
        <v>3596</v>
      </c>
      <c r="B311" t="s">
        <v>3597</v>
      </c>
      <c r="C311" s="1" t="s">
        <v>10</v>
      </c>
      <c r="D311" s="1" t="s">
        <v>3598</v>
      </c>
      <c r="E311" s="1" t="s">
        <v>3220</v>
      </c>
      <c r="F311" s="2" t="s">
        <v>256</v>
      </c>
      <c r="G311" s="2" t="s">
        <v>257</v>
      </c>
      <c r="H311" s="2" t="s">
        <v>257</v>
      </c>
    </row>
    <row r="312" spans="1:8" x14ac:dyDescent="0.25">
      <c r="A312" s="1" t="s">
        <v>3599</v>
      </c>
      <c r="B312" t="s">
        <v>3600</v>
      </c>
      <c r="C312" s="1" t="s">
        <v>10</v>
      </c>
      <c r="D312" s="1" t="s">
        <v>3601</v>
      </c>
      <c r="E312" s="1" t="s">
        <v>906</v>
      </c>
      <c r="F312" s="2" t="s">
        <v>3602</v>
      </c>
      <c r="G312" s="2" t="s">
        <v>3603</v>
      </c>
      <c r="H312" s="2" t="s">
        <v>3603</v>
      </c>
    </row>
    <row r="313" spans="1:8" x14ac:dyDescent="0.25">
      <c r="A313" s="1" t="s">
        <v>3608</v>
      </c>
      <c r="B313" t="s">
        <v>3609</v>
      </c>
      <c r="C313" s="1" t="s">
        <v>10</v>
      </c>
      <c r="D313" s="1" t="s">
        <v>3610</v>
      </c>
      <c r="E313" s="1" t="s">
        <v>544</v>
      </c>
      <c r="F313" s="2" t="s">
        <v>353</v>
      </c>
      <c r="G313" s="2" t="s">
        <v>354</v>
      </c>
      <c r="H313" s="2" t="s">
        <v>354</v>
      </c>
    </row>
    <row r="314" spans="1:8" x14ac:dyDescent="0.25">
      <c r="A314" s="1" t="s">
        <v>3618</v>
      </c>
      <c r="B314" t="s">
        <v>3619</v>
      </c>
      <c r="C314" s="1" t="s">
        <v>10</v>
      </c>
      <c r="D314" s="1" t="s">
        <v>3620</v>
      </c>
      <c r="E314" s="1" t="s">
        <v>639</v>
      </c>
      <c r="F314" s="2" t="s">
        <v>96</v>
      </c>
      <c r="G314" s="2" t="s">
        <v>97</v>
      </c>
      <c r="H314" s="2" t="s">
        <v>97</v>
      </c>
    </row>
    <row r="315" spans="1:8" x14ac:dyDescent="0.25">
      <c r="A315" s="1" t="s">
        <v>3625</v>
      </c>
      <c r="B315" t="s">
        <v>3626</v>
      </c>
      <c r="C315" s="1" t="s">
        <v>10</v>
      </c>
      <c r="D315" s="1" t="s">
        <v>3627</v>
      </c>
      <c r="E315" s="1" t="s">
        <v>906</v>
      </c>
      <c r="F315" s="2" t="s">
        <v>3628</v>
      </c>
      <c r="G315" s="2" t="s">
        <v>3629</v>
      </c>
      <c r="H315" s="2" t="s">
        <v>3629</v>
      </c>
    </row>
    <row r="316" spans="1:8" x14ac:dyDescent="0.25">
      <c r="A316" s="1" t="s">
        <v>3635</v>
      </c>
      <c r="B316" t="s">
        <v>3636</v>
      </c>
      <c r="C316" s="1" t="s">
        <v>10</v>
      </c>
      <c r="D316" s="1" t="s">
        <v>3637</v>
      </c>
      <c r="E316" s="1" t="s">
        <v>478</v>
      </c>
      <c r="F316" s="2" t="s">
        <v>3638</v>
      </c>
      <c r="G316" s="2" t="s">
        <v>3639</v>
      </c>
      <c r="H316" s="2" t="s">
        <v>3639</v>
      </c>
    </row>
    <row r="317" spans="1:8" x14ac:dyDescent="0.25">
      <c r="A317" s="1" t="s">
        <v>3653</v>
      </c>
      <c r="B317" t="s">
        <v>3654</v>
      </c>
      <c r="C317" s="1" t="s">
        <v>10</v>
      </c>
      <c r="D317" s="1" t="s">
        <v>3655</v>
      </c>
      <c r="E317" s="1" t="s">
        <v>3656</v>
      </c>
      <c r="F317" s="2" t="s">
        <v>3657</v>
      </c>
      <c r="G317" s="2" t="s">
        <v>3658</v>
      </c>
      <c r="H317" s="2" t="s">
        <v>3658</v>
      </c>
    </row>
    <row r="318" spans="1:8" x14ac:dyDescent="0.25">
      <c r="A318" s="1" t="s">
        <v>3665</v>
      </c>
      <c r="B318" t="s">
        <v>3666</v>
      </c>
      <c r="C318" s="1" t="s">
        <v>10</v>
      </c>
      <c r="D318" s="1" t="s">
        <v>3667</v>
      </c>
      <c r="E318" s="1" t="s">
        <v>1164</v>
      </c>
      <c r="F318" s="2" t="s">
        <v>3668</v>
      </c>
      <c r="G318" s="2" t="s">
        <v>3669</v>
      </c>
      <c r="H318" s="2" t="s">
        <v>3669</v>
      </c>
    </row>
    <row r="319" spans="1:8" x14ac:dyDescent="0.25">
      <c r="A319" s="1" t="s">
        <v>3693</v>
      </c>
      <c r="B319" t="s">
        <v>3694</v>
      </c>
      <c r="C319" s="1" t="s">
        <v>10</v>
      </c>
      <c r="D319" s="1" t="s">
        <v>3695</v>
      </c>
      <c r="E319" s="1" t="s">
        <v>639</v>
      </c>
      <c r="F319" s="2" t="s">
        <v>1132</v>
      </c>
      <c r="G319" s="2" t="s">
        <v>1133</v>
      </c>
      <c r="H319" s="2" t="s">
        <v>1133</v>
      </c>
    </row>
    <row r="320" spans="1:8" x14ac:dyDescent="0.25">
      <c r="A320" s="1" t="s">
        <v>3700</v>
      </c>
      <c r="B320" t="s">
        <v>3701</v>
      </c>
      <c r="C320" s="1" t="s">
        <v>10</v>
      </c>
      <c r="D320" s="1" t="s">
        <v>3702</v>
      </c>
      <c r="E320" s="1" t="s">
        <v>639</v>
      </c>
      <c r="F320" s="2" t="s">
        <v>1141</v>
      </c>
      <c r="G320" s="2" t="s">
        <v>1142</v>
      </c>
      <c r="H320" s="2" t="s">
        <v>1142</v>
      </c>
    </row>
    <row r="321" spans="1:8" x14ac:dyDescent="0.25">
      <c r="A321" s="1" t="s">
        <v>3715</v>
      </c>
      <c r="B321" t="s">
        <v>3716</v>
      </c>
      <c r="C321" s="1" t="s">
        <v>10</v>
      </c>
      <c r="D321" s="1" t="s">
        <v>3717</v>
      </c>
      <c r="E321" s="1" t="s">
        <v>1184</v>
      </c>
      <c r="F321" s="2" t="s">
        <v>3718</v>
      </c>
      <c r="G321" s="2" t="s">
        <v>3719</v>
      </c>
      <c r="H321" s="2" t="s">
        <v>3719</v>
      </c>
    </row>
    <row r="322" spans="1:8" x14ac:dyDescent="0.25">
      <c r="A322" s="1" t="s">
        <v>3729</v>
      </c>
      <c r="B322" t="s">
        <v>3730</v>
      </c>
      <c r="C322" s="1" t="s">
        <v>10</v>
      </c>
      <c r="D322" s="1" t="s">
        <v>3735</v>
      </c>
      <c r="E322" s="1" t="s">
        <v>639</v>
      </c>
      <c r="F322" s="2" t="s">
        <v>2213</v>
      </c>
      <c r="G322" s="2" t="s">
        <v>2214</v>
      </c>
      <c r="H322" s="2" t="s">
        <v>2214</v>
      </c>
    </row>
    <row r="323" spans="1:8" x14ac:dyDescent="0.25">
      <c r="A323" s="1" t="s">
        <v>3745</v>
      </c>
      <c r="B323" t="s">
        <v>3746</v>
      </c>
      <c r="C323" s="1" t="s">
        <v>10</v>
      </c>
      <c r="D323" s="1" t="s">
        <v>3747</v>
      </c>
      <c r="E323" s="1" t="s">
        <v>352</v>
      </c>
      <c r="F323" s="2" t="s">
        <v>536</v>
      </c>
      <c r="G323" s="2" t="s">
        <v>257</v>
      </c>
      <c r="H323" s="2" t="s">
        <v>257</v>
      </c>
    </row>
    <row r="324" spans="1:8" x14ac:dyDescent="0.25">
      <c r="A324" s="1" t="s">
        <v>3756</v>
      </c>
      <c r="B324" t="s">
        <v>3757</v>
      </c>
      <c r="C324" s="1" t="s">
        <v>10</v>
      </c>
      <c r="D324" s="1" t="s">
        <v>3758</v>
      </c>
      <c r="E324" s="1" t="s">
        <v>3759</v>
      </c>
      <c r="F324" s="2" t="s">
        <v>3251</v>
      </c>
      <c r="G324" s="2" t="s">
        <v>3251</v>
      </c>
      <c r="H324" s="2" t="s">
        <v>3251</v>
      </c>
    </row>
    <row r="325" spans="1:8" x14ac:dyDescent="0.25">
      <c r="A325" s="1" t="s">
        <v>3772</v>
      </c>
      <c r="B325" t="s">
        <v>3773</v>
      </c>
      <c r="C325" s="1" t="s">
        <v>10</v>
      </c>
      <c r="D325" s="1" t="s">
        <v>3774</v>
      </c>
      <c r="E325" s="1" t="s">
        <v>352</v>
      </c>
      <c r="F325" s="2" t="s">
        <v>3324</v>
      </c>
      <c r="G325" s="2" t="s">
        <v>916</v>
      </c>
      <c r="H325" s="2" t="s">
        <v>916</v>
      </c>
    </row>
    <row r="326" spans="1:8" x14ac:dyDescent="0.25">
      <c r="A326" s="1" t="s">
        <v>3779</v>
      </c>
      <c r="B326" t="s">
        <v>3780</v>
      </c>
      <c r="C326" s="1" t="s">
        <v>10</v>
      </c>
      <c r="D326" s="1" t="s">
        <v>3781</v>
      </c>
      <c r="E326" s="1" t="s">
        <v>208</v>
      </c>
      <c r="F326" s="2" t="s">
        <v>3782</v>
      </c>
      <c r="G326" s="2" t="s">
        <v>3783</v>
      </c>
      <c r="H326" s="2" t="s">
        <v>3783</v>
      </c>
    </row>
    <row r="327" spans="1:8" x14ac:dyDescent="0.25">
      <c r="A327" s="1" t="s">
        <v>3787</v>
      </c>
      <c r="B327" t="s">
        <v>3788</v>
      </c>
      <c r="C327" s="1" t="s">
        <v>10</v>
      </c>
      <c r="D327" s="1" t="s">
        <v>3789</v>
      </c>
      <c r="E327" s="1" t="s">
        <v>544</v>
      </c>
      <c r="F327" s="2" t="s">
        <v>3790</v>
      </c>
      <c r="G327" s="2" t="s">
        <v>3365</v>
      </c>
      <c r="H327" s="2" t="s">
        <v>3365</v>
      </c>
    </row>
    <row r="328" spans="1:8" x14ac:dyDescent="0.25">
      <c r="A328" s="1" t="s">
        <v>3810</v>
      </c>
      <c r="B328" t="s">
        <v>3811</v>
      </c>
      <c r="C328" s="1" t="s">
        <v>10</v>
      </c>
      <c r="D328" s="1" t="s">
        <v>3812</v>
      </c>
      <c r="E328" s="1" t="s">
        <v>1012</v>
      </c>
      <c r="F328" s="2" t="s">
        <v>256</v>
      </c>
      <c r="G328" s="2" t="s">
        <v>257</v>
      </c>
      <c r="H328" s="2" t="s">
        <v>257</v>
      </c>
    </row>
    <row r="329" spans="1:8" x14ac:dyDescent="0.25">
      <c r="A329" s="1" t="s">
        <v>3819</v>
      </c>
      <c r="B329" t="s">
        <v>3820</v>
      </c>
      <c r="C329" s="1" t="s">
        <v>10</v>
      </c>
      <c r="D329" s="1" t="s">
        <v>3821</v>
      </c>
      <c r="E329" s="1" t="s">
        <v>1232</v>
      </c>
      <c r="F329" s="2" t="s">
        <v>3822</v>
      </c>
      <c r="G329" s="2" t="s">
        <v>3823</v>
      </c>
      <c r="H329" s="2" t="s">
        <v>3823</v>
      </c>
    </row>
    <row r="330" spans="1:8" x14ac:dyDescent="0.25">
      <c r="A330" s="1" t="s">
        <v>3824</v>
      </c>
      <c r="B330" t="s">
        <v>3825</v>
      </c>
      <c r="C330" s="1" t="s">
        <v>10</v>
      </c>
      <c r="D330" s="1" t="s">
        <v>3826</v>
      </c>
      <c r="E330" s="1" t="s">
        <v>1196</v>
      </c>
      <c r="F330" s="2" t="s">
        <v>683</v>
      </c>
      <c r="G330" s="2" t="s">
        <v>684</v>
      </c>
      <c r="H330" s="2" t="s">
        <v>684</v>
      </c>
    </row>
    <row r="331" spans="1:8" x14ac:dyDescent="0.25">
      <c r="A331" s="1" t="s">
        <v>3841</v>
      </c>
      <c r="B331" t="s">
        <v>3842</v>
      </c>
      <c r="C331" s="1" t="s">
        <v>10</v>
      </c>
      <c r="D331" s="1" t="s">
        <v>3843</v>
      </c>
      <c r="E331" s="1" t="s">
        <v>1184</v>
      </c>
      <c r="F331" s="2" t="s">
        <v>146</v>
      </c>
      <c r="G331" s="2" t="s">
        <v>147</v>
      </c>
      <c r="H331" s="2" t="s">
        <v>147</v>
      </c>
    </row>
    <row r="332" spans="1:8" x14ac:dyDescent="0.25">
      <c r="A332" s="1" t="s">
        <v>3872</v>
      </c>
      <c r="B332" t="s">
        <v>3873</v>
      </c>
      <c r="C332" s="1" t="s">
        <v>10</v>
      </c>
      <c r="D332" s="1" t="s">
        <v>3874</v>
      </c>
      <c r="E332" s="1" t="s">
        <v>900</v>
      </c>
      <c r="F332" s="2" t="s">
        <v>3875</v>
      </c>
      <c r="G332" s="2" t="s">
        <v>3876</v>
      </c>
      <c r="H332" s="2" t="s">
        <v>3876</v>
      </c>
    </row>
    <row r="333" spans="1:8" x14ac:dyDescent="0.25">
      <c r="A333" s="1" t="s">
        <v>3892</v>
      </c>
      <c r="B333" t="s">
        <v>3893</v>
      </c>
      <c r="C333" s="1" t="s">
        <v>10</v>
      </c>
      <c r="D333" s="1" t="s">
        <v>3894</v>
      </c>
      <c r="E333" s="1" t="s">
        <v>763</v>
      </c>
      <c r="F333" s="2" t="s">
        <v>3895</v>
      </c>
      <c r="G333" s="2" t="s">
        <v>3896</v>
      </c>
      <c r="H333" s="2" t="s">
        <v>3896</v>
      </c>
    </row>
    <row r="334" spans="1:8" x14ac:dyDescent="0.25">
      <c r="A334" s="1" t="s">
        <v>3900</v>
      </c>
      <c r="B334" t="s">
        <v>3901</v>
      </c>
      <c r="C334" s="1" t="s">
        <v>10</v>
      </c>
      <c r="D334" s="1" t="s">
        <v>3902</v>
      </c>
      <c r="E334" s="1" t="s">
        <v>3656</v>
      </c>
      <c r="F334" s="2" t="s">
        <v>3903</v>
      </c>
      <c r="G334" s="2" t="s">
        <v>3904</v>
      </c>
      <c r="H334" s="2" t="s">
        <v>3904</v>
      </c>
    </row>
    <row r="335" spans="1:8" x14ac:dyDescent="0.25">
      <c r="A335" s="1" t="s">
        <v>3909</v>
      </c>
      <c r="B335" t="s">
        <v>3910</v>
      </c>
      <c r="C335" s="1" t="s">
        <v>10</v>
      </c>
      <c r="D335" s="1" t="s">
        <v>3911</v>
      </c>
      <c r="E335" s="1" t="s">
        <v>925</v>
      </c>
      <c r="F335" s="2" t="s">
        <v>3912</v>
      </c>
      <c r="G335" s="2" t="s">
        <v>3913</v>
      </c>
      <c r="H335" s="2" t="s">
        <v>3913</v>
      </c>
    </row>
    <row r="336" spans="1:8" x14ac:dyDescent="0.25">
      <c r="A336" s="1" t="s">
        <v>3920</v>
      </c>
      <c r="B336" t="s">
        <v>3921</v>
      </c>
      <c r="C336" s="1" t="s">
        <v>10</v>
      </c>
      <c r="D336" s="1" t="s">
        <v>3922</v>
      </c>
      <c r="E336" s="1" t="s">
        <v>3923</v>
      </c>
      <c r="F336" s="2" t="s">
        <v>3924</v>
      </c>
      <c r="G336" s="2" t="s">
        <v>3925</v>
      </c>
      <c r="H336" s="2" t="s">
        <v>3925</v>
      </c>
    </row>
    <row r="337" spans="1:8" x14ac:dyDescent="0.25">
      <c r="A337" s="1" t="s">
        <v>3929</v>
      </c>
      <c r="B337" t="s">
        <v>3930</v>
      </c>
      <c r="C337" s="1" t="s">
        <v>10</v>
      </c>
      <c r="D337" s="1" t="s">
        <v>3931</v>
      </c>
      <c r="E337" s="1" t="s">
        <v>484</v>
      </c>
      <c r="F337" s="2" t="s">
        <v>256</v>
      </c>
      <c r="G337" s="2" t="s">
        <v>257</v>
      </c>
      <c r="H337" s="2" t="s">
        <v>257</v>
      </c>
    </row>
    <row r="338" spans="1:8" x14ac:dyDescent="0.25">
      <c r="A338" s="1" t="s">
        <v>3937</v>
      </c>
      <c r="B338" t="s">
        <v>3938</v>
      </c>
      <c r="C338" s="1" t="s">
        <v>10</v>
      </c>
      <c r="D338" s="1" t="s">
        <v>3939</v>
      </c>
      <c r="E338" s="1" t="s">
        <v>1489</v>
      </c>
      <c r="F338" s="2" t="s">
        <v>3940</v>
      </c>
      <c r="G338" s="2" t="s">
        <v>3941</v>
      </c>
      <c r="H338" s="2" t="s">
        <v>3941</v>
      </c>
    </row>
    <row r="339" spans="1:8" x14ac:dyDescent="0.25">
      <c r="A339" s="1" t="s">
        <v>3971</v>
      </c>
      <c r="B339" t="s">
        <v>3972</v>
      </c>
      <c r="C339" s="1" t="s">
        <v>10</v>
      </c>
      <c r="D339" s="1" t="s">
        <v>3973</v>
      </c>
      <c r="E339" s="1" t="s">
        <v>1289</v>
      </c>
      <c r="F339" s="2" t="s">
        <v>3974</v>
      </c>
      <c r="G339" s="2" t="s">
        <v>3975</v>
      </c>
      <c r="H339" s="2" t="s">
        <v>3975</v>
      </c>
    </row>
    <row r="340" spans="1:8" x14ac:dyDescent="0.25">
      <c r="A340" s="1" t="s">
        <v>4016</v>
      </c>
      <c r="B340" t="s">
        <v>4017</v>
      </c>
      <c r="C340" s="1" t="s">
        <v>10</v>
      </c>
      <c r="D340" s="1" t="s">
        <v>4018</v>
      </c>
      <c r="E340" s="1" t="s">
        <v>12</v>
      </c>
      <c r="F340" s="2" t="s">
        <v>3324</v>
      </c>
      <c r="G340" s="2" t="s">
        <v>916</v>
      </c>
      <c r="H340" s="2" t="s">
        <v>916</v>
      </c>
    </row>
    <row r="341" spans="1:8" x14ac:dyDescent="0.25">
      <c r="A341" s="1" t="s">
        <v>4098</v>
      </c>
      <c r="B341" t="s">
        <v>4099</v>
      </c>
      <c r="C341" s="1" t="s">
        <v>10</v>
      </c>
      <c r="D341" s="1" t="s">
        <v>4100</v>
      </c>
      <c r="E341" s="1" t="s">
        <v>1184</v>
      </c>
      <c r="F341" s="2" t="s">
        <v>915</v>
      </c>
      <c r="G341" s="2" t="s">
        <v>916</v>
      </c>
      <c r="H341" s="2" t="s">
        <v>916</v>
      </c>
    </row>
    <row r="342" spans="1:8" x14ac:dyDescent="0.25">
      <c r="A342" s="1" t="s">
        <v>4124</v>
      </c>
      <c r="B342" t="s">
        <v>4125</v>
      </c>
      <c r="C342" s="1" t="s">
        <v>10</v>
      </c>
      <c r="D342" s="1" t="s">
        <v>4126</v>
      </c>
      <c r="E342" s="1" t="s">
        <v>970</v>
      </c>
      <c r="F342" s="2" t="s">
        <v>4127</v>
      </c>
      <c r="G342" s="2" t="s">
        <v>4128</v>
      </c>
      <c r="H342" s="2" t="s">
        <v>4128</v>
      </c>
    </row>
    <row r="343" spans="1:8" x14ac:dyDescent="0.25">
      <c r="A343" s="1" t="s">
        <v>1260</v>
      </c>
      <c r="B343" t="s">
        <v>1261</v>
      </c>
      <c r="C343" s="1" t="s">
        <v>10</v>
      </c>
      <c r="D343" s="1" t="s">
        <v>4145</v>
      </c>
      <c r="E343" s="1" t="s">
        <v>352</v>
      </c>
      <c r="F343" s="2" t="s">
        <v>4146</v>
      </c>
      <c r="G343" s="2" t="s">
        <v>4147</v>
      </c>
      <c r="H343" s="2" t="s">
        <v>4147</v>
      </c>
    </row>
    <row r="344" spans="1:8" x14ac:dyDescent="0.25">
      <c r="A344" s="1" t="s">
        <v>4163</v>
      </c>
      <c r="B344" t="s">
        <v>4164</v>
      </c>
      <c r="C344" s="1" t="s">
        <v>10</v>
      </c>
      <c r="D344" s="1" t="s">
        <v>4165</v>
      </c>
      <c r="E344" s="1" t="s">
        <v>500</v>
      </c>
      <c r="F344" s="2" t="s">
        <v>4166</v>
      </c>
      <c r="G344" s="2" t="s">
        <v>4167</v>
      </c>
      <c r="H344" s="2" t="s">
        <v>4167</v>
      </c>
    </row>
    <row r="345" spans="1:8" x14ac:dyDescent="0.25">
      <c r="A345" s="1" t="s">
        <v>1266</v>
      </c>
      <c r="B345" t="s">
        <v>1267</v>
      </c>
      <c r="C345" s="1" t="s">
        <v>10</v>
      </c>
      <c r="D345" s="1" t="s">
        <v>4176</v>
      </c>
      <c r="E345" s="1" t="s">
        <v>4177</v>
      </c>
      <c r="F345" s="2" t="s">
        <v>4178</v>
      </c>
      <c r="G345" s="2" t="s">
        <v>4178</v>
      </c>
      <c r="H345" s="2" t="s">
        <v>4178</v>
      </c>
    </row>
    <row r="346" spans="1:8" x14ac:dyDescent="0.25">
      <c r="A346" s="1" t="s">
        <v>4190</v>
      </c>
      <c r="B346" t="s">
        <v>4191</v>
      </c>
      <c r="C346" s="1" t="s">
        <v>10</v>
      </c>
      <c r="D346" s="1" t="s">
        <v>4192</v>
      </c>
      <c r="E346" s="1" t="s">
        <v>900</v>
      </c>
      <c r="F346" s="2" t="s">
        <v>683</v>
      </c>
      <c r="G346" s="2" t="s">
        <v>684</v>
      </c>
      <c r="H346" s="2" t="s">
        <v>684</v>
      </c>
    </row>
    <row r="347" spans="1:8" x14ac:dyDescent="0.25">
      <c r="A347" s="1" t="s">
        <v>1302</v>
      </c>
      <c r="B347" t="s">
        <v>1303</v>
      </c>
      <c r="C347" s="1" t="s">
        <v>10</v>
      </c>
      <c r="D347" s="1" t="s">
        <v>4228</v>
      </c>
      <c r="E347" s="1" t="s">
        <v>484</v>
      </c>
      <c r="F347" s="2" t="s">
        <v>146</v>
      </c>
      <c r="G347" s="2" t="s">
        <v>147</v>
      </c>
      <c r="H347" s="2" t="s">
        <v>147</v>
      </c>
    </row>
    <row r="348" spans="1:8" x14ac:dyDescent="0.25">
      <c r="A348" s="1" t="s">
        <v>4253</v>
      </c>
      <c r="B348" t="s">
        <v>4254</v>
      </c>
      <c r="C348" s="1" t="s">
        <v>10</v>
      </c>
      <c r="D348" s="1" t="s">
        <v>4255</v>
      </c>
      <c r="E348" s="1" t="s">
        <v>976</v>
      </c>
      <c r="F348" s="2" t="s">
        <v>3324</v>
      </c>
      <c r="G348" s="2" t="s">
        <v>916</v>
      </c>
      <c r="H348" s="2" t="s">
        <v>916</v>
      </c>
    </row>
    <row r="349" spans="1:8" x14ac:dyDescent="0.25">
      <c r="A349" s="1" t="s">
        <v>4259</v>
      </c>
      <c r="B349" t="s">
        <v>4260</v>
      </c>
      <c r="C349" s="1" t="s">
        <v>10</v>
      </c>
      <c r="D349" s="1" t="s">
        <v>4261</v>
      </c>
      <c r="E349" s="1" t="s">
        <v>25</v>
      </c>
      <c r="F349" s="2" t="s">
        <v>4262</v>
      </c>
      <c r="G349" s="2" t="s">
        <v>4263</v>
      </c>
      <c r="H349" s="2" t="s">
        <v>4263</v>
      </c>
    </row>
    <row r="350" spans="1:8" x14ac:dyDescent="0.25">
      <c r="A350" s="1" t="s">
        <v>4281</v>
      </c>
      <c r="B350" t="s">
        <v>4282</v>
      </c>
      <c r="C350" s="1" t="s">
        <v>10</v>
      </c>
      <c r="D350" s="1" t="s">
        <v>4283</v>
      </c>
      <c r="E350" s="1" t="s">
        <v>352</v>
      </c>
      <c r="F350" s="2" t="s">
        <v>309</v>
      </c>
      <c r="G350" s="2" t="s">
        <v>147</v>
      </c>
      <c r="H350" s="2" t="s">
        <v>147</v>
      </c>
    </row>
    <row r="351" spans="1:8" x14ac:dyDescent="0.25">
      <c r="A351" s="1" t="s">
        <v>4293</v>
      </c>
      <c r="B351" t="s">
        <v>4294</v>
      </c>
      <c r="C351" s="1" t="s">
        <v>10</v>
      </c>
      <c r="D351" s="1" t="s">
        <v>4295</v>
      </c>
      <c r="E351" s="1" t="s">
        <v>1232</v>
      </c>
      <c r="F351" s="2" t="s">
        <v>915</v>
      </c>
      <c r="G351" s="2" t="s">
        <v>916</v>
      </c>
      <c r="H351" s="2" t="s">
        <v>916</v>
      </c>
    </row>
    <row r="352" spans="1:8" x14ac:dyDescent="0.25">
      <c r="A352" s="1" t="s">
        <v>4313</v>
      </c>
      <c r="B352" t="s">
        <v>4314</v>
      </c>
      <c r="C352" s="1" t="s">
        <v>10</v>
      </c>
      <c r="D352" s="1" t="s">
        <v>4315</v>
      </c>
      <c r="E352" s="1" t="s">
        <v>829</v>
      </c>
      <c r="F352" s="2" t="s">
        <v>830</v>
      </c>
      <c r="G352" s="2" t="s">
        <v>354</v>
      </c>
      <c r="H352" s="2" t="s">
        <v>354</v>
      </c>
    </row>
    <row r="353" spans="1:8" x14ac:dyDescent="0.25">
      <c r="A353" s="1" t="s">
        <v>4333</v>
      </c>
      <c r="B353" t="s">
        <v>4334</v>
      </c>
      <c r="C353" s="1" t="s">
        <v>10</v>
      </c>
      <c r="D353" s="1" t="s">
        <v>4335</v>
      </c>
      <c r="E353" s="1" t="s">
        <v>880</v>
      </c>
      <c r="F353" s="2" t="s">
        <v>4336</v>
      </c>
      <c r="G353" s="2" t="s">
        <v>4337</v>
      </c>
      <c r="H353" s="2" t="s">
        <v>4337</v>
      </c>
    </row>
    <row r="354" spans="1:8" x14ac:dyDescent="0.25">
      <c r="A354" s="1" t="s">
        <v>4390</v>
      </c>
      <c r="B354" t="s">
        <v>4391</v>
      </c>
      <c r="C354" s="1" t="s">
        <v>10</v>
      </c>
      <c r="D354" s="1" t="s">
        <v>4392</v>
      </c>
      <c r="E354" s="1" t="s">
        <v>1515</v>
      </c>
      <c r="F354" s="2" t="s">
        <v>915</v>
      </c>
      <c r="G354" s="2" t="s">
        <v>916</v>
      </c>
      <c r="H354" s="2" t="s">
        <v>916</v>
      </c>
    </row>
    <row r="355" spans="1:8" x14ac:dyDescent="0.25">
      <c r="A355" s="1" t="s">
        <v>4396</v>
      </c>
      <c r="B355" t="s">
        <v>4397</v>
      </c>
      <c r="C355" s="1" t="s">
        <v>10</v>
      </c>
      <c r="D355" s="1" t="s">
        <v>4398</v>
      </c>
      <c r="E355" s="1" t="s">
        <v>763</v>
      </c>
      <c r="F355" s="2" t="s">
        <v>2772</v>
      </c>
      <c r="G355" s="2" t="s">
        <v>2773</v>
      </c>
      <c r="H355" s="2" t="s">
        <v>2773</v>
      </c>
    </row>
    <row r="356" spans="1:8" x14ac:dyDescent="0.25">
      <c r="A356" s="1" t="s">
        <v>4435</v>
      </c>
      <c r="B356" t="s">
        <v>4436</v>
      </c>
      <c r="C356" s="1" t="s">
        <v>10</v>
      </c>
      <c r="D356" s="1" t="s">
        <v>4437</v>
      </c>
      <c r="E356" s="1" t="s">
        <v>139</v>
      </c>
      <c r="F356" s="2" t="s">
        <v>309</v>
      </c>
      <c r="G356" s="2" t="s">
        <v>147</v>
      </c>
      <c r="H356" s="2" t="s">
        <v>147</v>
      </c>
    </row>
    <row r="357" spans="1:8" x14ac:dyDescent="0.25">
      <c r="A357" s="1" t="s">
        <v>4456</v>
      </c>
      <c r="B357" t="s">
        <v>4457</v>
      </c>
      <c r="C357" s="1" t="s">
        <v>10</v>
      </c>
      <c r="D357" s="1" t="s">
        <v>4458</v>
      </c>
      <c r="E357" s="1" t="s">
        <v>1323</v>
      </c>
      <c r="F357" s="2" t="s">
        <v>4459</v>
      </c>
      <c r="G357" s="2" t="s">
        <v>4460</v>
      </c>
      <c r="H357" s="2" t="s">
        <v>4460</v>
      </c>
    </row>
    <row r="358" spans="1:8" x14ac:dyDescent="0.25">
      <c r="A358" s="1" t="s">
        <v>4493</v>
      </c>
      <c r="B358" t="s">
        <v>4494</v>
      </c>
      <c r="C358" s="1" t="s">
        <v>10</v>
      </c>
      <c r="D358" s="1" t="s">
        <v>4495</v>
      </c>
      <c r="E358" s="1" t="s">
        <v>1232</v>
      </c>
      <c r="F358" s="2" t="s">
        <v>4496</v>
      </c>
      <c r="G358" s="2" t="s">
        <v>4497</v>
      </c>
      <c r="H358" s="2" t="s">
        <v>4497</v>
      </c>
    </row>
    <row r="359" spans="1:8" x14ac:dyDescent="0.25">
      <c r="A359" s="1" t="s">
        <v>4509</v>
      </c>
      <c r="B359" t="s">
        <v>4510</v>
      </c>
      <c r="C359" s="1" t="s">
        <v>10</v>
      </c>
      <c r="D359" s="1" t="s">
        <v>4511</v>
      </c>
      <c r="E359" s="1" t="s">
        <v>139</v>
      </c>
      <c r="F359" s="2" t="s">
        <v>4512</v>
      </c>
      <c r="G359" s="2" t="s">
        <v>4513</v>
      </c>
      <c r="H359" s="2" t="s">
        <v>4513</v>
      </c>
    </row>
    <row r="360" spans="1:8" x14ac:dyDescent="0.25">
      <c r="A360" s="1" t="s">
        <v>4561</v>
      </c>
      <c r="B360" t="s">
        <v>4562</v>
      </c>
      <c r="C360" s="1" t="s">
        <v>10</v>
      </c>
      <c r="D360" s="1" t="s">
        <v>4563</v>
      </c>
      <c r="E360" s="1" t="s">
        <v>1515</v>
      </c>
      <c r="F360" s="2" t="s">
        <v>4564</v>
      </c>
      <c r="G360" s="2" t="s">
        <v>4565</v>
      </c>
      <c r="H360" s="2" t="s">
        <v>4565</v>
      </c>
    </row>
    <row r="361" spans="1:8" x14ac:dyDescent="0.25">
      <c r="A361" s="1" t="s">
        <v>4578</v>
      </c>
      <c r="B361" t="s">
        <v>4579</v>
      </c>
      <c r="C361" s="1" t="s">
        <v>10</v>
      </c>
      <c r="D361" s="1" t="s">
        <v>4580</v>
      </c>
      <c r="E361" s="1" t="s">
        <v>145</v>
      </c>
      <c r="F361" s="2" t="s">
        <v>146</v>
      </c>
      <c r="G361" s="2" t="s">
        <v>147</v>
      </c>
      <c r="H361" s="2" t="s">
        <v>147</v>
      </c>
    </row>
    <row r="362" spans="1:8" x14ac:dyDescent="0.25">
      <c r="A362" s="1" t="s">
        <v>4584</v>
      </c>
      <c r="B362" t="s">
        <v>4585</v>
      </c>
      <c r="C362" s="1" t="s">
        <v>10</v>
      </c>
      <c r="D362" s="1" t="s">
        <v>4586</v>
      </c>
      <c r="E362" s="1" t="s">
        <v>647</v>
      </c>
      <c r="F362" s="2" t="s">
        <v>915</v>
      </c>
      <c r="G362" s="2" t="s">
        <v>916</v>
      </c>
      <c r="H362" s="2" t="s">
        <v>916</v>
      </c>
    </row>
    <row r="363" spans="1:8" x14ac:dyDescent="0.25">
      <c r="A363" s="1" t="s">
        <v>4595</v>
      </c>
      <c r="B363" t="s">
        <v>4596</v>
      </c>
      <c r="C363" s="1" t="s">
        <v>10</v>
      </c>
      <c r="D363" s="1" t="s">
        <v>4597</v>
      </c>
      <c r="E363" s="1" t="s">
        <v>352</v>
      </c>
      <c r="F363" s="2" t="s">
        <v>353</v>
      </c>
      <c r="G363" s="2" t="s">
        <v>354</v>
      </c>
      <c r="H363" s="2" t="s">
        <v>354</v>
      </c>
    </row>
    <row r="364" spans="1:8" x14ac:dyDescent="0.25">
      <c r="A364" s="1" t="s">
        <v>4606</v>
      </c>
      <c r="B364" t="s">
        <v>4607</v>
      </c>
      <c r="C364" s="1" t="s">
        <v>10</v>
      </c>
      <c r="D364" s="1" t="s">
        <v>4608</v>
      </c>
      <c r="E364" s="1" t="s">
        <v>900</v>
      </c>
      <c r="F364" s="2" t="s">
        <v>901</v>
      </c>
      <c r="G364" s="2" t="s">
        <v>902</v>
      </c>
      <c r="H364" s="2" t="s">
        <v>902</v>
      </c>
    </row>
    <row r="365" spans="1:8" x14ac:dyDescent="0.25">
      <c r="A365" s="1" t="s">
        <v>4612</v>
      </c>
      <c r="B365" t="s">
        <v>4613</v>
      </c>
      <c r="C365" s="1" t="s">
        <v>10</v>
      </c>
      <c r="D365" s="1" t="s">
        <v>4614</v>
      </c>
      <c r="E365" s="1" t="s">
        <v>1369</v>
      </c>
      <c r="F365" s="2" t="s">
        <v>915</v>
      </c>
      <c r="G365" s="2" t="s">
        <v>916</v>
      </c>
      <c r="H365" s="2" t="s">
        <v>916</v>
      </c>
    </row>
    <row r="366" spans="1:8" x14ac:dyDescent="0.25">
      <c r="A366" s="1" t="s">
        <v>4621</v>
      </c>
      <c r="B366" t="s">
        <v>4622</v>
      </c>
      <c r="C366" s="1" t="s">
        <v>10</v>
      </c>
      <c r="D366" s="1" t="s">
        <v>4623</v>
      </c>
      <c r="E366" s="1" t="s">
        <v>4624</v>
      </c>
      <c r="F366" s="2" t="s">
        <v>309</v>
      </c>
      <c r="G366" s="2" t="s">
        <v>147</v>
      </c>
      <c r="H366" s="2" t="s">
        <v>147</v>
      </c>
    </row>
    <row r="367" spans="1:8" x14ac:dyDescent="0.25">
      <c r="A367" s="1" t="s">
        <v>4649</v>
      </c>
      <c r="B367" t="s">
        <v>4650</v>
      </c>
      <c r="C367" s="1" t="s">
        <v>10</v>
      </c>
      <c r="D367" s="1" t="s">
        <v>4651</v>
      </c>
      <c r="E367" s="1" t="s">
        <v>308</v>
      </c>
      <c r="F367" s="2" t="s">
        <v>309</v>
      </c>
      <c r="G367" s="2" t="s">
        <v>147</v>
      </c>
      <c r="H367" s="2" t="s">
        <v>147</v>
      </c>
    </row>
    <row r="368" spans="1:8" x14ac:dyDescent="0.25">
      <c r="A368" s="1" t="s">
        <v>4681</v>
      </c>
      <c r="B368" t="s">
        <v>4682</v>
      </c>
      <c r="C368" s="1" t="s">
        <v>10</v>
      </c>
      <c r="D368" s="1" t="s">
        <v>4683</v>
      </c>
      <c r="E368" s="1" t="s">
        <v>778</v>
      </c>
      <c r="F368" s="2" t="s">
        <v>915</v>
      </c>
      <c r="G368" s="2" t="s">
        <v>916</v>
      </c>
      <c r="H368" s="2" t="s">
        <v>916</v>
      </c>
    </row>
    <row r="369" spans="1:8" x14ac:dyDescent="0.25">
      <c r="A369" s="1" t="s">
        <v>4690</v>
      </c>
      <c r="B369" t="s">
        <v>4691</v>
      </c>
      <c r="C369" s="1" t="s">
        <v>10</v>
      </c>
      <c r="D369" s="1" t="s">
        <v>4692</v>
      </c>
      <c r="E369" s="1" t="s">
        <v>145</v>
      </c>
      <c r="F369" s="2" t="s">
        <v>146</v>
      </c>
      <c r="G369" s="2" t="s">
        <v>147</v>
      </c>
      <c r="H369" s="2" t="s">
        <v>147</v>
      </c>
    </row>
    <row r="370" spans="1:8" x14ac:dyDescent="0.25">
      <c r="A370" s="1" t="s">
        <v>4700</v>
      </c>
      <c r="B370" t="s">
        <v>4701</v>
      </c>
      <c r="C370" s="1" t="s">
        <v>10</v>
      </c>
      <c r="D370" s="1" t="s">
        <v>4702</v>
      </c>
      <c r="E370" s="1" t="s">
        <v>139</v>
      </c>
      <c r="F370" s="2" t="s">
        <v>4703</v>
      </c>
      <c r="G370" s="2" t="s">
        <v>4704</v>
      </c>
      <c r="H370" s="2" t="s">
        <v>4704</v>
      </c>
    </row>
    <row r="371" spans="1:8" x14ac:dyDescent="0.25">
      <c r="A371" s="1" t="s">
        <v>4708</v>
      </c>
      <c r="B371" t="s">
        <v>4709</v>
      </c>
      <c r="C371" s="1" t="s">
        <v>10</v>
      </c>
      <c r="D371" s="1" t="s">
        <v>4710</v>
      </c>
      <c r="E371" s="1" t="s">
        <v>1278</v>
      </c>
      <c r="F371" s="2" t="s">
        <v>4711</v>
      </c>
      <c r="G371" s="2" t="s">
        <v>4712</v>
      </c>
      <c r="H371" s="2" t="s">
        <v>4712</v>
      </c>
    </row>
    <row r="372" spans="1:8" x14ac:dyDescent="0.25">
      <c r="A372" s="1" t="s">
        <v>4744</v>
      </c>
      <c r="B372" t="s">
        <v>4745</v>
      </c>
      <c r="C372" s="1" t="s">
        <v>10</v>
      </c>
      <c r="D372" s="1" t="s">
        <v>4746</v>
      </c>
      <c r="E372" s="1" t="s">
        <v>886</v>
      </c>
      <c r="F372" s="2" t="s">
        <v>4747</v>
      </c>
      <c r="G372" s="2" t="s">
        <v>4748</v>
      </c>
      <c r="H372" s="2" t="s">
        <v>4748</v>
      </c>
    </row>
    <row r="373" spans="1:8" x14ac:dyDescent="0.25">
      <c r="A373" s="1" t="s">
        <v>4749</v>
      </c>
      <c r="B373" t="s">
        <v>4750</v>
      </c>
      <c r="C373" s="1" t="s">
        <v>10</v>
      </c>
      <c r="D373" s="1" t="s">
        <v>4751</v>
      </c>
      <c r="E373" s="1" t="s">
        <v>1323</v>
      </c>
      <c r="F373" s="2" t="s">
        <v>915</v>
      </c>
      <c r="G373" s="2" t="s">
        <v>916</v>
      </c>
      <c r="H373" s="2" t="s">
        <v>916</v>
      </c>
    </row>
    <row r="374" spans="1:8" x14ac:dyDescent="0.25">
      <c r="A374" s="1" t="s">
        <v>4761</v>
      </c>
      <c r="B374" t="s">
        <v>4762</v>
      </c>
      <c r="C374" s="1" t="s">
        <v>10</v>
      </c>
      <c r="D374" s="1" t="s">
        <v>4763</v>
      </c>
      <c r="E374" s="1" t="s">
        <v>352</v>
      </c>
      <c r="F374" s="2" t="s">
        <v>4764</v>
      </c>
      <c r="G374" s="2" t="s">
        <v>4765</v>
      </c>
      <c r="H374" s="2" t="s">
        <v>4765</v>
      </c>
    </row>
    <row r="375" spans="1:8" x14ac:dyDescent="0.25">
      <c r="A375" s="1" t="s">
        <v>4794</v>
      </c>
      <c r="B375" t="s">
        <v>4795</v>
      </c>
      <c r="C375" s="1" t="s">
        <v>10</v>
      </c>
      <c r="D375" s="1" t="s">
        <v>4796</v>
      </c>
      <c r="E375" s="1" t="s">
        <v>544</v>
      </c>
      <c r="F375" s="2" t="s">
        <v>4797</v>
      </c>
      <c r="G375" s="2" t="s">
        <v>4798</v>
      </c>
      <c r="H375" s="2" t="s">
        <v>4798</v>
      </c>
    </row>
    <row r="376" spans="1:8" x14ac:dyDescent="0.25">
      <c r="A376" s="1" t="s">
        <v>4844</v>
      </c>
      <c r="B376" t="s">
        <v>4845</v>
      </c>
      <c r="C376" s="1" t="s">
        <v>10</v>
      </c>
      <c r="D376" s="1" t="s">
        <v>4846</v>
      </c>
      <c r="E376" s="1" t="s">
        <v>4847</v>
      </c>
      <c r="F376" s="2" t="s">
        <v>541</v>
      </c>
      <c r="G376" s="2" t="s">
        <v>542</v>
      </c>
      <c r="H376" s="2" t="s">
        <v>542</v>
      </c>
    </row>
    <row r="377" spans="1:8" x14ac:dyDescent="0.25">
      <c r="A377" s="1" t="s">
        <v>4851</v>
      </c>
      <c r="B377" t="s">
        <v>4852</v>
      </c>
      <c r="C377" s="1" t="s">
        <v>10</v>
      </c>
      <c r="D377" s="1" t="s">
        <v>4853</v>
      </c>
      <c r="E377" s="1" t="s">
        <v>1524</v>
      </c>
      <c r="F377" s="2" t="s">
        <v>4854</v>
      </c>
      <c r="G377" s="2" t="s">
        <v>4855</v>
      </c>
      <c r="H377" s="2" t="s">
        <v>4855</v>
      </c>
    </row>
    <row r="378" spans="1:8" x14ac:dyDescent="0.25">
      <c r="A378" s="1" t="s">
        <v>4870</v>
      </c>
      <c r="B378" t="s">
        <v>4871</v>
      </c>
      <c r="C378" s="1" t="s">
        <v>10</v>
      </c>
      <c r="D378" s="1" t="s">
        <v>4872</v>
      </c>
      <c r="E378" s="1" t="s">
        <v>352</v>
      </c>
      <c r="F378" s="2" t="s">
        <v>4873</v>
      </c>
      <c r="G378" s="2" t="s">
        <v>4874</v>
      </c>
      <c r="H378" s="2" t="s">
        <v>4874</v>
      </c>
    </row>
    <row r="379" spans="1:8" x14ac:dyDescent="0.25">
      <c r="A379" s="1" t="s">
        <v>4899</v>
      </c>
      <c r="B379" t="s">
        <v>4900</v>
      </c>
      <c r="C379" s="1" t="s">
        <v>10</v>
      </c>
      <c r="D379" s="1" t="s">
        <v>4904</v>
      </c>
      <c r="E379" s="1" t="s">
        <v>409</v>
      </c>
      <c r="F379" s="2" t="s">
        <v>4905</v>
      </c>
      <c r="G379" s="2" t="s">
        <v>3009</v>
      </c>
      <c r="H379" s="2" t="s">
        <v>3009</v>
      </c>
    </row>
    <row r="380" spans="1:8" x14ac:dyDescent="0.25">
      <c r="A380" s="1" t="s">
        <v>4923</v>
      </c>
      <c r="B380" t="s">
        <v>4924</v>
      </c>
      <c r="C380" s="1" t="s">
        <v>10</v>
      </c>
      <c r="D380" s="1" t="s">
        <v>4925</v>
      </c>
      <c r="E380" s="1" t="s">
        <v>1012</v>
      </c>
      <c r="F380" s="2" t="s">
        <v>915</v>
      </c>
      <c r="G380" s="2" t="s">
        <v>916</v>
      </c>
      <c r="H380" s="2" t="s">
        <v>916</v>
      </c>
    </row>
    <row r="381" spans="1:8" x14ac:dyDescent="0.25">
      <c r="A381" s="1" t="s">
        <v>4928</v>
      </c>
      <c r="B381" t="s">
        <v>4929</v>
      </c>
      <c r="C381" s="1" t="s">
        <v>10</v>
      </c>
      <c r="D381" s="1" t="s">
        <v>4930</v>
      </c>
      <c r="E381" s="1" t="s">
        <v>352</v>
      </c>
      <c r="F381" s="2" t="s">
        <v>536</v>
      </c>
      <c r="G381" s="2" t="s">
        <v>257</v>
      </c>
      <c r="H381" s="2" t="s">
        <v>257</v>
      </c>
    </row>
    <row r="382" spans="1:8" x14ac:dyDescent="0.25">
      <c r="A382" s="1" t="s">
        <v>4938</v>
      </c>
      <c r="B382" t="s">
        <v>4939</v>
      </c>
      <c r="C382" s="1" t="s">
        <v>10</v>
      </c>
      <c r="D382" s="1" t="s">
        <v>4940</v>
      </c>
      <c r="E382" s="1" t="s">
        <v>240</v>
      </c>
      <c r="F382" s="2" t="s">
        <v>830</v>
      </c>
      <c r="G382" s="2" t="s">
        <v>354</v>
      </c>
      <c r="H382" s="2" t="s">
        <v>354</v>
      </c>
    </row>
    <row r="383" spans="1:8" x14ac:dyDescent="0.25">
      <c r="A383" s="1" t="s">
        <v>4945</v>
      </c>
      <c r="B383" t="s">
        <v>4946</v>
      </c>
      <c r="C383" s="1" t="s">
        <v>10</v>
      </c>
      <c r="D383" s="1" t="s">
        <v>4947</v>
      </c>
      <c r="E383" s="1" t="s">
        <v>145</v>
      </c>
      <c r="F383" s="2" t="s">
        <v>256</v>
      </c>
      <c r="G383" s="2" t="s">
        <v>257</v>
      </c>
      <c r="H383" s="2" t="s">
        <v>257</v>
      </c>
    </row>
    <row r="384" spans="1:8" x14ac:dyDescent="0.25">
      <c r="A384" s="1" t="s">
        <v>4951</v>
      </c>
      <c r="B384" t="s">
        <v>4952</v>
      </c>
      <c r="C384" s="1" t="s">
        <v>10</v>
      </c>
      <c r="D384" s="1" t="s">
        <v>4953</v>
      </c>
      <c r="E384" s="1" t="s">
        <v>3197</v>
      </c>
      <c r="F384" s="2" t="s">
        <v>4954</v>
      </c>
      <c r="G384" s="2" t="s">
        <v>4955</v>
      </c>
      <c r="H384" s="2" t="s">
        <v>4955</v>
      </c>
    </row>
    <row r="385" spans="1:8" x14ac:dyDescent="0.25">
      <c r="A385" s="1" t="s">
        <v>4974</v>
      </c>
      <c r="B385" t="s">
        <v>4975</v>
      </c>
      <c r="C385" s="1" t="s">
        <v>10</v>
      </c>
      <c r="D385" s="1" t="s">
        <v>4976</v>
      </c>
      <c r="E385" s="1" t="s">
        <v>544</v>
      </c>
      <c r="F385" s="2" t="s">
        <v>4977</v>
      </c>
      <c r="G385" s="2" t="s">
        <v>4978</v>
      </c>
      <c r="H385" s="2" t="s">
        <v>4978</v>
      </c>
    </row>
    <row r="386" spans="1:8" x14ac:dyDescent="0.25">
      <c r="A386" s="1" t="s">
        <v>4990</v>
      </c>
      <c r="B386" t="s">
        <v>4991</v>
      </c>
      <c r="C386" s="1" t="s">
        <v>10</v>
      </c>
      <c r="D386" s="1" t="s">
        <v>4992</v>
      </c>
      <c r="E386" s="1" t="s">
        <v>1489</v>
      </c>
      <c r="F386" s="2" t="s">
        <v>4993</v>
      </c>
      <c r="G386" s="2" t="s">
        <v>4994</v>
      </c>
      <c r="H386" s="2" t="s">
        <v>4994</v>
      </c>
    </row>
    <row r="387" spans="1:8" x14ac:dyDescent="0.25">
      <c r="A387" s="1" t="s">
        <v>5002</v>
      </c>
      <c r="B387" t="s">
        <v>5003</v>
      </c>
      <c r="C387" s="1" t="s">
        <v>10</v>
      </c>
      <c r="D387" s="1" t="s">
        <v>5004</v>
      </c>
      <c r="E387" s="1" t="s">
        <v>352</v>
      </c>
      <c r="F387" s="2" t="s">
        <v>5005</v>
      </c>
      <c r="G387" s="2" t="s">
        <v>5006</v>
      </c>
      <c r="H387" s="2" t="s">
        <v>5006</v>
      </c>
    </row>
    <row r="388" spans="1:8" x14ac:dyDescent="0.25">
      <c r="A388" s="1" t="s">
        <v>5010</v>
      </c>
      <c r="B388" t="s">
        <v>5011</v>
      </c>
      <c r="C388" s="1" t="s">
        <v>10</v>
      </c>
      <c r="D388" s="1" t="s">
        <v>5012</v>
      </c>
      <c r="E388" s="1" t="s">
        <v>1196</v>
      </c>
      <c r="F388" s="2" t="s">
        <v>5013</v>
      </c>
      <c r="G388" s="2" t="s">
        <v>5014</v>
      </c>
      <c r="H388" s="2" t="s">
        <v>5014</v>
      </c>
    </row>
    <row r="389" spans="1:8" x14ac:dyDescent="0.25">
      <c r="A389" s="1" t="s">
        <v>5028</v>
      </c>
      <c r="B389" t="s">
        <v>5029</v>
      </c>
      <c r="C389" s="1" t="s">
        <v>10</v>
      </c>
      <c r="D389" s="1" t="s">
        <v>5030</v>
      </c>
      <c r="E389" s="1" t="s">
        <v>829</v>
      </c>
      <c r="F389" s="2" t="s">
        <v>915</v>
      </c>
      <c r="G389" s="2" t="s">
        <v>916</v>
      </c>
      <c r="H389" s="2" t="s">
        <v>916</v>
      </c>
    </row>
    <row r="390" spans="1:8" x14ac:dyDescent="0.25">
      <c r="A390" s="1" t="s">
        <v>5034</v>
      </c>
      <c r="B390" t="s">
        <v>5035</v>
      </c>
      <c r="C390" s="1" t="s">
        <v>10</v>
      </c>
      <c r="D390" s="1" t="s">
        <v>5036</v>
      </c>
      <c r="E390" s="1" t="s">
        <v>208</v>
      </c>
      <c r="F390" s="2" t="s">
        <v>830</v>
      </c>
      <c r="G390" s="2" t="s">
        <v>354</v>
      </c>
      <c r="H390" s="2" t="s">
        <v>354</v>
      </c>
    </row>
    <row r="391" spans="1:8" x14ac:dyDescent="0.25">
      <c r="A391" s="1" t="s">
        <v>5115</v>
      </c>
      <c r="B391" t="s">
        <v>5116</v>
      </c>
      <c r="C391" s="1" t="s">
        <v>10</v>
      </c>
      <c r="D391" s="1" t="s">
        <v>5117</v>
      </c>
      <c r="E391" s="1" t="s">
        <v>135</v>
      </c>
      <c r="F391" s="2" t="s">
        <v>5118</v>
      </c>
      <c r="G391" s="2" t="s">
        <v>5119</v>
      </c>
      <c r="H391" s="2" t="s">
        <v>5119</v>
      </c>
    </row>
    <row r="392" spans="1:8" x14ac:dyDescent="0.25">
      <c r="A392" s="1" t="s">
        <v>5138</v>
      </c>
      <c r="B392" t="s">
        <v>5139</v>
      </c>
      <c r="C392" s="1" t="s">
        <v>10</v>
      </c>
      <c r="D392" s="1" t="s">
        <v>5140</v>
      </c>
      <c r="E392" s="1" t="s">
        <v>31</v>
      </c>
      <c r="F392" s="2" t="s">
        <v>3324</v>
      </c>
      <c r="G392" s="2" t="s">
        <v>916</v>
      </c>
      <c r="H392" s="2" t="s">
        <v>916</v>
      </c>
    </row>
    <row r="393" spans="1:8" x14ac:dyDescent="0.25">
      <c r="A393" s="1" t="s">
        <v>5144</v>
      </c>
      <c r="B393" t="s">
        <v>5145</v>
      </c>
      <c r="C393" s="1" t="s">
        <v>10</v>
      </c>
      <c r="D393" s="1" t="s">
        <v>5146</v>
      </c>
      <c r="E393" s="1" t="s">
        <v>145</v>
      </c>
      <c r="F393" s="2" t="s">
        <v>5147</v>
      </c>
      <c r="G393" s="2" t="s">
        <v>5148</v>
      </c>
      <c r="H393" s="2" t="s">
        <v>5148</v>
      </c>
    </row>
    <row r="394" spans="1:8" x14ac:dyDescent="0.25">
      <c r="A394" s="1" t="s">
        <v>5152</v>
      </c>
      <c r="B394" t="s">
        <v>5153</v>
      </c>
      <c r="C394" s="1" t="s">
        <v>10</v>
      </c>
      <c r="D394" s="1" t="s">
        <v>5154</v>
      </c>
      <c r="E394" s="1" t="s">
        <v>1184</v>
      </c>
      <c r="F394" s="2" t="s">
        <v>490</v>
      </c>
      <c r="G394" s="2" t="s">
        <v>215</v>
      </c>
      <c r="H394" s="2" t="s">
        <v>215</v>
      </c>
    </row>
    <row r="395" spans="1:8" x14ac:dyDescent="0.25">
      <c r="A395" s="1" t="s">
        <v>5158</v>
      </c>
      <c r="B395" t="s">
        <v>5159</v>
      </c>
      <c r="C395" s="1" t="s">
        <v>10</v>
      </c>
      <c r="D395" s="1" t="s">
        <v>5160</v>
      </c>
      <c r="E395" s="1" t="s">
        <v>2191</v>
      </c>
      <c r="F395" s="2" t="s">
        <v>146</v>
      </c>
      <c r="G395" s="2" t="s">
        <v>147</v>
      </c>
      <c r="H395" s="2" t="s">
        <v>147</v>
      </c>
    </row>
    <row r="396" spans="1:8" x14ac:dyDescent="0.25">
      <c r="A396" s="1" t="s">
        <v>5166</v>
      </c>
      <c r="B396" t="s">
        <v>5167</v>
      </c>
      <c r="C396" s="1" t="s">
        <v>10</v>
      </c>
      <c r="D396" s="1" t="s">
        <v>5168</v>
      </c>
      <c r="E396" s="1" t="s">
        <v>1184</v>
      </c>
      <c r="F396" s="2" t="s">
        <v>5169</v>
      </c>
      <c r="G396" s="2" t="s">
        <v>5170</v>
      </c>
      <c r="H396" s="2" t="s">
        <v>5170</v>
      </c>
    </row>
    <row r="397" spans="1:8" x14ac:dyDescent="0.25">
      <c r="A397" s="1" t="s">
        <v>5174</v>
      </c>
      <c r="B397" t="s">
        <v>5175</v>
      </c>
      <c r="C397" s="1" t="s">
        <v>10</v>
      </c>
      <c r="D397" s="1" t="s">
        <v>5176</v>
      </c>
      <c r="E397" s="1" t="s">
        <v>513</v>
      </c>
      <c r="F397" s="2" t="s">
        <v>5177</v>
      </c>
      <c r="G397" s="2" t="s">
        <v>360</v>
      </c>
      <c r="H397" s="2" t="s">
        <v>360</v>
      </c>
    </row>
    <row r="398" spans="1:8" x14ac:dyDescent="0.25">
      <c r="A398" s="1" t="s">
        <v>5195</v>
      </c>
      <c r="B398" t="s">
        <v>5196</v>
      </c>
      <c r="C398" s="1" t="s">
        <v>10</v>
      </c>
      <c r="D398" s="1" t="s">
        <v>5197</v>
      </c>
      <c r="E398" s="1" t="s">
        <v>829</v>
      </c>
      <c r="F398" s="2" t="s">
        <v>5198</v>
      </c>
      <c r="G398" s="2" t="s">
        <v>5199</v>
      </c>
      <c r="H398" s="2" t="s">
        <v>5199</v>
      </c>
    </row>
    <row r="399" spans="1:8" x14ac:dyDescent="0.25">
      <c r="A399" s="1" t="s">
        <v>5224</v>
      </c>
      <c r="B399" t="s">
        <v>5225</v>
      </c>
      <c r="C399" s="1" t="s">
        <v>10</v>
      </c>
      <c r="D399" s="1" t="s">
        <v>5226</v>
      </c>
      <c r="E399" s="1" t="s">
        <v>5227</v>
      </c>
      <c r="F399" s="2" t="s">
        <v>5228</v>
      </c>
      <c r="G399" s="2" t="s">
        <v>5229</v>
      </c>
      <c r="H399" s="2" t="s">
        <v>5229</v>
      </c>
    </row>
    <row r="400" spans="1:8" x14ac:dyDescent="0.25">
      <c r="A400" s="1" t="s">
        <v>5233</v>
      </c>
      <c r="B400" t="s">
        <v>5234</v>
      </c>
      <c r="C400" s="1" t="s">
        <v>10</v>
      </c>
      <c r="D400" s="1" t="s">
        <v>5235</v>
      </c>
      <c r="E400" s="1" t="s">
        <v>763</v>
      </c>
      <c r="F400" s="2" t="s">
        <v>3324</v>
      </c>
      <c r="G400" s="2" t="s">
        <v>916</v>
      </c>
      <c r="H400" s="2" t="s">
        <v>916</v>
      </c>
    </row>
    <row r="401" spans="1:8" x14ac:dyDescent="0.25">
      <c r="A401" s="1" t="s">
        <v>5251</v>
      </c>
      <c r="B401" t="s">
        <v>5252</v>
      </c>
      <c r="C401" s="1" t="s">
        <v>10</v>
      </c>
      <c r="D401" s="1" t="s">
        <v>5253</v>
      </c>
      <c r="E401" s="1" t="s">
        <v>5254</v>
      </c>
      <c r="F401" s="2" t="s">
        <v>5255</v>
      </c>
      <c r="G401" s="2" t="s">
        <v>5256</v>
      </c>
      <c r="H401" s="2" t="s">
        <v>5256</v>
      </c>
    </row>
    <row r="402" spans="1:8" x14ac:dyDescent="0.25">
      <c r="A402" s="1" t="s">
        <v>5257</v>
      </c>
      <c r="B402" t="s">
        <v>5258</v>
      </c>
      <c r="C402" s="1" t="s">
        <v>10</v>
      </c>
      <c r="D402" s="1" t="s">
        <v>5259</v>
      </c>
      <c r="E402" s="1" t="s">
        <v>530</v>
      </c>
      <c r="F402" s="2" t="s">
        <v>541</v>
      </c>
      <c r="G402" s="2" t="s">
        <v>542</v>
      </c>
      <c r="H402" s="2" t="s">
        <v>542</v>
      </c>
    </row>
    <row r="403" spans="1:8" x14ac:dyDescent="0.25">
      <c r="A403" s="1" t="s">
        <v>5298</v>
      </c>
      <c r="B403" t="s">
        <v>5299</v>
      </c>
      <c r="C403" s="1" t="s">
        <v>10</v>
      </c>
      <c r="D403" s="1" t="s">
        <v>5300</v>
      </c>
      <c r="E403" s="1" t="s">
        <v>352</v>
      </c>
      <c r="F403" s="2" t="s">
        <v>5301</v>
      </c>
      <c r="G403" s="2" t="s">
        <v>5302</v>
      </c>
      <c r="H403" s="2" t="s">
        <v>5302</v>
      </c>
    </row>
    <row r="404" spans="1:8" x14ac:dyDescent="0.25">
      <c r="A404" s="1" t="s">
        <v>5316</v>
      </c>
      <c r="B404" t="s">
        <v>5317</v>
      </c>
      <c r="C404" s="1" t="s">
        <v>10</v>
      </c>
      <c r="D404" s="1" t="s">
        <v>5318</v>
      </c>
      <c r="E404" s="1" t="s">
        <v>500</v>
      </c>
      <c r="F404" s="2" t="s">
        <v>5319</v>
      </c>
      <c r="G404" s="2" t="s">
        <v>5320</v>
      </c>
      <c r="H404" s="2" t="s">
        <v>5320</v>
      </c>
    </row>
    <row r="405" spans="1:8" x14ac:dyDescent="0.25">
      <c r="A405" s="1" t="s">
        <v>5335</v>
      </c>
      <c r="B405" t="s">
        <v>5336</v>
      </c>
      <c r="C405" s="1" t="s">
        <v>10</v>
      </c>
      <c r="D405" s="1" t="s">
        <v>5337</v>
      </c>
      <c r="E405" s="1" t="s">
        <v>1203</v>
      </c>
      <c r="F405" s="2" t="s">
        <v>5338</v>
      </c>
      <c r="G405" s="2" t="s">
        <v>5339</v>
      </c>
      <c r="H405" s="2" t="s">
        <v>5339</v>
      </c>
    </row>
    <row r="406" spans="1:8" x14ac:dyDescent="0.25">
      <c r="A406" s="1" t="s">
        <v>5364</v>
      </c>
      <c r="B406" t="s">
        <v>5365</v>
      </c>
      <c r="C406" s="1" t="s">
        <v>10</v>
      </c>
      <c r="D406" s="1" t="s">
        <v>5366</v>
      </c>
      <c r="E406" s="1" t="s">
        <v>308</v>
      </c>
      <c r="F406" s="2" t="s">
        <v>353</v>
      </c>
      <c r="G406" s="2" t="s">
        <v>354</v>
      </c>
      <c r="H406" s="2" t="s">
        <v>354</v>
      </c>
    </row>
    <row r="407" spans="1:8" x14ac:dyDescent="0.25">
      <c r="A407" s="1" t="s">
        <v>5388</v>
      </c>
      <c r="B407" t="s">
        <v>5389</v>
      </c>
      <c r="C407" s="1" t="s">
        <v>10</v>
      </c>
      <c r="D407" s="1" t="s">
        <v>5393</v>
      </c>
      <c r="E407" s="1" t="s">
        <v>550</v>
      </c>
      <c r="F407" s="2" t="s">
        <v>5394</v>
      </c>
      <c r="G407" s="2" t="s">
        <v>5395</v>
      </c>
      <c r="H407" s="2" t="s">
        <v>5395</v>
      </c>
    </row>
    <row r="408" spans="1:8" x14ac:dyDescent="0.25">
      <c r="A408" s="1" t="s">
        <v>5406</v>
      </c>
      <c r="B408" t="s">
        <v>5407</v>
      </c>
      <c r="C408" s="1" t="s">
        <v>10</v>
      </c>
      <c r="D408" s="1" t="s">
        <v>5408</v>
      </c>
      <c r="E408" s="1" t="s">
        <v>1012</v>
      </c>
      <c r="F408" s="2" t="s">
        <v>915</v>
      </c>
      <c r="G408" s="2" t="s">
        <v>916</v>
      </c>
      <c r="H408" s="2" t="s">
        <v>916</v>
      </c>
    </row>
    <row r="409" spans="1:8" x14ac:dyDescent="0.25">
      <c r="A409" s="1" t="s">
        <v>5427</v>
      </c>
      <c r="B409" t="s">
        <v>5428</v>
      </c>
      <c r="C409" s="1" t="s">
        <v>10</v>
      </c>
      <c r="D409" s="1" t="s">
        <v>5429</v>
      </c>
      <c r="E409" s="1" t="s">
        <v>1289</v>
      </c>
      <c r="F409" s="2" t="s">
        <v>915</v>
      </c>
      <c r="G409" s="2" t="s">
        <v>916</v>
      </c>
      <c r="H409" s="2" t="s">
        <v>916</v>
      </c>
    </row>
    <row r="410" spans="1:8" x14ac:dyDescent="0.25">
      <c r="A410" s="1" t="s">
        <v>5450</v>
      </c>
      <c r="B410" t="s">
        <v>5451</v>
      </c>
      <c r="C410" s="1" t="s">
        <v>10</v>
      </c>
      <c r="D410" s="1" t="s">
        <v>5452</v>
      </c>
      <c r="E410" s="1" t="s">
        <v>1489</v>
      </c>
      <c r="F410" s="2" t="s">
        <v>3324</v>
      </c>
      <c r="G410" s="2" t="s">
        <v>916</v>
      </c>
      <c r="H410" s="2" t="s">
        <v>916</v>
      </c>
    </row>
    <row r="411" spans="1:8" x14ac:dyDescent="0.25">
      <c r="A411" s="1" t="s">
        <v>516</v>
      </c>
      <c r="B411" t="s">
        <v>517</v>
      </c>
      <c r="C411" s="1" t="s">
        <v>10</v>
      </c>
      <c r="D411" s="1" t="s">
        <v>5465</v>
      </c>
      <c r="E411" s="1" t="s">
        <v>2110</v>
      </c>
      <c r="F411" s="2" t="s">
        <v>5466</v>
      </c>
      <c r="G411" s="2" t="s">
        <v>5467</v>
      </c>
      <c r="H411" s="2" t="s">
        <v>5467</v>
      </c>
    </row>
    <row r="412" spans="1:8" x14ac:dyDescent="0.25">
      <c r="A412" s="1" t="s">
        <v>5478</v>
      </c>
      <c r="B412" t="s">
        <v>5479</v>
      </c>
      <c r="C412" s="1" t="s">
        <v>10</v>
      </c>
      <c r="D412" s="1" t="s">
        <v>5480</v>
      </c>
      <c r="E412" s="1" t="s">
        <v>886</v>
      </c>
      <c r="F412" s="2" t="s">
        <v>5481</v>
      </c>
      <c r="G412" s="2" t="s">
        <v>5482</v>
      </c>
      <c r="H412" s="2" t="s">
        <v>5482</v>
      </c>
    </row>
    <row r="413" spans="1:8" x14ac:dyDescent="0.25">
      <c r="A413" s="1" t="s">
        <v>5506</v>
      </c>
      <c r="B413" t="s">
        <v>5507</v>
      </c>
      <c r="C413" s="1" t="s">
        <v>10</v>
      </c>
      <c r="D413" s="1" t="s">
        <v>5508</v>
      </c>
      <c r="E413" s="1" t="s">
        <v>1178</v>
      </c>
      <c r="F413" s="2" t="s">
        <v>5509</v>
      </c>
      <c r="G413" s="2" t="s">
        <v>5510</v>
      </c>
      <c r="H413" s="2" t="s">
        <v>5510</v>
      </c>
    </row>
    <row r="414" spans="1:8" x14ac:dyDescent="0.25">
      <c r="A414" s="1" t="s">
        <v>5516</v>
      </c>
      <c r="B414" t="s">
        <v>5517</v>
      </c>
      <c r="C414" s="1" t="s">
        <v>10</v>
      </c>
      <c r="D414" s="1" t="s">
        <v>5518</v>
      </c>
      <c r="E414" s="1" t="s">
        <v>1184</v>
      </c>
      <c r="F414" s="2" t="s">
        <v>3008</v>
      </c>
      <c r="G414" s="2" t="s">
        <v>3009</v>
      </c>
      <c r="H414" s="2" t="s">
        <v>3009</v>
      </c>
    </row>
    <row r="415" spans="1:8" x14ac:dyDescent="0.25">
      <c r="A415" s="1" t="s">
        <v>5531</v>
      </c>
      <c r="B415" t="s">
        <v>5532</v>
      </c>
      <c r="C415" s="1" t="s">
        <v>10</v>
      </c>
      <c r="D415" s="1" t="s">
        <v>5533</v>
      </c>
      <c r="E415" s="1" t="s">
        <v>1209</v>
      </c>
      <c r="F415" s="2" t="s">
        <v>683</v>
      </c>
      <c r="G415" s="2" t="s">
        <v>684</v>
      </c>
      <c r="H415" s="2" t="s">
        <v>684</v>
      </c>
    </row>
    <row r="416" spans="1:8" x14ac:dyDescent="0.25">
      <c r="A416" s="1" t="s">
        <v>5537</v>
      </c>
      <c r="B416" t="s">
        <v>5538</v>
      </c>
      <c r="C416" s="1" t="s">
        <v>10</v>
      </c>
      <c r="D416" s="1" t="s">
        <v>5539</v>
      </c>
      <c r="E416" s="1" t="s">
        <v>1369</v>
      </c>
      <c r="F416" s="2" t="s">
        <v>915</v>
      </c>
      <c r="G416" s="2" t="s">
        <v>916</v>
      </c>
      <c r="H416" s="2" t="s">
        <v>916</v>
      </c>
    </row>
    <row r="417" spans="1:8" x14ac:dyDescent="0.25">
      <c r="A417" s="1" t="s">
        <v>5550</v>
      </c>
      <c r="B417" t="s">
        <v>5551</v>
      </c>
      <c r="C417" s="1" t="s">
        <v>10</v>
      </c>
      <c r="D417" s="1" t="s">
        <v>5552</v>
      </c>
      <c r="E417" s="1" t="s">
        <v>1369</v>
      </c>
      <c r="F417" s="2" t="s">
        <v>146</v>
      </c>
      <c r="G417" s="2" t="s">
        <v>147</v>
      </c>
      <c r="H417" s="2" t="s">
        <v>147</v>
      </c>
    </row>
    <row r="418" spans="1:8" x14ac:dyDescent="0.25">
      <c r="A418" s="1" t="s">
        <v>5582</v>
      </c>
      <c r="B418" t="s">
        <v>5583</v>
      </c>
      <c r="C418" s="1" t="s">
        <v>10</v>
      </c>
      <c r="D418" s="1" t="s">
        <v>5584</v>
      </c>
      <c r="E418" s="1" t="s">
        <v>5585</v>
      </c>
      <c r="F418" s="2" t="s">
        <v>5586</v>
      </c>
      <c r="G418" s="2" t="s">
        <v>2773</v>
      </c>
      <c r="H418" s="2" t="s">
        <v>2773</v>
      </c>
    </row>
    <row r="419" spans="1:8" x14ac:dyDescent="0.25">
      <c r="A419" s="1" t="s">
        <v>5606</v>
      </c>
      <c r="B419" t="s">
        <v>5607</v>
      </c>
      <c r="C419" s="1" t="s">
        <v>10</v>
      </c>
      <c r="D419" s="1" t="s">
        <v>5608</v>
      </c>
      <c r="E419" s="1" t="s">
        <v>478</v>
      </c>
      <c r="F419" s="2" t="s">
        <v>3514</v>
      </c>
      <c r="G419" s="2" t="s">
        <v>3515</v>
      </c>
      <c r="H419" s="2" t="s">
        <v>3515</v>
      </c>
    </row>
    <row r="420" spans="1:8" x14ac:dyDescent="0.25">
      <c r="A420" s="1" t="s">
        <v>5618</v>
      </c>
      <c r="B420" t="s">
        <v>5619</v>
      </c>
      <c r="C420" s="1" t="s">
        <v>10</v>
      </c>
      <c r="D420" s="1" t="s">
        <v>5620</v>
      </c>
      <c r="E420" s="1" t="s">
        <v>1369</v>
      </c>
      <c r="F420" s="2" t="s">
        <v>3364</v>
      </c>
      <c r="G420" s="2" t="s">
        <v>3365</v>
      </c>
      <c r="H420" s="2" t="s">
        <v>3365</v>
      </c>
    </row>
    <row r="421" spans="1:8" x14ac:dyDescent="0.25">
      <c r="A421" s="1" t="s">
        <v>5633</v>
      </c>
      <c r="B421" t="s">
        <v>5634</v>
      </c>
      <c r="C421" s="1" t="s">
        <v>10</v>
      </c>
      <c r="D421" s="1" t="s">
        <v>5635</v>
      </c>
      <c r="E421" s="1" t="s">
        <v>466</v>
      </c>
      <c r="F421" s="2" t="s">
        <v>5636</v>
      </c>
      <c r="G421" s="2" t="s">
        <v>5637</v>
      </c>
      <c r="H421" s="2" t="s">
        <v>5637</v>
      </c>
    </row>
    <row r="422" spans="1:8" x14ac:dyDescent="0.25">
      <c r="A422" s="1" t="s">
        <v>5653</v>
      </c>
      <c r="B422" t="s">
        <v>5654</v>
      </c>
      <c r="C422" s="1" t="s">
        <v>10</v>
      </c>
      <c r="D422" s="1" t="s">
        <v>5655</v>
      </c>
      <c r="E422" s="1" t="s">
        <v>763</v>
      </c>
      <c r="F422" s="2" t="s">
        <v>5656</v>
      </c>
      <c r="G422" s="2" t="s">
        <v>5657</v>
      </c>
      <c r="H422" s="2" t="s">
        <v>5657</v>
      </c>
    </row>
    <row r="423" spans="1:8" x14ac:dyDescent="0.25">
      <c r="A423" s="1" t="s">
        <v>5663</v>
      </c>
      <c r="B423" t="s">
        <v>5664</v>
      </c>
      <c r="C423" s="1" t="s">
        <v>10</v>
      </c>
      <c r="D423" s="1" t="s">
        <v>5665</v>
      </c>
      <c r="E423" s="1" t="s">
        <v>352</v>
      </c>
      <c r="F423" s="2" t="s">
        <v>309</v>
      </c>
      <c r="G423" s="2" t="s">
        <v>147</v>
      </c>
      <c r="H423" s="2" t="s">
        <v>147</v>
      </c>
    </row>
    <row r="424" spans="1:8" x14ac:dyDescent="0.25">
      <c r="A424" s="1" t="s">
        <v>5676</v>
      </c>
      <c r="B424" t="s">
        <v>5677</v>
      </c>
      <c r="C424" s="1" t="s">
        <v>10</v>
      </c>
      <c r="D424" s="1" t="s">
        <v>5678</v>
      </c>
      <c r="E424" s="1" t="s">
        <v>145</v>
      </c>
      <c r="F424" s="2" t="s">
        <v>5679</v>
      </c>
      <c r="G424" s="2" t="s">
        <v>5680</v>
      </c>
      <c r="H424" s="2" t="s">
        <v>5680</v>
      </c>
    </row>
    <row r="425" spans="1:8" x14ac:dyDescent="0.25">
      <c r="A425" s="1" t="s">
        <v>5681</v>
      </c>
      <c r="B425" t="s">
        <v>5682</v>
      </c>
      <c r="C425" s="1" t="s">
        <v>10</v>
      </c>
      <c r="D425" s="1" t="s">
        <v>5683</v>
      </c>
      <c r="E425" s="1" t="s">
        <v>5684</v>
      </c>
      <c r="F425" s="2" t="s">
        <v>299</v>
      </c>
      <c r="G425" s="2" t="s">
        <v>300</v>
      </c>
      <c r="H425" s="2" t="s">
        <v>300</v>
      </c>
    </row>
    <row r="426" spans="1:8" x14ac:dyDescent="0.25">
      <c r="A426" s="1" t="s">
        <v>5710</v>
      </c>
      <c r="B426" t="s">
        <v>5711</v>
      </c>
      <c r="C426" s="1" t="s">
        <v>10</v>
      </c>
      <c r="D426" s="1" t="s">
        <v>5712</v>
      </c>
      <c r="E426" s="1" t="s">
        <v>308</v>
      </c>
      <c r="F426" s="2" t="s">
        <v>3324</v>
      </c>
      <c r="G426" s="2" t="s">
        <v>916</v>
      </c>
      <c r="H426" s="2" t="s">
        <v>916</v>
      </c>
    </row>
    <row r="427" spans="1:8" x14ac:dyDescent="0.25">
      <c r="A427" s="1" t="s">
        <v>5716</v>
      </c>
      <c r="B427" t="s">
        <v>5717</v>
      </c>
      <c r="C427" s="1" t="s">
        <v>10</v>
      </c>
      <c r="D427" s="1" t="s">
        <v>5718</v>
      </c>
      <c r="E427" s="1" t="s">
        <v>5719</v>
      </c>
      <c r="F427" s="2" t="s">
        <v>5720</v>
      </c>
      <c r="G427" s="2" t="s">
        <v>5721</v>
      </c>
      <c r="H427" s="2" t="s">
        <v>5721</v>
      </c>
    </row>
    <row r="428" spans="1:8" x14ac:dyDescent="0.25">
      <c r="A428" s="1" t="s">
        <v>5725</v>
      </c>
      <c r="B428" t="s">
        <v>5726</v>
      </c>
      <c r="C428" s="1" t="s">
        <v>10</v>
      </c>
      <c r="D428" s="1" t="s">
        <v>5727</v>
      </c>
      <c r="E428" s="1" t="s">
        <v>544</v>
      </c>
      <c r="F428" s="2" t="s">
        <v>5728</v>
      </c>
      <c r="G428" s="2" t="s">
        <v>5729</v>
      </c>
      <c r="H428" s="2" t="s">
        <v>5729</v>
      </c>
    </row>
    <row r="429" spans="1:8" x14ac:dyDescent="0.25">
      <c r="A429" s="1" t="s">
        <v>5759</v>
      </c>
      <c r="B429" t="s">
        <v>5760</v>
      </c>
      <c r="C429" s="1" t="s">
        <v>10</v>
      </c>
      <c r="D429" s="1" t="s">
        <v>5761</v>
      </c>
      <c r="E429" s="1" t="s">
        <v>976</v>
      </c>
      <c r="F429" s="2" t="s">
        <v>5762</v>
      </c>
      <c r="G429" s="2" t="s">
        <v>5763</v>
      </c>
      <c r="H429" s="2" t="s">
        <v>5763</v>
      </c>
    </row>
    <row r="430" spans="1:8" x14ac:dyDescent="0.25">
      <c r="A430" s="1" t="s">
        <v>5767</v>
      </c>
      <c r="B430" t="s">
        <v>5768</v>
      </c>
      <c r="C430" s="1" t="s">
        <v>10</v>
      </c>
      <c r="D430" s="1" t="s">
        <v>5769</v>
      </c>
      <c r="E430" s="1" t="s">
        <v>829</v>
      </c>
      <c r="F430" s="2" t="s">
        <v>5770</v>
      </c>
      <c r="G430" s="2" t="s">
        <v>5771</v>
      </c>
      <c r="H430" s="2" t="s">
        <v>5771</v>
      </c>
    </row>
    <row r="431" spans="1:8" x14ac:dyDescent="0.25">
      <c r="A431" s="1" t="s">
        <v>5775</v>
      </c>
      <c r="B431" t="s">
        <v>5776</v>
      </c>
      <c r="C431" s="1" t="s">
        <v>10</v>
      </c>
      <c r="D431" s="1" t="s">
        <v>5777</v>
      </c>
      <c r="E431" s="1" t="s">
        <v>139</v>
      </c>
      <c r="F431" s="2" t="s">
        <v>5778</v>
      </c>
      <c r="G431" s="2" t="s">
        <v>5779</v>
      </c>
      <c r="H431" s="2" t="s">
        <v>5779</v>
      </c>
    </row>
    <row r="432" spans="1:8" x14ac:dyDescent="0.25">
      <c r="A432" s="1" t="s">
        <v>5811</v>
      </c>
      <c r="B432" t="s">
        <v>5812</v>
      </c>
      <c r="C432" s="1" t="s">
        <v>10</v>
      </c>
      <c r="D432" s="1" t="s">
        <v>5813</v>
      </c>
      <c r="E432" s="1" t="s">
        <v>5814</v>
      </c>
      <c r="F432" s="2" t="s">
        <v>5815</v>
      </c>
      <c r="G432" s="2" t="s">
        <v>5815</v>
      </c>
      <c r="H432" s="2" t="s">
        <v>5815</v>
      </c>
    </row>
    <row r="433" spans="1:8" x14ac:dyDescent="0.25">
      <c r="A433" s="1" t="s">
        <v>5840</v>
      </c>
      <c r="B433" t="s">
        <v>5841</v>
      </c>
      <c r="C433" s="1" t="s">
        <v>10</v>
      </c>
      <c r="D433" s="1" t="s">
        <v>5842</v>
      </c>
      <c r="E433" s="1" t="s">
        <v>484</v>
      </c>
      <c r="F433" s="2" t="s">
        <v>915</v>
      </c>
      <c r="G433" s="2" t="s">
        <v>916</v>
      </c>
      <c r="H433" s="2" t="s">
        <v>916</v>
      </c>
    </row>
    <row r="434" spans="1:8" x14ac:dyDescent="0.25">
      <c r="A434" s="1" t="s">
        <v>5859</v>
      </c>
      <c r="B434" t="s">
        <v>5860</v>
      </c>
      <c r="C434" s="1" t="s">
        <v>10</v>
      </c>
      <c r="D434" s="1" t="s">
        <v>5861</v>
      </c>
      <c r="E434" s="1" t="s">
        <v>5862</v>
      </c>
      <c r="F434" s="2" t="s">
        <v>5863</v>
      </c>
      <c r="G434" s="2" t="s">
        <v>5864</v>
      </c>
      <c r="H434" s="2" t="s">
        <v>5864</v>
      </c>
    </row>
    <row r="435" spans="1:8" x14ac:dyDescent="0.25">
      <c r="A435" s="1" t="s">
        <v>5887</v>
      </c>
      <c r="B435" t="s">
        <v>5888</v>
      </c>
      <c r="C435" s="1" t="s">
        <v>10</v>
      </c>
      <c r="D435" s="1" t="s">
        <v>5889</v>
      </c>
      <c r="E435" s="1" t="s">
        <v>1323</v>
      </c>
      <c r="F435" s="2" t="s">
        <v>5890</v>
      </c>
      <c r="G435" s="2" t="s">
        <v>5891</v>
      </c>
      <c r="H435" s="2" t="s">
        <v>5891</v>
      </c>
    </row>
    <row r="436" spans="1:8" x14ac:dyDescent="0.25">
      <c r="A436" s="1" t="s">
        <v>5899</v>
      </c>
      <c r="B436" t="s">
        <v>5900</v>
      </c>
      <c r="C436" s="1" t="s">
        <v>10</v>
      </c>
      <c r="D436" s="1" t="s">
        <v>5901</v>
      </c>
      <c r="E436" s="1" t="s">
        <v>763</v>
      </c>
      <c r="F436" s="2" t="s">
        <v>5902</v>
      </c>
      <c r="G436" s="2" t="s">
        <v>5903</v>
      </c>
      <c r="H436" s="2" t="s">
        <v>5903</v>
      </c>
    </row>
    <row r="437" spans="1:8" x14ac:dyDescent="0.25">
      <c r="A437" s="1" t="s">
        <v>5913</v>
      </c>
      <c r="B437" t="s">
        <v>5914</v>
      </c>
      <c r="C437" s="1" t="s">
        <v>10</v>
      </c>
      <c r="D437" s="1" t="s">
        <v>5915</v>
      </c>
      <c r="E437" s="1" t="s">
        <v>352</v>
      </c>
      <c r="F437" s="2" t="s">
        <v>3324</v>
      </c>
      <c r="G437" s="2" t="s">
        <v>916</v>
      </c>
      <c r="H437" s="2" t="s">
        <v>916</v>
      </c>
    </row>
    <row r="438" spans="1:8" x14ac:dyDescent="0.25">
      <c r="A438" s="1" t="s">
        <v>5919</v>
      </c>
      <c r="B438" t="s">
        <v>5920</v>
      </c>
      <c r="C438" s="1" t="s">
        <v>10</v>
      </c>
      <c r="D438" s="1" t="s">
        <v>5921</v>
      </c>
      <c r="E438" s="1" t="s">
        <v>506</v>
      </c>
      <c r="F438" s="2" t="s">
        <v>146</v>
      </c>
      <c r="G438" s="2" t="s">
        <v>147</v>
      </c>
      <c r="H438" s="2" t="s">
        <v>147</v>
      </c>
    </row>
    <row r="439" spans="1:8" x14ac:dyDescent="0.25">
      <c r="A439" s="1" t="s">
        <v>5925</v>
      </c>
      <c r="B439" t="s">
        <v>5926</v>
      </c>
      <c r="C439" s="1" t="s">
        <v>10</v>
      </c>
      <c r="D439" s="1" t="s">
        <v>5927</v>
      </c>
      <c r="E439" s="1" t="s">
        <v>829</v>
      </c>
      <c r="F439" s="2" t="s">
        <v>3364</v>
      </c>
      <c r="G439" s="2" t="s">
        <v>3365</v>
      </c>
      <c r="H439" s="2" t="s">
        <v>3365</v>
      </c>
    </row>
    <row r="440" spans="1:8" x14ac:dyDescent="0.25">
      <c r="A440" s="1" t="s">
        <v>5931</v>
      </c>
      <c r="B440" t="s">
        <v>5932</v>
      </c>
      <c r="C440" s="1" t="s">
        <v>10</v>
      </c>
      <c r="D440" s="1" t="s">
        <v>5933</v>
      </c>
      <c r="E440" s="1" t="s">
        <v>880</v>
      </c>
      <c r="F440" s="2" t="s">
        <v>5934</v>
      </c>
      <c r="G440" s="2" t="s">
        <v>5935</v>
      </c>
      <c r="H440" s="2" t="s">
        <v>5935</v>
      </c>
    </row>
    <row r="441" spans="1:8" x14ac:dyDescent="0.25">
      <c r="A441" s="1" t="s">
        <v>5946</v>
      </c>
      <c r="B441" t="s">
        <v>5947</v>
      </c>
      <c r="C441" s="1" t="s">
        <v>10</v>
      </c>
      <c r="D441" s="1" t="s">
        <v>5948</v>
      </c>
      <c r="E441" s="1" t="s">
        <v>1012</v>
      </c>
      <c r="F441" s="2" t="s">
        <v>915</v>
      </c>
      <c r="G441" s="2" t="s">
        <v>916</v>
      </c>
      <c r="H441" s="2" t="s">
        <v>916</v>
      </c>
    </row>
    <row r="442" spans="1:8" x14ac:dyDescent="0.25">
      <c r="A442" s="1" t="s">
        <v>5951</v>
      </c>
      <c r="B442" t="s">
        <v>5952</v>
      </c>
      <c r="C442" s="1" t="s">
        <v>10</v>
      </c>
      <c r="D442" s="1" t="s">
        <v>5953</v>
      </c>
      <c r="E442" s="1" t="s">
        <v>544</v>
      </c>
      <c r="F442" s="2" t="s">
        <v>4905</v>
      </c>
      <c r="G442" s="2" t="s">
        <v>3009</v>
      </c>
      <c r="H442" s="2" t="s">
        <v>3009</v>
      </c>
    </row>
    <row r="443" spans="1:8" x14ac:dyDescent="0.25">
      <c r="A443" s="1" t="s">
        <v>5958</v>
      </c>
      <c r="B443" t="s">
        <v>5959</v>
      </c>
      <c r="C443" s="1" t="s">
        <v>10</v>
      </c>
      <c r="D443" s="1" t="s">
        <v>5960</v>
      </c>
      <c r="E443" s="1" t="s">
        <v>1323</v>
      </c>
      <c r="F443" s="2" t="s">
        <v>3364</v>
      </c>
      <c r="G443" s="2" t="s">
        <v>3365</v>
      </c>
      <c r="H443" s="2" t="s">
        <v>3365</v>
      </c>
    </row>
    <row r="444" spans="1:8" x14ac:dyDescent="0.25">
      <c r="A444" s="1" t="s">
        <v>5970</v>
      </c>
      <c r="B444" t="s">
        <v>5971</v>
      </c>
      <c r="C444" s="1" t="s">
        <v>10</v>
      </c>
      <c r="D444" s="1" t="s">
        <v>5972</v>
      </c>
      <c r="E444" s="1" t="s">
        <v>829</v>
      </c>
      <c r="F444" s="2" t="s">
        <v>146</v>
      </c>
      <c r="G444" s="2" t="s">
        <v>147</v>
      </c>
      <c r="H444" s="2" t="s">
        <v>147</v>
      </c>
    </row>
    <row r="445" spans="1:8" x14ac:dyDescent="0.25">
      <c r="A445" s="1" t="s">
        <v>5983</v>
      </c>
      <c r="B445" t="s">
        <v>5984</v>
      </c>
      <c r="C445" s="1" t="s">
        <v>10</v>
      </c>
      <c r="D445" s="1" t="s">
        <v>5985</v>
      </c>
      <c r="E445" s="1" t="s">
        <v>544</v>
      </c>
      <c r="F445" s="2" t="s">
        <v>5986</v>
      </c>
      <c r="G445" s="2" t="s">
        <v>5987</v>
      </c>
      <c r="H445" s="2" t="s">
        <v>5987</v>
      </c>
    </row>
    <row r="446" spans="1:8" x14ac:dyDescent="0.25">
      <c r="A446" s="1" t="s">
        <v>5988</v>
      </c>
      <c r="B446" t="s">
        <v>5989</v>
      </c>
      <c r="C446" s="1" t="s">
        <v>10</v>
      </c>
      <c r="D446" s="1" t="s">
        <v>5990</v>
      </c>
      <c r="E446" s="1" t="s">
        <v>298</v>
      </c>
      <c r="F446" s="2" t="s">
        <v>1300</v>
      </c>
      <c r="G446" s="2" t="s">
        <v>1301</v>
      </c>
      <c r="H446" s="2" t="s">
        <v>1301</v>
      </c>
    </row>
    <row r="447" spans="1:8" x14ac:dyDescent="0.25">
      <c r="A447" s="1" t="s">
        <v>6008</v>
      </c>
      <c r="B447" t="s">
        <v>6009</v>
      </c>
      <c r="C447" s="1" t="s">
        <v>10</v>
      </c>
      <c r="D447" s="1" t="s">
        <v>6010</v>
      </c>
      <c r="E447" s="1" t="s">
        <v>829</v>
      </c>
      <c r="F447" s="2" t="s">
        <v>6011</v>
      </c>
      <c r="G447" s="2" t="s">
        <v>6012</v>
      </c>
      <c r="H447" s="2" t="s">
        <v>6012</v>
      </c>
    </row>
    <row r="448" spans="1:8" x14ac:dyDescent="0.25">
      <c r="A448" s="1" t="s">
        <v>6024</v>
      </c>
      <c r="B448" t="s">
        <v>6025</v>
      </c>
      <c r="C448" s="1" t="s">
        <v>10</v>
      </c>
      <c r="D448" s="1" t="s">
        <v>6026</v>
      </c>
      <c r="E448" s="1" t="s">
        <v>240</v>
      </c>
      <c r="F448" s="2" t="s">
        <v>6027</v>
      </c>
      <c r="G448" s="2" t="s">
        <v>6028</v>
      </c>
      <c r="H448" s="2" t="s">
        <v>6028</v>
      </c>
    </row>
    <row r="449" spans="1:8" x14ac:dyDescent="0.25">
      <c r="A449" s="1" t="s">
        <v>6032</v>
      </c>
      <c r="B449" t="s">
        <v>6033</v>
      </c>
      <c r="C449" s="1" t="s">
        <v>10</v>
      </c>
      <c r="D449" s="1" t="s">
        <v>6034</v>
      </c>
      <c r="E449" s="1" t="s">
        <v>1289</v>
      </c>
      <c r="F449" s="2" t="s">
        <v>915</v>
      </c>
      <c r="G449" s="2" t="s">
        <v>916</v>
      </c>
      <c r="H449" s="2" t="s">
        <v>916</v>
      </c>
    </row>
    <row r="450" spans="1:8" x14ac:dyDescent="0.25">
      <c r="A450" s="1" t="s">
        <v>6039</v>
      </c>
      <c r="B450" t="s">
        <v>6040</v>
      </c>
      <c r="C450" s="1" t="s">
        <v>10</v>
      </c>
      <c r="D450" s="1" t="s">
        <v>6041</v>
      </c>
      <c r="E450" s="1" t="s">
        <v>478</v>
      </c>
      <c r="F450" s="2" t="s">
        <v>6042</v>
      </c>
      <c r="G450" s="2" t="s">
        <v>6043</v>
      </c>
      <c r="H450" s="2" t="s">
        <v>6043</v>
      </c>
    </row>
    <row r="451" spans="1:8" x14ac:dyDescent="0.25">
      <c r="A451" s="1" t="s">
        <v>6061</v>
      </c>
      <c r="B451" t="s">
        <v>6062</v>
      </c>
      <c r="C451" s="1" t="s">
        <v>10</v>
      </c>
      <c r="D451" s="1" t="s">
        <v>6063</v>
      </c>
      <c r="E451" s="1" t="s">
        <v>1431</v>
      </c>
      <c r="F451" s="2" t="s">
        <v>1585</v>
      </c>
      <c r="G451" s="2" t="s">
        <v>360</v>
      </c>
      <c r="H451" s="2" t="s">
        <v>360</v>
      </c>
    </row>
    <row r="452" spans="1:8" x14ac:dyDescent="0.25">
      <c r="A452" s="1" t="s">
        <v>6070</v>
      </c>
      <c r="B452" t="s">
        <v>6071</v>
      </c>
      <c r="C452" s="1" t="s">
        <v>10</v>
      </c>
      <c r="D452" s="1" t="s">
        <v>6072</v>
      </c>
      <c r="E452" s="1" t="s">
        <v>763</v>
      </c>
      <c r="F452" s="2" t="s">
        <v>353</v>
      </c>
      <c r="G452" s="2" t="s">
        <v>354</v>
      </c>
      <c r="H452" s="2" t="s">
        <v>354</v>
      </c>
    </row>
    <row r="453" spans="1:8" x14ac:dyDescent="0.25">
      <c r="A453" s="1" t="s">
        <v>6081</v>
      </c>
      <c r="B453" t="s">
        <v>6082</v>
      </c>
      <c r="C453" s="1" t="s">
        <v>10</v>
      </c>
      <c r="D453" s="1" t="s">
        <v>6083</v>
      </c>
      <c r="E453" s="1" t="s">
        <v>3220</v>
      </c>
      <c r="F453" s="2" t="s">
        <v>6084</v>
      </c>
      <c r="G453" s="2" t="s">
        <v>6085</v>
      </c>
      <c r="H453" s="2" t="s">
        <v>6085</v>
      </c>
    </row>
    <row r="454" spans="1:8" x14ac:dyDescent="0.25">
      <c r="A454" s="1" t="s">
        <v>6089</v>
      </c>
      <c r="B454" t="s">
        <v>6090</v>
      </c>
      <c r="C454" s="1" t="s">
        <v>10</v>
      </c>
      <c r="D454" s="1" t="s">
        <v>6091</v>
      </c>
      <c r="E454" s="1" t="s">
        <v>1184</v>
      </c>
      <c r="F454" s="2" t="s">
        <v>490</v>
      </c>
      <c r="G454" s="2" t="s">
        <v>215</v>
      </c>
      <c r="H454" s="2" t="s">
        <v>215</v>
      </c>
    </row>
    <row r="455" spans="1:8" x14ac:dyDescent="0.25">
      <c r="A455" s="1" t="s">
        <v>6109</v>
      </c>
      <c r="B455" t="s">
        <v>6110</v>
      </c>
      <c r="C455" s="1" t="s">
        <v>10</v>
      </c>
      <c r="D455" s="1" t="s">
        <v>6111</v>
      </c>
      <c r="E455" s="1" t="s">
        <v>145</v>
      </c>
      <c r="F455" s="2" t="s">
        <v>6112</v>
      </c>
      <c r="G455" s="2" t="s">
        <v>6113</v>
      </c>
      <c r="H455" s="2" t="s">
        <v>6113</v>
      </c>
    </row>
    <row r="456" spans="1:8" x14ac:dyDescent="0.25">
      <c r="A456" s="1" t="s">
        <v>6118</v>
      </c>
      <c r="B456" t="s">
        <v>6119</v>
      </c>
      <c r="C456" s="1" t="s">
        <v>10</v>
      </c>
      <c r="D456" s="1" t="s">
        <v>6120</v>
      </c>
      <c r="E456" s="1" t="s">
        <v>352</v>
      </c>
      <c r="F456" s="2" t="s">
        <v>6121</v>
      </c>
      <c r="G456" s="2" t="s">
        <v>6122</v>
      </c>
      <c r="H456" s="2" t="s">
        <v>6122</v>
      </c>
    </row>
    <row r="457" spans="1:8" x14ac:dyDescent="0.25">
      <c r="A457" s="1" t="s">
        <v>6157</v>
      </c>
      <c r="B457" t="s">
        <v>6158</v>
      </c>
      <c r="C457" s="1" t="s">
        <v>10</v>
      </c>
      <c r="D457" s="1" t="s">
        <v>6159</v>
      </c>
      <c r="E457" s="1" t="s">
        <v>6160</v>
      </c>
      <c r="F457" s="2" t="s">
        <v>1655</v>
      </c>
      <c r="G457" s="2" t="s">
        <v>1656</v>
      </c>
      <c r="H457" s="2" t="s">
        <v>1656</v>
      </c>
    </row>
    <row r="458" spans="1:8" x14ac:dyDescent="0.25">
      <c r="A458" s="1" t="s">
        <v>6173</v>
      </c>
      <c r="B458" t="s">
        <v>6174</v>
      </c>
      <c r="C458" s="1" t="s">
        <v>10</v>
      </c>
      <c r="D458" s="1" t="s">
        <v>6175</v>
      </c>
      <c r="E458" s="1" t="s">
        <v>5585</v>
      </c>
      <c r="F458" s="2" t="s">
        <v>6176</v>
      </c>
      <c r="G458" s="2" t="s">
        <v>6177</v>
      </c>
      <c r="H458" s="2" t="s">
        <v>6177</v>
      </c>
    </row>
    <row r="459" spans="1:8" x14ac:dyDescent="0.25">
      <c r="A459" s="1" t="s">
        <v>6184</v>
      </c>
      <c r="B459" t="s">
        <v>6185</v>
      </c>
      <c r="C459" s="1" t="s">
        <v>10</v>
      </c>
      <c r="D459" s="1" t="s">
        <v>6186</v>
      </c>
      <c r="E459" s="1" t="s">
        <v>167</v>
      </c>
      <c r="F459" s="2" t="s">
        <v>6187</v>
      </c>
      <c r="G459" s="2" t="s">
        <v>6188</v>
      </c>
      <c r="H459" s="2" t="s">
        <v>6188</v>
      </c>
    </row>
    <row r="460" spans="1:8" x14ac:dyDescent="0.25">
      <c r="A460" s="1" t="s">
        <v>6192</v>
      </c>
      <c r="B460" t="s">
        <v>6193</v>
      </c>
      <c r="C460" s="1" t="s">
        <v>10</v>
      </c>
      <c r="D460" s="1" t="s">
        <v>6194</v>
      </c>
      <c r="E460" s="1" t="s">
        <v>1225</v>
      </c>
      <c r="F460" s="2" t="s">
        <v>6195</v>
      </c>
      <c r="G460" s="2" t="s">
        <v>6196</v>
      </c>
      <c r="H460" s="2" t="s">
        <v>6196</v>
      </c>
    </row>
    <row r="461" spans="1:8" x14ac:dyDescent="0.25">
      <c r="A461" s="1" t="s">
        <v>6197</v>
      </c>
      <c r="B461" t="s">
        <v>6198</v>
      </c>
      <c r="C461" s="1" t="s">
        <v>10</v>
      </c>
      <c r="D461" s="1" t="s">
        <v>6199</v>
      </c>
      <c r="E461" s="1" t="s">
        <v>672</v>
      </c>
      <c r="F461" s="2" t="s">
        <v>1063</v>
      </c>
      <c r="G461" s="2" t="s">
        <v>1064</v>
      </c>
      <c r="H461" s="2" t="s">
        <v>1064</v>
      </c>
    </row>
    <row r="462" spans="1:8" x14ac:dyDescent="0.25">
      <c r="A462" s="1" t="s">
        <v>6230</v>
      </c>
      <c r="B462" t="s">
        <v>6231</v>
      </c>
      <c r="C462" s="1" t="s">
        <v>10</v>
      </c>
      <c r="D462" s="1" t="s">
        <v>6232</v>
      </c>
      <c r="E462" s="1" t="s">
        <v>5585</v>
      </c>
      <c r="F462" s="2" t="s">
        <v>915</v>
      </c>
      <c r="G462" s="2" t="s">
        <v>916</v>
      </c>
      <c r="H462" s="2" t="s">
        <v>916</v>
      </c>
    </row>
    <row r="463" spans="1:8" x14ac:dyDescent="0.25">
      <c r="A463" s="1" t="s">
        <v>15</v>
      </c>
      <c r="B463" t="s">
        <v>16</v>
      </c>
      <c r="C463" s="1" t="s">
        <v>10</v>
      </c>
      <c r="D463" s="1" t="s">
        <v>6247</v>
      </c>
      <c r="E463" s="1" t="s">
        <v>886</v>
      </c>
      <c r="F463" s="2" t="s">
        <v>146</v>
      </c>
      <c r="G463" s="2" t="s">
        <v>147</v>
      </c>
      <c r="H463" s="2" t="s">
        <v>147</v>
      </c>
    </row>
    <row r="464" spans="1:8" x14ac:dyDescent="0.25">
      <c r="A464" s="1" t="s">
        <v>6256</v>
      </c>
      <c r="B464" t="s">
        <v>6257</v>
      </c>
      <c r="C464" s="1" t="s">
        <v>10</v>
      </c>
      <c r="D464" s="1" t="s">
        <v>6258</v>
      </c>
      <c r="E464" s="1" t="s">
        <v>639</v>
      </c>
      <c r="F464" s="2" t="s">
        <v>6259</v>
      </c>
      <c r="G464" s="2" t="s">
        <v>6260</v>
      </c>
      <c r="H464" s="2" t="s">
        <v>6260</v>
      </c>
    </row>
    <row r="465" spans="1:8" x14ac:dyDescent="0.25">
      <c r="A465" s="1" t="s">
        <v>6271</v>
      </c>
      <c r="B465" t="s">
        <v>6272</v>
      </c>
      <c r="C465" s="1" t="s">
        <v>10</v>
      </c>
      <c r="D465" s="1" t="s">
        <v>6273</v>
      </c>
      <c r="E465" s="1" t="s">
        <v>5585</v>
      </c>
      <c r="F465" s="2" t="s">
        <v>6274</v>
      </c>
      <c r="G465" s="2" t="s">
        <v>6275</v>
      </c>
      <c r="H465" s="2" t="s">
        <v>6275</v>
      </c>
    </row>
    <row r="466" spans="1:8" x14ac:dyDescent="0.25">
      <c r="A466" s="1" t="s">
        <v>6290</v>
      </c>
      <c r="B466" t="s">
        <v>6291</v>
      </c>
      <c r="C466" s="1" t="s">
        <v>10</v>
      </c>
      <c r="D466" s="1" t="s">
        <v>6292</v>
      </c>
      <c r="E466" s="1" t="s">
        <v>438</v>
      </c>
      <c r="F466" s="2" t="s">
        <v>901</v>
      </c>
      <c r="G466" s="2" t="s">
        <v>902</v>
      </c>
      <c r="H466" s="2" t="s">
        <v>902</v>
      </c>
    </row>
    <row r="467" spans="1:8" x14ac:dyDescent="0.25">
      <c r="A467" s="1" t="s">
        <v>6298</v>
      </c>
      <c r="B467" t="s">
        <v>6299</v>
      </c>
      <c r="C467" s="1" t="s">
        <v>10</v>
      </c>
      <c r="D467" s="1" t="s">
        <v>6300</v>
      </c>
      <c r="E467" s="1" t="s">
        <v>970</v>
      </c>
      <c r="F467" s="2" t="s">
        <v>6301</v>
      </c>
      <c r="G467" s="2" t="s">
        <v>6302</v>
      </c>
      <c r="H467" s="2" t="s">
        <v>6302</v>
      </c>
    </row>
    <row r="468" spans="1:8" x14ac:dyDescent="0.25">
      <c r="A468" s="1" t="s">
        <v>6303</v>
      </c>
      <c r="B468" t="s">
        <v>6304</v>
      </c>
      <c r="C468" s="1" t="s">
        <v>10</v>
      </c>
      <c r="D468" s="1" t="s">
        <v>6305</v>
      </c>
      <c r="E468" s="1" t="s">
        <v>6306</v>
      </c>
      <c r="F468" s="2" t="s">
        <v>6307</v>
      </c>
      <c r="G468" s="2" t="s">
        <v>6308</v>
      </c>
      <c r="H468" s="2" t="s">
        <v>6308</v>
      </c>
    </row>
    <row r="469" spans="1:8" x14ac:dyDescent="0.25">
      <c r="A469" s="1" t="s">
        <v>6318</v>
      </c>
      <c r="B469" t="s">
        <v>6319</v>
      </c>
      <c r="C469" s="1" t="s">
        <v>10</v>
      </c>
      <c r="D469" s="1" t="s">
        <v>6320</v>
      </c>
      <c r="E469" s="1" t="s">
        <v>1654</v>
      </c>
      <c r="F469" s="2" t="s">
        <v>1655</v>
      </c>
      <c r="G469" s="2" t="s">
        <v>1656</v>
      </c>
      <c r="H469" s="2" t="s">
        <v>1656</v>
      </c>
    </row>
    <row r="470" spans="1:8" x14ac:dyDescent="0.25">
      <c r="A470" s="1" t="s">
        <v>2878</v>
      </c>
      <c r="B470" t="s">
        <v>2879</v>
      </c>
      <c r="C470" s="1" t="s">
        <v>10</v>
      </c>
      <c r="D470" s="1" t="s">
        <v>6350</v>
      </c>
      <c r="E470" s="1" t="s">
        <v>6351</v>
      </c>
      <c r="F470" s="2" t="s">
        <v>6352</v>
      </c>
      <c r="G470" s="2" t="s">
        <v>6353</v>
      </c>
      <c r="H470" s="2" t="s">
        <v>6353</v>
      </c>
    </row>
    <row r="471" spans="1:8" x14ac:dyDescent="0.25">
      <c r="A471" s="1" t="s">
        <v>1689</v>
      </c>
      <c r="B471" t="s">
        <v>1690</v>
      </c>
      <c r="C471" s="1" t="s">
        <v>10</v>
      </c>
      <c r="D471" s="1" t="s">
        <v>6365</v>
      </c>
      <c r="E471" s="1" t="s">
        <v>6366</v>
      </c>
      <c r="F471" s="2" t="s">
        <v>6367</v>
      </c>
      <c r="G471" s="2" t="s">
        <v>360</v>
      </c>
      <c r="H471" s="2" t="s">
        <v>360</v>
      </c>
    </row>
    <row r="472" spans="1:8" x14ac:dyDescent="0.25">
      <c r="A472" s="1" t="s">
        <v>1778</v>
      </c>
      <c r="B472" t="s">
        <v>1779</v>
      </c>
      <c r="C472" s="1" t="s">
        <v>10</v>
      </c>
      <c r="D472" s="1" t="s">
        <v>6372</v>
      </c>
      <c r="E472" s="1" t="s">
        <v>6373</v>
      </c>
      <c r="F472" s="2" t="s">
        <v>6374</v>
      </c>
      <c r="G472" s="2" t="s">
        <v>1439</v>
      </c>
      <c r="H472" s="2" t="s">
        <v>1439</v>
      </c>
    </row>
    <row r="473" spans="1:8" x14ac:dyDescent="0.25">
      <c r="A473" s="1" t="s">
        <v>3212</v>
      </c>
      <c r="B473" t="s">
        <v>3213</v>
      </c>
      <c r="C473" s="1" t="s">
        <v>10</v>
      </c>
      <c r="D473" s="1" t="s">
        <v>6375</v>
      </c>
      <c r="E473" s="1" t="s">
        <v>6050</v>
      </c>
      <c r="F473" s="2" t="s">
        <v>6374</v>
      </c>
      <c r="G473" s="2" t="s">
        <v>1439</v>
      </c>
      <c r="H473" s="2" t="s">
        <v>1439</v>
      </c>
    </row>
    <row r="474" spans="1:8" x14ac:dyDescent="0.25">
      <c r="A474" s="1" t="s">
        <v>1428</v>
      </c>
      <c r="B474" t="s">
        <v>1429</v>
      </c>
      <c r="C474" s="1" t="s">
        <v>10</v>
      </c>
      <c r="D474" s="1" t="s">
        <v>6381</v>
      </c>
      <c r="E474" s="1" t="s">
        <v>6382</v>
      </c>
      <c r="F474" s="2" t="s">
        <v>6367</v>
      </c>
      <c r="G474" s="2" t="s">
        <v>360</v>
      </c>
      <c r="H474" s="2" t="s">
        <v>360</v>
      </c>
    </row>
    <row r="475" spans="1:8" x14ac:dyDescent="0.25">
      <c r="A475" s="1" t="s">
        <v>6392</v>
      </c>
      <c r="B475" t="s">
        <v>6393</v>
      </c>
      <c r="C475" s="1" t="s">
        <v>10</v>
      </c>
      <c r="D475" s="1" t="s">
        <v>6394</v>
      </c>
      <c r="E475" s="1" t="s">
        <v>6395</v>
      </c>
      <c r="F475" s="2" t="s">
        <v>6352</v>
      </c>
      <c r="G475" s="2" t="s">
        <v>6353</v>
      </c>
      <c r="H475" s="2" t="s">
        <v>6353</v>
      </c>
    </row>
    <row r="476" spans="1:8" x14ac:dyDescent="0.25">
      <c r="A476" s="1" t="s">
        <v>6400</v>
      </c>
      <c r="B476" t="s">
        <v>6401</v>
      </c>
      <c r="C476" s="1" t="s">
        <v>10</v>
      </c>
      <c r="D476" s="1" t="s">
        <v>6402</v>
      </c>
      <c r="E476" s="1" t="s">
        <v>6403</v>
      </c>
      <c r="F476" s="2" t="s">
        <v>6367</v>
      </c>
      <c r="G476" s="2" t="s">
        <v>360</v>
      </c>
      <c r="H476" s="2" t="s">
        <v>360</v>
      </c>
    </row>
    <row r="477" spans="1:8" x14ac:dyDescent="0.25">
      <c r="A477" s="1" t="s">
        <v>6411</v>
      </c>
      <c r="B477" t="s">
        <v>6412</v>
      </c>
      <c r="C477" s="1" t="s">
        <v>10</v>
      </c>
      <c r="D477" s="1" t="s">
        <v>6413</v>
      </c>
      <c r="E477" s="1" t="s">
        <v>6414</v>
      </c>
      <c r="F477" s="2" t="s">
        <v>6367</v>
      </c>
      <c r="G477" s="2" t="s">
        <v>360</v>
      </c>
      <c r="H477" s="2" t="s">
        <v>360</v>
      </c>
    </row>
    <row r="478" spans="1:8" x14ac:dyDescent="0.25">
      <c r="A478" s="1" t="s">
        <v>6415</v>
      </c>
      <c r="B478" t="s">
        <v>6416</v>
      </c>
      <c r="C478" s="1" t="s">
        <v>10</v>
      </c>
      <c r="D478" s="1" t="s">
        <v>6417</v>
      </c>
      <c r="E478" s="1" t="s">
        <v>6418</v>
      </c>
      <c r="F478" s="2" t="s">
        <v>6352</v>
      </c>
      <c r="G478" s="2" t="s">
        <v>6353</v>
      </c>
      <c r="H478" s="2" t="s">
        <v>6353</v>
      </c>
    </row>
    <row r="479" spans="1:8" x14ac:dyDescent="0.25">
      <c r="A479" s="1" t="s">
        <v>1155</v>
      </c>
      <c r="B479" t="s">
        <v>1156</v>
      </c>
      <c r="C479" s="1" t="s">
        <v>10</v>
      </c>
      <c r="D479" s="1" t="s">
        <v>6425</v>
      </c>
      <c r="E479" s="1" t="s">
        <v>6426</v>
      </c>
      <c r="F479" s="2" t="s">
        <v>6374</v>
      </c>
      <c r="G479" s="2" t="s">
        <v>1439</v>
      </c>
      <c r="H479" s="2" t="s">
        <v>1439</v>
      </c>
    </row>
    <row r="480" spans="1:8" x14ac:dyDescent="0.25">
      <c r="A480" s="1" t="s">
        <v>1099</v>
      </c>
      <c r="B480" t="s">
        <v>1100</v>
      </c>
      <c r="C480" s="1" t="s">
        <v>10</v>
      </c>
      <c r="D480" s="1" t="s">
        <v>6437</v>
      </c>
      <c r="E480" s="1" t="s">
        <v>6373</v>
      </c>
      <c r="F480" s="2" t="s">
        <v>6367</v>
      </c>
      <c r="G480" s="2" t="s">
        <v>360</v>
      </c>
      <c r="H480" s="2" t="s">
        <v>360</v>
      </c>
    </row>
    <row r="481" spans="1:8" x14ac:dyDescent="0.25">
      <c r="A481" s="1" t="s">
        <v>6457</v>
      </c>
      <c r="B481" t="s">
        <v>6458</v>
      </c>
      <c r="C481" s="1" t="s">
        <v>10</v>
      </c>
      <c r="D481" s="1" t="s">
        <v>6459</v>
      </c>
      <c r="E481" s="1" t="s">
        <v>6418</v>
      </c>
      <c r="F481" s="2" t="s">
        <v>6460</v>
      </c>
      <c r="G481" s="2" t="s">
        <v>115</v>
      </c>
      <c r="H481" s="2" t="s">
        <v>115</v>
      </c>
    </row>
    <row r="482" spans="1:8" x14ac:dyDescent="0.25">
      <c r="A482" s="1" t="s">
        <v>6313</v>
      </c>
      <c r="B482" t="s">
        <v>6314</v>
      </c>
      <c r="C482" s="1" t="s">
        <v>10</v>
      </c>
      <c r="D482" s="1" t="s">
        <v>6463</v>
      </c>
      <c r="E482" s="1" t="s">
        <v>6386</v>
      </c>
      <c r="F482" s="2" t="s">
        <v>6352</v>
      </c>
      <c r="G482" s="2" t="s">
        <v>6353</v>
      </c>
      <c r="H482" s="2" t="s">
        <v>6353</v>
      </c>
    </row>
    <row r="483" spans="1:8" x14ac:dyDescent="0.25">
      <c r="A483" s="1" t="s">
        <v>3027</v>
      </c>
      <c r="B483" t="s">
        <v>3028</v>
      </c>
      <c r="C483" s="1" t="s">
        <v>10</v>
      </c>
      <c r="D483" s="1" t="s">
        <v>6468</v>
      </c>
      <c r="E483" s="1" t="s">
        <v>6420</v>
      </c>
      <c r="F483" s="2" t="s">
        <v>6367</v>
      </c>
      <c r="G483" s="2" t="s">
        <v>360</v>
      </c>
      <c r="H483" s="2" t="s">
        <v>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1F59-CBB8-4B4E-A536-C6221FABF893}">
  <dimension ref="A1:H391"/>
  <sheetViews>
    <sheetView topLeftCell="A363" workbookViewId="0">
      <selection activeCell="H391" sqref="H391"/>
    </sheetView>
  </sheetViews>
  <sheetFormatPr defaultRowHeight="15" x14ac:dyDescent="0.25"/>
  <cols>
    <col min="1" max="1" width="11" bestFit="1" customWidth="1"/>
    <col min="2" max="2" width="47.85546875" bestFit="1" customWidth="1"/>
    <col min="3" max="3" width="6" bestFit="1" customWidth="1"/>
    <col min="4" max="4" width="9" bestFit="1" customWidth="1"/>
    <col min="5" max="5" width="10.7109375" bestFit="1" customWidth="1"/>
    <col min="7" max="7" width="8.42578125" bestFit="1" customWidth="1"/>
    <col min="8" max="8" width="10.140625" bestFit="1" customWidth="1"/>
  </cols>
  <sheetData>
    <row r="1" spans="1:8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7" t="s">
        <v>1094</v>
      </c>
      <c r="B2" s="8" t="s">
        <v>1095</v>
      </c>
      <c r="C2" s="9" t="s">
        <v>17</v>
      </c>
      <c r="D2" s="9"/>
      <c r="E2" s="10">
        <v>44236</v>
      </c>
      <c r="F2" s="11">
        <v>7198.56</v>
      </c>
      <c r="G2" s="11">
        <v>599.88</v>
      </c>
      <c r="H2" s="11">
        <v>599.88</v>
      </c>
    </row>
    <row r="3" spans="1:8" x14ac:dyDescent="0.25">
      <c r="A3" s="7" t="s">
        <v>82</v>
      </c>
      <c r="B3" s="8" t="s">
        <v>83</v>
      </c>
      <c r="C3" s="9" t="s">
        <v>17</v>
      </c>
      <c r="D3" s="9"/>
      <c r="E3" s="10">
        <v>44246</v>
      </c>
      <c r="F3" s="11">
        <v>11074.8</v>
      </c>
      <c r="G3" s="11">
        <v>922.9</v>
      </c>
      <c r="H3" s="11">
        <v>922.9</v>
      </c>
    </row>
    <row r="4" spans="1:8" x14ac:dyDescent="0.25">
      <c r="A4" s="7" t="s">
        <v>1347</v>
      </c>
      <c r="B4" s="8" t="s">
        <v>1348</v>
      </c>
      <c r="C4" s="9" t="s">
        <v>17</v>
      </c>
      <c r="D4" s="9"/>
      <c r="E4" s="10">
        <v>44316</v>
      </c>
      <c r="F4" s="11">
        <v>25841.200000000001</v>
      </c>
      <c r="G4" s="11">
        <v>1845.8</v>
      </c>
      <c r="H4" s="11">
        <v>1845.8</v>
      </c>
    </row>
    <row r="5" spans="1:8" x14ac:dyDescent="0.25">
      <c r="A5" s="7" t="s">
        <v>1803</v>
      </c>
      <c r="B5" s="8" t="s">
        <v>1804</v>
      </c>
      <c r="C5" s="9" t="s">
        <v>17</v>
      </c>
      <c r="D5" s="9"/>
      <c r="E5" s="10">
        <v>44442</v>
      </c>
      <c r="F5" s="11">
        <v>14028.08</v>
      </c>
      <c r="G5" s="11">
        <v>738.32</v>
      </c>
      <c r="H5" s="11">
        <v>738.32</v>
      </c>
    </row>
    <row r="6" spans="1:8" x14ac:dyDescent="0.25">
      <c r="A6" s="7" t="s">
        <v>1134</v>
      </c>
      <c r="B6" s="8" t="s">
        <v>1135</v>
      </c>
      <c r="C6" s="9" t="s">
        <v>17</v>
      </c>
      <c r="D6" s="9"/>
      <c r="E6" s="10">
        <v>43999</v>
      </c>
      <c r="F6" s="11">
        <v>3414.72</v>
      </c>
      <c r="G6" s="11">
        <v>853.68</v>
      </c>
      <c r="H6" s="11">
        <v>853.68</v>
      </c>
    </row>
    <row r="7" spans="1:8" x14ac:dyDescent="0.25">
      <c r="A7" s="7" t="s">
        <v>34</v>
      </c>
      <c r="B7" s="8" t="s">
        <v>35</v>
      </c>
      <c r="C7" s="9" t="s">
        <v>17</v>
      </c>
      <c r="D7" s="9"/>
      <c r="E7" s="10">
        <v>43875</v>
      </c>
      <c r="F7" s="11">
        <v>423.18</v>
      </c>
      <c r="G7" s="11">
        <v>830.16</v>
      </c>
      <c r="H7" s="11">
        <v>423.18</v>
      </c>
    </row>
    <row r="8" spans="1:8" x14ac:dyDescent="0.25">
      <c r="A8" s="7" t="s">
        <v>1553</v>
      </c>
      <c r="B8" s="8" t="s">
        <v>1554</v>
      </c>
      <c r="C8" s="9" t="s">
        <v>10</v>
      </c>
      <c r="D8" s="9"/>
      <c r="E8" s="10">
        <v>44579</v>
      </c>
      <c r="F8" s="11">
        <v>21226.7</v>
      </c>
      <c r="G8" s="11">
        <v>922.9</v>
      </c>
      <c r="H8" s="11">
        <v>922.9</v>
      </c>
    </row>
    <row r="9" spans="1:8" x14ac:dyDescent="0.25">
      <c r="A9" s="7" t="s">
        <v>1553</v>
      </c>
      <c r="B9" s="8" t="s">
        <v>1554</v>
      </c>
      <c r="C9" s="9" t="s">
        <v>17</v>
      </c>
      <c r="D9" s="9"/>
      <c r="E9" s="10">
        <v>44155</v>
      </c>
      <c r="F9" s="11">
        <v>7475.38</v>
      </c>
      <c r="G9" s="11">
        <v>830.61</v>
      </c>
      <c r="H9" s="11">
        <v>830.62</v>
      </c>
    </row>
    <row r="10" spans="1:8" x14ac:dyDescent="0.25">
      <c r="A10" s="7" t="s">
        <v>8</v>
      </c>
      <c r="B10" s="8" t="s">
        <v>9</v>
      </c>
      <c r="C10" s="9" t="s">
        <v>10</v>
      </c>
      <c r="D10" s="9"/>
      <c r="E10" s="10">
        <v>44005</v>
      </c>
      <c r="F10" s="11">
        <v>6315.55</v>
      </c>
      <c r="G10" s="11">
        <v>842.09</v>
      </c>
      <c r="H10" s="11">
        <v>842.1</v>
      </c>
    </row>
    <row r="11" spans="1:8" x14ac:dyDescent="0.25">
      <c r="A11" s="7" t="s">
        <v>2143</v>
      </c>
      <c r="B11" s="8" t="s">
        <v>6469</v>
      </c>
      <c r="C11" s="9" t="s">
        <v>10</v>
      </c>
      <c r="D11" s="9"/>
      <c r="E11" s="10">
        <v>44596</v>
      </c>
      <c r="F11" s="11">
        <v>18827.04</v>
      </c>
      <c r="G11" s="11">
        <v>784.46</v>
      </c>
      <c r="H11" s="11">
        <v>784.46</v>
      </c>
    </row>
    <row r="12" spans="1:8" x14ac:dyDescent="0.25">
      <c r="A12" s="7" t="s">
        <v>2143</v>
      </c>
      <c r="B12" s="8" t="s">
        <v>6469</v>
      </c>
      <c r="C12" s="9" t="s">
        <v>17</v>
      </c>
      <c r="D12" s="9"/>
      <c r="E12" s="10">
        <v>44309</v>
      </c>
      <c r="F12" s="11">
        <v>27894.49</v>
      </c>
      <c r="G12" s="11">
        <v>1799.65</v>
      </c>
      <c r="H12" s="11">
        <v>1799.66</v>
      </c>
    </row>
    <row r="13" spans="1:8" x14ac:dyDescent="0.25">
      <c r="A13" s="7" t="s">
        <v>406</v>
      </c>
      <c r="B13" s="8" t="s">
        <v>407</v>
      </c>
      <c r="C13" s="9" t="s">
        <v>10</v>
      </c>
      <c r="D13" s="9"/>
      <c r="E13" s="10">
        <v>43997</v>
      </c>
      <c r="F13" s="11">
        <v>10882.44</v>
      </c>
      <c r="G13" s="11">
        <v>1554.63</v>
      </c>
      <c r="H13" s="11">
        <v>1554.62</v>
      </c>
    </row>
    <row r="14" spans="1:8" x14ac:dyDescent="0.25">
      <c r="A14" s="7" t="s">
        <v>406</v>
      </c>
      <c r="B14" s="8" t="s">
        <v>407</v>
      </c>
      <c r="C14" s="9" t="s">
        <v>17</v>
      </c>
      <c r="D14" s="9"/>
      <c r="E14" s="10">
        <v>43832</v>
      </c>
      <c r="F14" s="11">
        <v>426</v>
      </c>
      <c r="G14" s="11">
        <v>770.83</v>
      </c>
      <c r="H14" s="11">
        <v>426</v>
      </c>
    </row>
    <row r="15" spans="1:8" x14ac:dyDescent="0.25">
      <c r="A15" s="7" t="s">
        <v>343</v>
      </c>
      <c r="B15" s="8" t="s">
        <v>344</v>
      </c>
      <c r="C15" s="9" t="s">
        <v>17</v>
      </c>
      <c r="D15" s="9"/>
      <c r="E15" s="10">
        <v>44578</v>
      </c>
      <c r="F15" s="11">
        <v>42453.4</v>
      </c>
      <c r="G15" s="11">
        <v>1845.8</v>
      </c>
      <c r="H15" s="11">
        <v>1845.8</v>
      </c>
    </row>
    <row r="16" spans="1:8" x14ac:dyDescent="0.25">
      <c r="A16" s="7" t="s">
        <v>3556</v>
      </c>
      <c r="B16" s="8" t="s">
        <v>3557</v>
      </c>
      <c r="C16" s="9" t="s">
        <v>10</v>
      </c>
      <c r="D16" s="9"/>
      <c r="E16" s="10">
        <v>44003</v>
      </c>
      <c r="F16" s="11">
        <v>18460.580000000002</v>
      </c>
      <c r="G16" s="11">
        <v>1758.15</v>
      </c>
      <c r="H16" s="11">
        <v>1758.16</v>
      </c>
    </row>
    <row r="17" spans="1:8" x14ac:dyDescent="0.25">
      <c r="A17" s="7" t="s">
        <v>3556</v>
      </c>
      <c r="B17" s="8" t="s">
        <v>3557</v>
      </c>
      <c r="C17" s="9" t="s">
        <v>17</v>
      </c>
      <c r="D17" s="9"/>
      <c r="E17" s="10">
        <v>43641</v>
      </c>
      <c r="F17" s="11">
        <v>5736.66</v>
      </c>
      <c r="G17" s="11">
        <v>1274.82</v>
      </c>
      <c r="H17" s="11">
        <v>1274.82</v>
      </c>
    </row>
    <row r="18" spans="1:8" x14ac:dyDescent="0.25">
      <c r="A18" s="7" t="s">
        <v>2164</v>
      </c>
      <c r="B18" s="8" t="s">
        <v>2165</v>
      </c>
      <c r="C18" s="9" t="s">
        <v>17</v>
      </c>
      <c r="D18" s="9"/>
      <c r="E18" s="10">
        <v>44257</v>
      </c>
      <c r="F18" s="11">
        <v>25161.48</v>
      </c>
      <c r="G18" s="11">
        <v>1863.82</v>
      </c>
      <c r="H18" s="11">
        <v>1863.82</v>
      </c>
    </row>
    <row r="19" spans="1:8" x14ac:dyDescent="0.25">
      <c r="A19" s="7" t="s">
        <v>132</v>
      </c>
      <c r="B19" s="8" t="s">
        <v>133</v>
      </c>
      <c r="C19" s="9" t="s">
        <v>10</v>
      </c>
      <c r="D19" s="9"/>
      <c r="E19" s="10">
        <v>44025</v>
      </c>
      <c r="F19" s="11">
        <v>7808.52</v>
      </c>
      <c r="G19" s="11">
        <v>918.64</v>
      </c>
      <c r="H19" s="11">
        <v>918.64</v>
      </c>
    </row>
    <row r="20" spans="1:8" x14ac:dyDescent="0.25">
      <c r="A20" s="7" t="s">
        <v>132</v>
      </c>
      <c r="B20" s="8" t="s">
        <v>133</v>
      </c>
      <c r="C20" s="9" t="s">
        <v>17</v>
      </c>
      <c r="D20" s="9"/>
      <c r="E20" s="10">
        <v>44012</v>
      </c>
      <c r="F20" s="11">
        <v>5260.5</v>
      </c>
      <c r="G20" s="11">
        <v>1169</v>
      </c>
      <c r="H20" s="11">
        <v>1169</v>
      </c>
    </row>
    <row r="21" spans="1:8" x14ac:dyDescent="0.25">
      <c r="A21" s="7" t="s">
        <v>2552</v>
      </c>
      <c r="B21" s="8" t="s">
        <v>2553</v>
      </c>
      <c r="C21" s="9" t="s">
        <v>17</v>
      </c>
      <c r="D21" s="9"/>
      <c r="E21" s="10">
        <v>44466</v>
      </c>
      <c r="F21" s="11">
        <v>32020.48</v>
      </c>
      <c r="G21" s="11">
        <v>1685.29</v>
      </c>
      <c r="H21" s="11">
        <v>1685.3</v>
      </c>
    </row>
    <row r="22" spans="1:8" x14ac:dyDescent="0.25">
      <c r="A22" s="7" t="s">
        <v>52</v>
      </c>
      <c r="B22" s="8" t="s">
        <v>53</v>
      </c>
      <c r="C22" s="9" t="s">
        <v>17</v>
      </c>
      <c r="D22" s="9"/>
      <c r="E22" s="10">
        <v>44041</v>
      </c>
      <c r="F22" s="11">
        <v>4555.46</v>
      </c>
      <c r="G22" s="11">
        <v>1138.8900000000001</v>
      </c>
      <c r="H22" s="11">
        <v>1138.9000000000001</v>
      </c>
    </row>
    <row r="23" spans="1:8" x14ac:dyDescent="0.25">
      <c r="A23" s="7" t="s">
        <v>2013</v>
      </c>
      <c r="B23" s="8" t="s">
        <v>2014</v>
      </c>
      <c r="C23" s="9" t="s">
        <v>17</v>
      </c>
      <c r="D23" s="9"/>
      <c r="E23" s="10">
        <v>44592</v>
      </c>
      <c r="F23" s="11">
        <v>42453.4</v>
      </c>
      <c r="G23" s="11">
        <v>1845.8</v>
      </c>
      <c r="H23" s="11">
        <v>1845.8</v>
      </c>
    </row>
    <row r="24" spans="1:8" x14ac:dyDescent="0.25">
      <c r="A24" s="7" t="s">
        <v>283</v>
      </c>
      <c r="B24" s="8" t="s">
        <v>284</v>
      </c>
      <c r="C24" s="9" t="s">
        <v>17</v>
      </c>
      <c r="D24" s="9"/>
      <c r="E24" s="10">
        <v>44250</v>
      </c>
      <c r="F24" s="11">
        <v>22149.599999999999</v>
      </c>
      <c r="G24" s="11">
        <v>1845.8</v>
      </c>
      <c r="H24" s="11">
        <v>1845.8</v>
      </c>
    </row>
    <row r="25" spans="1:8" x14ac:dyDescent="0.25">
      <c r="A25" s="7" t="s">
        <v>576</v>
      </c>
      <c r="B25" s="8" t="s">
        <v>577</v>
      </c>
      <c r="C25" s="9" t="s">
        <v>17</v>
      </c>
      <c r="D25" s="9"/>
      <c r="E25" s="10">
        <v>44215</v>
      </c>
      <c r="F25" s="11">
        <v>20303.8</v>
      </c>
      <c r="G25" s="11">
        <v>1845.8</v>
      </c>
      <c r="H25" s="11">
        <v>1845.8</v>
      </c>
    </row>
    <row r="26" spans="1:8" x14ac:dyDescent="0.25">
      <c r="A26" s="7" t="s">
        <v>1466</v>
      </c>
      <c r="B26" s="8" t="s">
        <v>1467</v>
      </c>
      <c r="C26" s="9" t="s">
        <v>10</v>
      </c>
      <c r="D26" s="9"/>
      <c r="E26" s="10">
        <v>44575</v>
      </c>
      <c r="F26" s="11">
        <v>21226.7</v>
      </c>
      <c r="G26" s="11">
        <v>922.9</v>
      </c>
      <c r="H26" s="11">
        <v>922.9</v>
      </c>
    </row>
    <row r="27" spans="1:8" x14ac:dyDescent="0.25">
      <c r="A27" s="7" t="s">
        <v>1466</v>
      </c>
      <c r="B27" s="8" t="s">
        <v>1467</v>
      </c>
      <c r="C27" s="9" t="s">
        <v>17</v>
      </c>
      <c r="D27" s="9"/>
      <c r="E27" s="10">
        <v>44249</v>
      </c>
      <c r="F27" s="11">
        <v>10520.88</v>
      </c>
      <c r="G27" s="11">
        <v>876.75</v>
      </c>
      <c r="H27" s="11">
        <v>876.76</v>
      </c>
    </row>
    <row r="28" spans="1:8" x14ac:dyDescent="0.25">
      <c r="A28" s="7" t="s">
        <v>337</v>
      </c>
      <c r="B28" s="8" t="s">
        <v>6470</v>
      </c>
      <c r="C28" s="9" t="s">
        <v>17</v>
      </c>
      <c r="D28" s="9"/>
      <c r="E28" s="10">
        <v>44531</v>
      </c>
      <c r="F28" s="11">
        <v>19761.43</v>
      </c>
      <c r="G28" s="11">
        <v>898.25</v>
      </c>
      <c r="H28" s="11">
        <v>898.24</v>
      </c>
    </row>
    <row r="29" spans="1:8" x14ac:dyDescent="0.25">
      <c r="A29" s="7" t="s">
        <v>1175</v>
      </c>
      <c r="B29" s="8" t="s">
        <v>1176</v>
      </c>
      <c r="C29" s="9" t="s">
        <v>10</v>
      </c>
      <c r="D29" s="9"/>
      <c r="E29" s="10">
        <v>44026</v>
      </c>
      <c r="F29" s="11">
        <v>9262.93</v>
      </c>
      <c r="G29" s="11">
        <v>842.09</v>
      </c>
      <c r="H29" s="11">
        <v>842.1</v>
      </c>
    </row>
    <row r="30" spans="1:8" x14ac:dyDescent="0.25">
      <c r="A30" s="7" t="s">
        <v>928</v>
      </c>
      <c r="B30" s="8" t="s">
        <v>929</v>
      </c>
      <c r="C30" s="9" t="s">
        <v>17</v>
      </c>
      <c r="D30" s="9"/>
      <c r="E30" s="10">
        <v>44519</v>
      </c>
      <c r="F30" s="11">
        <v>39484.050000000003</v>
      </c>
      <c r="G30" s="11">
        <v>1926.05</v>
      </c>
      <c r="H30" s="11">
        <v>1926.06</v>
      </c>
    </row>
    <row r="31" spans="1:8" x14ac:dyDescent="0.25">
      <c r="A31" s="7" t="s">
        <v>221</v>
      </c>
      <c r="B31" s="8" t="s">
        <v>222</v>
      </c>
      <c r="C31" s="9" t="s">
        <v>17</v>
      </c>
      <c r="D31" s="9"/>
      <c r="E31" s="10">
        <v>44237</v>
      </c>
      <c r="F31" s="11">
        <v>14095.2</v>
      </c>
      <c r="G31" s="11">
        <v>1006.8</v>
      </c>
      <c r="H31" s="11">
        <v>1006.8</v>
      </c>
    </row>
    <row r="32" spans="1:8" x14ac:dyDescent="0.25">
      <c r="A32" s="7" t="s">
        <v>1809</v>
      </c>
      <c r="B32" s="8" t="s">
        <v>1810</v>
      </c>
      <c r="C32" s="9" t="s">
        <v>10</v>
      </c>
      <c r="D32" s="9"/>
      <c r="E32" s="10">
        <v>44005</v>
      </c>
      <c r="F32" s="11">
        <v>5894.46</v>
      </c>
      <c r="G32" s="11">
        <v>842.09</v>
      </c>
      <c r="H32" s="11">
        <v>842.1</v>
      </c>
    </row>
    <row r="33" spans="1:8" x14ac:dyDescent="0.25">
      <c r="A33" s="7" t="s">
        <v>1398</v>
      </c>
      <c r="B33" s="8" t="s">
        <v>1399</v>
      </c>
      <c r="C33" s="9" t="s">
        <v>17</v>
      </c>
      <c r="D33" s="9"/>
      <c r="E33" s="10">
        <v>43875</v>
      </c>
      <c r="F33" s="11">
        <v>38553.29</v>
      </c>
      <c r="G33" s="11">
        <v>1977.09</v>
      </c>
      <c r="H33" s="11">
        <v>1977.1</v>
      </c>
    </row>
    <row r="34" spans="1:8" x14ac:dyDescent="0.25">
      <c r="A34" s="7" t="s">
        <v>6471</v>
      </c>
      <c r="B34" s="8" t="s">
        <v>6472</v>
      </c>
      <c r="C34" s="9" t="s">
        <v>10</v>
      </c>
      <c r="D34" s="9"/>
      <c r="E34" s="10">
        <v>44002</v>
      </c>
      <c r="F34" s="11">
        <v>8282.41</v>
      </c>
      <c r="G34" s="11">
        <v>1274.22</v>
      </c>
      <c r="H34" s="11">
        <v>1274.22</v>
      </c>
    </row>
    <row r="35" spans="1:8" x14ac:dyDescent="0.25">
      <c r="A35" s="7" t="s">
        <v>6471</v>
      </c>
      <c r="B35" s="8" t="s">
        <v>6472</v>
      </c>
      <c r="C35" s="9" t="s">
        <v>17</v>
      </c>
      <c r="D35" s="9"/>
      <c r="E35" s="10">
        <v>43493</v>
      </c>
      <c r="F35" s="11">
        <v>598.49</v>
      </c>
      <c r="G35" s="11">
        <v>1196.98</v>
      </c>
      <c r="H35" s="11">
        <v>598.49</v>
      </c>
    </row>
    <row r="36" spans="1:8" x14ac:dyDescent="0.25">
      <c r="A36" s="7" t="s">
        <v>522</v>
      </c>
      <c r="B36" s="8" t="s">
        <v>523</v>
      </c>
      <c r="C36" s="9" t="s">
        <v>10</v>
      </c>
      <c r="D36" s="9"/>
      <c r="E36" s="10">
        <v>44005</v>
      </c>
      <c r="F36" s="11">
        <v>5983.15</v>
      </c>
      <c r="G36" s="11">
        <v>797.77</v>
      </c>
      <c r="H36" s="11">
        <v>797.78</v>
      </c>
    </row>
    <row r="37" spans="1:8" x14ac:dyDescent="0.25">
      <c r="A37" s="7" t="s">
        <v>1403</v>
      </c>
      <c r="B37" s="8" t="s">
        <v>6473</v>
      </c>
      <c r="C37" s="9" t="s">
        <v>10</v>
      </c>
      <c r="D37" s="9"/>
      <c r="E37" s="10">
        <v>44007</v>
      </c>
      <c r="F37" s="11">
        <v>11755.69</v>
      </c>
      <c r="G37" s="11">
        <v>820.02</v>
      </c>
      <c r="H37" s="11">
        <v>410.01</v>
      </c>
    </row>
    <row r="38" spans="1:8" x14ac:dyDescent="0.25">
      <c r="A38" s="7" t="s">
        <v>2346</v>
      </c>
      <c r="B38" s="8" t="s">
        <v>2347</v>
      </c>
      <c r="C38" s="9" t="s">
        <v>17</v>
      </c>
      <c r="D38" s="9"/>
      <c r="E38" s="10">
        <v>43893</v>
      </c>
      <c r="F38" s="11">
        <v>1799.47</v>
      </c>
      <c r="G38" s="11">
        <v>1799.65</v>
      </c>
      <c r="H38" s="11">
        <v>1799.47</v>
      </c>
    </row>
    <row r="39" spans="1:8" x14ac:dyDescent="0.25">
      <c r="A39" s="7" t="s">
        <v>1292</v>
      </c>
      <c r="B39" s="8" t="s">
        <v>1293</v>
      </c>
      <c r="C39" s="9" t="s">
        <v>17</v>
      </c>
      <c r="D39" s="9"/>
      <c r="E39" s="10">
        <v>44100</v>
      </c>
      <c r="F39" s="11">
        <v>9770.2000000000007</v>
      </c>
      <c r="G39" s="11">
        <v>2200</v>
      </c>
      <c r="H39" s="11">
        <v>2200</v>
      </c>
    </row>
    <row r="40" spans="1:8" x14ac:dyDescent="0.25">
      <c r="A40" s="7" t="s">
        <v>5379</v>
      </c>
      <c r="B40" s="8" t="s">
        <v>6474</v>
      </c>
      <c r="C40" s="9" t="s">
        <v>17</v>
      </c>
      <c r="D40" s="9"/>
      <c r="E40" s="10">
        <v>42324</v>
      </c>
      <c r="F40" s="11">
        <v>26559.54</v>
      </c>
      <c r="G40" s="11">
        <v>2309.5300000000002</v>
      </c>
      <c r="H40" s="11">
        <v>2309.52</v>
      </c>
    </row>
    <row r="41" spans="1:8" x14ac:dyDescent="0.25">
      <c r="A41" s="7" t="s">
        <v>1971</v>
      </c>
      <c r="B41" s="8" t="s">
        <v>1972</v>
      </c>
      <c r="C41" s="9" t="s">
        <v>17</v>
      </c>
      <c r="D41" s="9"/>
      <c r="E41" s="10">
        <v>44292</v>
      </c>
      <c r="F41" s="11">
        <v>14598.6</v>
      </c>
      <c r="G41" s="11">
        <v>1006.8</v>
      </c>
      <c r="H41" s="11">
        <v>1006.8</v>
      </c>
    </row>
    <row r="42" spans="1:8" x14ac:dyDescent="0.25">
      <c r="A42" s="7" t="s">
        <v>5676</v>
      </c>
      <c r="B42" s="8" t="s">
        <v>5677</v>
      </c>
      <c r="C42" s="9" t="s">
        <v>10</v>
      </c>
      <c r="D42" s="9"/>
      <c r="E42" s="10">
        <v>44018</v>
      </c>
      <c r="F42" s="11">
        <v>12520.98</v>
      </c>
      <c r="G42" s="11">
        <v>1788.72</v>
      </c>
      <c r="H42" s="11">
        <v>1788.72</v>
      </c>
    </row>
    <row r="43" spans="1:8" x14ac:dyDescent="0.25">
      <c r="A43" s="7" t="s">
        <v>5359</v>
      </c>
      <c r="B43" s="8" t="s">
        <v>5360</v>
      </c>
      <c r="C43" s="9" t="s">
        <v>17</v>
      </c>
      <c r="D43" s="9"/>
      <c r="E43" s="10">
        <v>44254</v>
      </c>
      <c r="F43" s="11">
        <v>8600.77</v>
      </c>
      <c r="G43" s="11">
        <v>1011.86</v>
      </c>
      <c r="H43" s="11">
        <v>1011.86</v>
      </c>
    </row>
    <row r="44" spans="1:8" x14ac:dyDescent="0.25">
      <c r="A44" s="7" t="s">
        <v>1834</v>
      </c>
      <c r="B44" s="8" t="s">
        <v>1835</v>
      </c>
      <c r="C44" s="9" t="s">
        <v>17</v>
      </c>
      <c r="D44" s="9"/>
      <c r="E44" s="10">
        <v>43887</v>
      </c>
      <c r="F44" s="11">
        <v>15000</v>
      </c>
      <c r="G44" s="11">
        <v>1250</v>
      </c>
      <c r="H44" s="11">
        <v>1250</v>
      </c>
    </row>
    <row r="45" spans="1:8" x14ac:dyDescent="0.25">
      <c r="A45" s="7" t="s">
        <v>1238</v>
      </c>
      <c r="B45" s="8" t="s">
        <v>1239</v>
      </c>
      <c r="C45" s="9" t="s">
        <v>17</v>
      </c>
      <c r="D45" s="9"/>
      <c r="E45" s="10">
        <v>44473</v>
      </c>
      <c r="F45" s="11">
        <v>36916</v>
      </c>
      <c r="G45" s="11">
        <v>1845.8</v>
      </c>
      <c r="H45" s="11">
        <v>1845.8</v>
      </c>
    </row>
    <row r="46" spans="1:8" x14ac:dyDescent="0.25">
      <c r="A46" s="7" t="s">
        <v>1343</v>
      </c>
      <c r="B46" s="8" t="s">
        <v>1344</v>
      </c>
      <c r="C46" s="9" t="s">
        <v>17</v>
      </c>
      <c r="D46" s="9"/>
      <c r="E46" s="10">
        <v>44574</v>
      </c>
      <c r="F46" s="11">
        <v>42453.4</v>
      </c>
      <c r="G46" s="11">
        <v>1845.8</v>
      </c>
      <c r="H46" s="11">
        <v>1845.8</v>
      </c>
    </row>
    <row r="47" spans="1:8" x14ac:dyDescent="0.25">
      <c r="A47" s="7" t="s">
        <v>5468</v>
      </c>
      <c r="B47" s="8" t="s">
        <v>5469</v>
      </c>
      <c r="C47" s="9" t="s">
        <v>17</v>
      </c>
      <c r="D47" s="9"/>
      <c r="E47" s="10">
        <v>43532</v>
      </c>
      <c r="F47" s="11">
        <v>1029.8800000000001</v>
      </c>
      <c r="G47" s="11">
        <v>686.67</v>
      </c>
      <c r="H47" s="11">
        <v>686.68</v>
      </c>
    </row>
    <row r="48" spans="1:8" x14ac:dyDescent="0.25">
      <c r="A48" s="7" t="s">
        <v>1709</v>
      </c>
      <c r="B48" s="8" t="s">
        <v>1710</v>
      </c>
      <c r="C48" s="9" t="s">
        <v>17</v>
      </c>
      <c r="D48" s="9"/>
      <c r="E48" s="10">
        <v>44405</v>
      </c>
      <c r="F48" s="11">
        <v>26579.52</v>
      </c>
      <c r="G48" s="11">
        <v>1661.22</v>
      </c>
      <c r="H48" s="11">
        <v>1661.22</v>
      </c>
    </row>
    <row r="49" spans="1:8" x14ac:dyDescent="0.25">
      <c r="A49" s="7" t="s">
        <v>814</v>
      </c>
      <c r="B49" s="8" t="s">
        <v>6475</v>
      </c>
      <c r="C49" s="9" t="s">
        <v>17</v>
      </c>
      <c r="D49" s="9"/>
      <c r="E49" s="10">
        <v>44557</v>
      </c>
      <c r="F49" s="11">
        <v>40607.599999999999</v>
      </c>
      <c r="G49" s="11">
        <v>1845.8</v>
      </c>
      <c r="H49" s="11">
        <v>1845.8</v>
      </c>
    </row>
    <row r="50" spans="1:8" x14ac:dyDescent="0.25">
      <c r="A50" s="7" t="s">
        <v>2352</v>
      </c>
      <c r="B50" s="8" t="s">
        <v>2353</v>
      </c>
      <c r="C50" s="9" t="s">
        <v>17</v>
      </c>
      <c r="D50" s="9"/>
      <c r="E50" s="10">
        <v>44322</v>
      </c>
      <c r="F50" s="11">
        <v>30036.78</v>
      </c>
      <c r="G50" s="11">
        <v>2002.45</v>
      </c>
      <c r="H50" s="11">
        <v>2002.44</v>
      </c>
    </row>
    <row r="51" spans="1:8" x14ac:dyDescent="0.25">
      <c r="A51" s="7" t="s">
        <v>4716</v>
      </c>
      <c r="B51" s="8" t="s">
        <v>4717</v>
      </c>
      <c r="C51" s="9" t="s">
        <v>17</v>
      </c>
      <c r="D51" s="9"/>
      <c r="E51" s="10">
        <v>44272</v>
      </c>
      <c r="F51" s="11">
        <v>22282.34</v>
      </c>
      <c r="G51" s="11">
        <v>1782.59</v>
      </c>
      <c r="H51" s="11">
        <v>891.29</v>
      </c>
    </row>
    <row r="52" spans="1:8" x14ac:dyDescent="0.25">
      <c r="A52" s="7" t="s">
        <v>5725</v>
      </c>
      <c r="B52" s="8" t="s">
        <v>6476</v>
      </c>
      <c r="C52" s="9" t="s">
        <v>10</v>
      </c>
      <c r="D52" s="9"/>
      <c r="E52" s="10">
        <v>44001</v>
      </c>
      <c r="F52" s="11">
        <v>7277.84</v>
      </c>
      <c r="G52" s="11">
        <v>1119.68</v>
      </c>
      <c r="H52" s="11">
        <v>1119.68</v>
      </c>
    </row>
    <row r="53" spans="1:8" x14ac:dyDescent="0.25">
      <c r="A53" s="7" t="s">
        <v>1798</v>
      </c>
      <c r="B53" s="8" t="s">
        <v>1799</v>
      </c>
      <c r="C53" s="9" t="s">
        <v>17</v>
      </c>
      <c r="D53" s="9"/>
      <c r="E53" s="10">
        <v>44587</v>
      </c>
      <c r="F53" s="11">
        <v>20165.240000000002</v>
      </c>
      <c r="G53" s="11">
        <v>876.75</v>
      </c>
      <c r="H53" s="11">
        <v>876.76</v>
      </c>
    </row>
    <row r="54" spans="1:8" x14ac:dyDescent="0.25">
      <c r="A54" s="7" t="s">
        <v>2018</v>
      </c>
      <c r="B54" s="8" t="s">
        <v>6477</v>
      </c>
      <c r="C54" s="9" t="s">
        <v>17</v>
      </c>
      <c r="D54" s="9"/>
      <c r="E54" s="10">
        <v>44405</v>
      </c>
      <c r="F54" s="11">
        <v>33054.519999999997</v>
      </c>
      <c r="G54" s="11">
        <v>1944.38</v>
      </c>
      <c r="H54" s="11">
        <v>1944.38</v>
      </c>
    </row>
    <row r="55" spans="1:8" x14ac:dyDescent="0.25">
      <c r="A55" s="7" t="s">
        <v>1618</v>
      </c>
      <c r="B55" s="8" t="s">
        <v>1619</v>
      </c>
      <c r="C55" s="9" t="s">
        <v>10</v>
      </c>
      <c r="D55" s="9"/>
      <c r="E55" s="10">
        <v>44589</v>
      </c>
      <c r="F55" s="11">
        <v>21226.7</v>
      </c>
      <c r="G55" s="11">
        <v>922.9</v>
      </c>
      <c r="H55" s="11">
        <v>922.9</v>
      </c>
    </row>
    <row r="56" spans="1:8" x14ac:dyDescent="0.25">
      <c r="A56" s="7" t="s">
        <v>1388</v>
      </c>
      <c r="B56" s="8" t="s">
        <v>1389</v>
      </c>
      <c r="C56" s="9" t="s">
        <v>10</v>
      </c>
      <c r="D56" s="9"/>
      <c r="E56" s="10">
        <v>44029</v>
      </c>
      <c r="F56" s="11">
        <v>7179.98</v>
      </c>
      <c r="G56" s="11">
        <v>957.32</v>
      </c>
      <c r="H56" s="11">
        <v>957.32</v>
      </c>
    </row>
    <row r="57" spans="1:8" x14ac:dyDescent="0.25">
      <c r="A57" s="7" t="s">
        <v>182</v>
      </c>
      <c r="B57" s="8" t="s">
        <v>183</v>
      </c>
      <c r="C57" s="9" t="s">
        <v>10</v>
      </c>
      <c r="D57" s="9"/>
      <c r="E57" s="10">
        <v>44005</v>
      </c>
      <c r="F57" s="11">
        <v>5894.46</v>
      </c>
      <c r="G57" s="11">
        <v>842.09</v>
      </c>
      <c r="H57" s="11">
        <v>842.1</v>
      </c>
    </row>
    <row r="58" spans="1:8" x14ac:dyDescent="0.25">
      <c r="A58" s="7" t="s">
        <v>182</v>
      </c>
      <c r="B58" s="8" t="s">
        <v>183</v>
      </c>
      <c r="C58" s="9" t="s">
        <v>17</v>
      </c>
      <c r="D58" s="9"/>
      <c r="E58" s="10">
        <v>44273</v>
      </c>
      <c r="F58" s="11">
        <v>41134.980000000003</v>
      </c>
      <c r="G58" s="11">
        <v>3164.23</v>
      </c>
      <c r="H58" s="11">
        <v>3164.22</v>
      </c>
    </row>
    <row r="59" spans="1:8" x14ac:dyDescent="0.25">
      <c r="A59" s="7" t="s">
        <v>1161</v>
      </c>
      <c r="B59" s="8" t="s">
        <v>1162</v>
      </c>
      <c r="C59" s="9" t="s">
        <v>10</v>
      </c>
      <c r="D59" s="9"/>
      <c r="E59" s="10">
        <v>44581</v>
      </c>
      <c r="F59" s="11">
        <v>21226.7</v>
      </c>
      <c r="G59" s="11">
        <v>922.9</v>
      </c>
      <c r="H59" s="11">
        <v>922.9</v>
      </c>
    </row>
    <row r="60" spans="1:8" x14ac:dyDescent="0.25">
      <c r="A60" s="7" t="s">
        <v>1161</v>
      </c>
      <c r="B60" s="8" t="s">
        <v>1162</v>
      </c>
      <c r="C60" s="9" t="s">
        <v>17</v>
      </c>
      <c r="D60" s="9"/>
      <c r="E60" s="10">
        <v>44309</v>
      </c>
      <c r="F60" s="11">
        <v>25841.200000000001</v>
      </c>
      <c r="G60" s="11">
        <v>1845.8</v>
      </c>
      <c r="H60" s="11">
        <v>1845.8</v>
      </c>
    </row>
    <row r="61" spans="1:8" x14ac:dyDescent="0.25">
      <c r="A61" s="7" t="s">
        <v>2237</v>
      </c>
      <c r="B61" s="8" t="s">
        <v>2238</v>
      </c>
      <c r="C61" s="9" t="s">
        <v>17</v>
      </c>
      <c r="D61" s="9"/>
      <c r="E61" s="10">
        <v>44129</v>
      </c>
      <c r="F61" s="11">
        <v>15825.59</v>
      </c>
      <c r="G61" s="11">
        <v>1861.85</v>
      </c>
      <c r="H61" s="11">
        <v>1861.86</v>
      </c>
    </row>
    <row r="62" spans="1:8" x14ac:dyDescent="0.25">
      <c r="A62" s="7" t="s">
        <v>2289</v>
      </c>
      <c r="B62" s="8" t="s">
        <v>6478</v>
      </c>
      <c r="C62" s="9" t="s">
        <v>10</v>
      </c>
      <c r="D62" s="9"/>
      <c r="E62" s="10">
        <v>44068</v>
      </c>
      <c r="F62" s="11">
        <v>7977.54</v>
      </c>
      <c r="G62" s="11">
        <v>886.41</v>
      </c>
      <c r="H62" s="11">
        <v>886.42</v>
      </c>
    </row>
    <row r="63" spans="1:8" x14ac:dyDescent="0.25">
      <c r="A63" s="7" t="s">
        <v>1916</v>
      </c>
      <c r="B63" s="8" t="s">
        <v>6479</v>
      </c>
      <c r="C63" s="9" t="s">
        <v>17</v>
      </c>
      <c r="D63" s="9"/>
      <c r="E63" s="10">
        <v>44370</v>
      </c>
      <c r="F63" s="11">
        <v>7383.2</v>
      </c>
      <c r="G63" s="11">
        <v>1845.8</v>
      </c>
      <c r="H63" s="11">
        <v>1845.8</v>
      </c>
    </row>
    <row r="64" spans="1:8" x14ac:dyDescent="0.25">
      <c r="A64" s="7" t="s">
        <v>1428</v>
      </c>
      <c r="B64" s="8" t="s">
        <v>1429</v>
      </c>
      <c r="C64" s="9" t="s">
        <v>17</v>
      </c>
      <c r="D64" s="9"/>
      <c r="E64" s="10">
        <v>44620</v>
      </c>
      <c r="F64" s="11">
        <v>44299.199999999997</v>
      </c>
      <c r="G64" s="11">
        <v>1845.8</v>
      </c>
      <c r="H64" s="11">
        <v>1845.8</v>
      </c>
    </row>
    <row r="65" spans="1:8" x14ac:dyDescent="0.25">
      <c r="A65" s="7" t="s">
        <v>331</v>
      </c>
      <c r="B65" s="8" t="s">
        <v>332</v>
      </c>
      <c r="C65" s="9" t="s">
        <v>17</v>
      </c>
      <c r="D65" s="9"/>
      <c r="E65" s="10">
        <v>44392</v>
      </c>
      <c r="F65" s="11">
        <v>16297.56</v>
      </c>
      <c r="G65" s="11">
        <v>931.29</v>
      </c>
      <c r="H65" s="11">
        <v>465.64</v>
      </c>
    </row>
    <row r="66" spans="1:8" x14ac:dyDescent="0.25">
      <c r="A66" s="7" t="s">
        <v>1911</v>
      </c>
      <c r="B66" s="8" t="s">
        <v>1912</v>
      </c>
      <c r="C66" s="9" t="s">
        <v>10</v>
      </c>
      <c r="D66" s="9"/>
      <c r="E66" s="10">
        <v>44083</v>
      </c>
      <c r="F66" s="11">
        <v>7911.09</v>
      </c>
      <c r="G66" s="11">
        <v>753.45</v>
      </c>
      <c r="H66" s="11">
        <v>753.46</v>
      </c>
    </row>
    <row r="67" spans="1:8" x14ac:dyDescent="0.25">
      <c r="A67" s="7" t="s">
        <v>1275</v>
      </c>
      <c r="B67" s="8" t="s">
        <v>1276</v>
      </c>
      <c r="C67" s="9" t="s">
        <v>10</v>
      </c>
      <c r="D67" s="9"/>
      <c r="E67" s="10">
        <v>44052</v>
      </c>
      <c r="F67" s="11">
        <v>12633.49</v>
      </c>
      <c r="G67" s="11">
        <v>1403.72</v>
      </c>
      <c r="H67" s="11">
        <v>701.86</v>
      </c>
    </row>
    <row r="68" spans="1:8" x14ac:dyDescent="0.25">
      <c r="A68" s="7" t="s">
        <v>264</v>
      </c>
      <c r="B68" s="8" t="s">
        <v>265</v>
      </c>
      <c r="C68" s="9" t="s">
        <v>10</v>
      </c>
      <c r="D68" s="9"/>
      <c r="E68" s="10">
        <v>44214</v>
      </c>
      <c r="F68" s="11">
        <v>10593.14</v>
      </c>
      <c r="G68" s="11">
        <v>963.03</v>
      </c>
      <c r="H68" s="11">
        <v>963.04</v>
      </c>
    </row>
    <row r="69" spans="1:8" x14ac:dyDescent="0.25">
      <c r="A69" s="7" t="s">
        <v>264</v>
      </c>
      <c r="B69" s="8" t="s">
        <v>265</v>
      </c>
      <c r="C69" s="9" t="s">
        <v>17</v>
      </c>
      <c r="D69" s="9"/>
      <c r="E69" s="10">
        <v>44209</v>
      </c>
      <c r="F69" s="11">
        <v>10151.9</v>
      </c>
      <c r="G69" s="11">
        <v>922.9</v>
      </c>
      <c r="H69" s="11">
        <v>922.9</v>
      </c>
    </row>
    <row r="70" spans="1:8" x14ac:dyDescent="0.25">
      <c r="A70" s="7" t="s">
        <v>3779</v>
      </c>
      <c r="B70" s="8" t="s">
        <v>6480</v>
      </c>
      <c r="C70" s="9" t="s">
        <v>10</v>
      </c>
      <c r="D70" s="9"/>
      <c r="E70" s="10">
        <v>44022</v>
      </c>
      <c r="F70" s="11">
        <v>18772.23</v>
      </c>
      <c r="G70" s="11">
        <v>2346.5300000000002</v>
      </c>
      <c r="H70" s="11">
        <v>2346.54</v>
      </c>
    </row>
    <row r="71" spans="1:8" x14ac:dyDescent="0.25">
      <c r="A71" s="7" t="s">
        <v>3779</v>
      </c>
      <c r="B71" s="8" t="s">
        <v>6480</v>
      </c>
      <c r="C71" s="9" t="s">
        <v>17</v>
      </c>
      <c r="D71" s="9"/>
      <c r="E71" s="10">
        <v>43336</v>
      </c>
      <c r="F71" s="11">
        <v>23420.65</v>
      </c>
      <c r="G71" s="11">
        <v>996.62</v>
      </c>
      <c r="H71" s="11">
        <v>996.62</v>
      </c>
    </row>
    <row r="72" spans="1:8" x14ac:dyDescent="0.25">
      <c r="A72" s="7" t="s">
        <v>1997</v>
      </c>
      <c r="B72" s="8" t="s">
        <v>1998</v>
      </c>
      <c r="C72" s="9" t="s">
        <v>17</v>
      </c>
      <c r="D72" s="9"/>
      <c r="E72" s="10">
        <v>44451</v>
      </c>
      <c r="F72" s="11">
        <v>35070.199999999997</v>
      </c>
      <c r="G72" s="11">
        <v>1845.8</v>
      </c>
      <c r="H72" s="11">
        <v>1845.8</v>
      </c>
    </row>
    <row r="73" spans="1:8" x14ac:dyDescent="0.25">
      <c r="A73" s="7" t="s">
        <v>849</v>
      </c>
      <c r="B73" s="8" t="s">
        <v>850</v>
      </c>
      <c r="C73" s="9" t="s">
        <v>17</v>
      </c>
      <c r="D73" s="9"/>
      <c r="E73" s="10">
        <v>44540</v>
      </c>
      <c r="F73" s="11">
        <v>40607.599999999999</v>
      </c>
      <c r="G73" s="11">
        <v>1845.8</v>
      </c>
      <c r="H73" s="11">
        <v>1845.8</v>
      </c>
    </row>
    <row r="74" spans="1:8" x14ac:dyDescent="0.25">
      <c r="A74" s="7" t="s">
        <v>1155</v>
      </c>
      <c r="B74" s="8" t="s">
        <v>1156</v>
      </c>
      <c r="C74" s="9" t="s">
        <v>17</v>
      </c>
      <c r="D74" s="9"/>
      <c r="E74" s="10">
        <v>44398</v>
      </c>
      <c r="F74" s="11">
        <v>11766.82</v>
      </c>
      <c r="G74" s="11">
        <v>692.17</v>
      </c>
      <c r="H74" s="11">
        <v>692.18</v>
      </c>
    </row>
    <row r="75" spans="1:8" x14ac:dyDescent="0.25">
      <c r="A75" s="7" t="s">
        <v>6481</v>
      </c>
      <c r="B75" s="8" t="s">
        <v>6482</v>
      </c>
      <c r="C75" s="9" t="s">
        <v>17</v>
      </c>
      <c r="D75" s="9"/>
      <c r="E75" s="10">
        <v>41317</v>
      </c>
      <c r="F75" s="11">
        <v>6910.34</v>
      </c>
      <c r="G75" s="11">
        <v>2764.14</v>
      </c>
      <c r="H75" s="11">
        <v>2764.14</v>
      </c>
    </row>
    <row r="76" spans="1:8" x14ac:dyDescent="0.25">
      <c r="A76" s="7" t="s">
        <v>170</v>
      </c>
      <c r="B76" s="8" t="s">
        <v>171</v>
      </c>
      <c r="C76" s="9" t="s">
        <v>17</v>
      </c>
      <c r="D76" s="9"/>
      <c r="E76" s="10">
        <v>44567</v>
      </c>
      <c r="F76" s="11">
        <v>42453.4</v>
      </c>
      <c r="G76" s="11">
        <v>1845.8</v>
      </c>
      <c r="H76" s="11">
        <v>1845.8</v>
      </c>
    </row>
    <row r="77" spans="1:8" x14ac:dyDescent="0.25">
      <c r="A77" s="7" t="s">
        <v>903</v>
      </c>
      <c r="B77" s="8" t="s">
        <v>904</v>
      </c>
      <c r="C77" s="9" t="s">
        <v>10</v>
      </c>
      <c r="D77" s="9"/>
      <c r="E77" s="10">
        <v>44582</v>
      </c>
      <c r="F77" s="11">
        <v>20165.240000000002</v>
      </c>
      <c r="G77" s="11">
        <v>876.75</v>
      </c>
      <c r="H77" s="11">
        <v>876.76</v>
      </c>
    </row>
    <row r="78" spans="1:8" x14ac:dyDescent="0.25">
      <c r="A78" s="7" t="s">
        <v>1512</v>
      </c>
      <c r="B78" s="8" t="s">
        <v>1513</v>
      </c>
      <c r="C78" s="9" t="s">
        <v>10</v>
      </c>
      <c r="D78" s="9"/>
      <c r="E78" s="10">
        <v>44030</v>
      </c>
      <c r="F78" s="11">
        <v>6736.63</v>
      </c>
      <c r="G78" s="11">
        <v>842.09</v>
      </c>
      <c r="H78" s="11">
        <v>842.1</v>
      </c>
    </row>
    <row r="79" spans="1:8" x14ac:dyDescent="0.25">
      <c r="A79" s="7" t="s">
        <v>5566</v>
      </c>
      <c r="B79" s="8" t="s">
        <v>5567</v>
      </c>
      <c r="C79" s="9" t="s">
        <v>17</v>
      </c>
      <c r="D79" s="9"/>
      <c r="E79" s="10">
        <v>43774</v>
      </c>
      <c r="F79" s="11">
        <v>9683.91</v>
      </c>
      <c r="G79" s="11">
        <v>2766.83</v>
      </c>
      <c r="H79" s="11">
        <v>2766.82</v>
      </c>
    </row>
    <row r="80" spans="1:8" x14ac:dyDescent="0.25">
      <c r="A80" s="7" t="s">
        <v>6298</v>
      </c>
      <c r="B80" s="8" t="s">
        <v>6299</v>
      </c>
      <c r="C80" s="9" t="s">
        <v>10</v>
      </c>
      <c r="D80" s="9"/>
      <c r="E80" s="10">
        <v>44078</v>
      </c>
      <c r="F80" s="11">
        <v>15142.81</v>
      </c>
      <c r="G80" s="11">
        <v>1009.52</v>
      </c>
      <c r="H80" s="11">
        <v>1009.52</v>
      </c>
    </row>
    <row r="81" spans="1:8" x14ac:dyDescent="0.25">
      <c r="A81" s="7" t="s">
        <v>2188</v>
      </c>
      <c r="B81" s="8" t="s">
        <v>2189</v>
      </c>
      <c r="C81" s="9" t="s">
        <v>10</v>
      </c>
      <c r="D81" s="9"/>
      <c r="E81" s="10">
        <v>44017</v>
      </c>
      <c r="F81" s="11">
        <v>7157.63</v>
      </c>
      <c r="G81" s="11">
        <v>842.09</v>
      </c>
      <c r="H81" s="11">
        <v>842.1</v>
      </c>
    </row>
    <row r="82" spans="1:8" x14ac:dyDescent="0.25">
      <c r="A82" s="7" t="s">
        <v>820</v>
      </c>
      <c r="B82" s="8" t="s">
        <v>821</v>
      </c>
      <c r="C82" s="9" t="s">
        <v>17</v>
      </c>
      <c r="D82" s="9"/>
      <c r="E82" s="10">
        <v>44496</v>
      </c>
      <c r="F82" s="11">
        <v>36479.21</v>
      </c>
      <c r="G82" s="11">
        <v>1779.47</v>
      </c>
      <c r="H82" s="11">
        <v>1779.48</v>
      </c>
    </row>
    <row r="83" spans="1:8" x14ac:dyDescent="0.25">
      <c r="A83" s="7" t="s">
        <v>1851</v>
      </c>
      <c r="B83" s="8" t="s">
        <v>1852</v>
      </c>
      <c r="C83" s="9" t="s">
        <v>17</v>
      </c>
      <c r="D83" s="9"/>
      <c r="E83" s="10">
        <v>44566</v>
      </c>
      <c r="F83" s="11">
        <v>44299.199999999997</v>
      </c>
      <c r="G83" s="11">
        <v>1845.8</v>
      </c>
      <c r="H83" s="11">
        <v>1845.8</v>
      </c>
    </row>
    <row r="84" spans="1:8" x14ac:dyDescent="0.25">
      <c r="A84" s="7" t="s">
        <v>295</v>
      </c>
      <c r="B84" s="8" t="s">
        <v>296</v>
      </c>
      <c r="C84" s="9" t="s">
        <v>17</v>
      </c>
      <c r="D84" s="9"/>
      <c r="E84" s="10">
        <v>43990</v>
      </c>
      <c r="F84" s="11">
        <v>8103.85</v>
      </c>
      <c r="G84" s="11">
        <v>1800.85</v>
      </c>
      <c r="H84" s="11">
        <v>1800.84</v>
      </c>
    </row>
    <row r="85" spans="1:8" x14ac:dyDescent="0.25">
      <c r="A85" s="7" t="s">
        <v>393</v>
      </c>
      <c r="B85" s="8" t="s">
        <v>394</v>
      </c>
      <c r="C85" s="9" t="s">
        <v>17</v>
      </c>
      <c r="D85" s="9"/>
      <c r="E85" s="10">
        <v>44242</v>
      </c>
      <c r="F85" s="11">
        <v>11536.25</v>
      </c>
      <c r="G85" s="11">
        <v>922.9</v>
      </c>
      <c r="H85" s="11">
        <v>922.9</v>
      </c>
    </row>
    <row r="86" spans="1:8" x14ac:dyDescent="0.25">
      <c r="A86" s="7" t="s">
        <v>46</v>
      </c>
      <c r="B86" s="8" t="s">
        <v>47</v>
      </c>
      <c r="C86" s="9" t="s">
        <v>17</v>
      </c>
      <c r="D86" s="9"/>
      <c r="E86" s="10">
        <v>44384</v>
      </c>
      <c r="F86" s="11">
        <v>14095.2</v>
      </c>
      <c r="G86" s="11">
        <v>880.95</v>
      </c>
      <c r="H86" s="11">
        <v>880.96</v>
      </c>
    </row>
    <row r="87" spans="1:8" x14ac:dyDescent="0.25">
      <c r="A87" s="7" t="s">
        <v>1269</v>
      </c>
      <c r="B87" s="8" t="s">
        <v>6483</v>
      </c>
      <c r="C87" s="9" t="s">
        <v>17</v>
      </c>
      <c r="D87" s="9"/>
      <c r="E87" s="10">
        <v>44292</v>
      </c>
      <c r="F87" s="11">
        <v>25490.720000000001</v>
      </c>
      <c r="G87" s="11">
        <v>1820.76</v>
      </c>
      <c r="H87" s="11">
        <v>1820.76</v>
      </c>
    </row>
    <row r="88" spans="1:8" x14ac:dyDescent="0.25">
      <c r="A88" s="7" t="s">
        <v>2131</v>
      </c>
      <c r="B88" s="8" t="s">
        <v>2132</v>
      </c>
      <c r="C88" s="9" t="s">
        <v>10</v>
      </c>
      <c r="D88" s="9"/>
      <c r="E88" s="10">
        <v>44576</v>
      </c>
      <c r="F88" s="11">
        <v>21226.7</v>
      </c>
      <c r="G88" s="11">
        <v>922.9</v>
      </c>
      <c r="H88" s="11">
        <v>922.9</v>
      </c>
    </row>
    <row r="89" spans="1:8" x14ac:dyDescent="0.25">
      <c r="A89" s="7" t="s">
        <v>2131</v>
      </c>
      <c r="B89" s="8" t="s">
        <v>2132</v>
      </c>
      <c r="C89" s="9" t="s">
        <v>17</v>
      </c>
      <c r="D89" s="9"/>
      <c r="E89" s="10">
        <v>44343</v>
      </c>
      <c r="F89" s="11">
        <v>27687</v>
      </c>
      <c r="G89" s="11">
        <v>1845.8</v>
      </c>
      <c r="H89" s="11">
        <v>1845.8</v>
      </c>
    </row>
    <row r="90" spans="1:8" x14ac:dyDescent="0.25">
      <c r="A90" s="7" t="s">
        <v>1825</v>
      </c>
      <c r="B90" s="8" t="s">
        <v>1826</v>
      </c>
      <c r="C90" s="9" t="s">
        <v>10</v>
      </c>
      <c r="D90" s="9"/>
      <c r="E90" s="10">
        <v>44006</v>
      </c>
      <c r="F90" s="11">
        <v>6315.51</v>
      </c>
      <c r="G90" s="11">
        <v>842.09</v>
      </c>
      <c r="H90" s="11">
        <v>842.1</v>
      </c>
    </row>
    <row r="91" spans="1:8" x14ac:dyDescent="0.25">
      <c r="A91" s="7" t="s">
        <v>1563</v>
      </c>
      <c r="B91" s="8" t="s">
        <v>1564</v>
      </c>
      <c r="C91" s="9" t="s">
        <v>10</v>
      </c>
      <c r="D91" s="9"/>
      <c r="E91" s="10">
        <v>44588</v>
      </c>
      <c r="F91" s="11">
        <v>21226.7</v>
      </c>
      <c r="G91" s="11">
        <v>922.9</v>
      </c>
      <c r="H91" s="11">
        <v>922.9</v>
      </c>
    </row>
    <row r="92" spans="1:8" x14ac:dyDescent="0.25">
      <c r="A92" s="7" t="s">
        <v>1948</v>
      </c>
      <c r="B92" s="8" t="s">
        <v>1949</v>
      </c>
      <c r="C92" s="9" t="s">
        <v>10</v>
      </c>
      <c r="D92" s="9"/>
      <c r="E92" s="10">
        <v>44175</v>
      </c>
      <c r="F92" s="11">
        <v>8040.32</v>
      </c>
      <c r="G92" s="11">
        <v>922.9</v>
      </c>
      <c r="H92" s="11">
        <v>922.9</v>
      </c>
    </row>
    <row r="93" spans="1:8" x14ac:dyDescent="0.25">
      <c r="A93" s="7" t="s">
        <v>3640</v>
      </c>
      <c r="B93" s="8" t="s">
        <v>3641</v>
      </c>
      <c r="C93" s="9" t="s">
        <v>17</v>
      </c>
      <c r="D93" s="9"/>
      <c r="E93" s="10">
        <v>44271</v>
      </c>
      <c r="F93" s="11">
        <v>9051.0400000000009</v>
      </c>
      <c r="G93" s="11">
        <v>800</v>
      </c>
      <c r="H93" s="11">
        <v>800</v>
      </c>
    </row>
    <row r="94" spans="1:8" x14ac:dyDescent="0.25">
      <c r="A94" s="7" t="s">
        <v>6484</v>
      </c>
      <c r="B94" s="8" t="s">
        <v>6485</v>
      </c>
      <c r="C94" s="9" t="s">
        <v>17</v>
      </c>
      <c r="D94" s="9"/>
      <c r="E94" s="10">
        <v>43903</v>
      </c>
      <c r="F94" s="11">
        <v>1913.87</v>
      </c>
      <c r="G94" s="11">
        <v>1913.99</v>
      </c>
      <c r="H94" s="11">
        <v>1913.87</v>
      </c>
    </row>
    <row r="95" spans="1:8" x14ac:dyDescent="0.25">
      <c r="A95" s="7" t="s">
        <v>6486</v>
      </c>
      <c r="B95" s="8" t="s">
        <v>6487</v>
      </c>
      <c r="C95" s="9" t="s">
        <v>10</v>
      </c>
      <c r="D95" s="9"/>
      <c r="E95" s="10">
        <v>44040</v>
      </c>
      <c r="F95" s="11">
        <v>11301.69</v>
      </c>
      <c r="G95" s="11">
        <v>1329.62</v>
      </c>
      <c r="H95" s="11">
        <v>1329.62</v>
      </c>
    </row>
    <row r="96" spans="1:8" x14ac:dyDescent="0.25">
      <c r="A96" s="7" t="s">
        <v>481</v>
      </c>
      <c r="B96" s="8" t="s">
        <v>482</v>
      </c>
      <c r="C96" s="9" t="s">
        <v>10</v>
      </c>
      <c r="D96" s="9"/>
      <c r="E96" s="10">
        <v>44038</v>
      </c>
      <c r="F96" s="11">
        <v>9041.31</v>
      </c>
      <c r="G96" s="11">
        <v>1063.69</v>
      </c>
      <c r="H96" s="11">
        <v>1063.7</v>
      </c>
    </row>
    <row r="97" spans="1:8" x14ac:dyDescent="0.25">
      <c r="A97" s="7" t="s">
        <v>3013</v>
      </c>
      <c r="B97" s="8" t="s">
        <v>3014</v>
      </c>
      <c r="C97" s="9" t="s">
        <v>10</v>
      </c>
      <c r="D97" s="9"/>
      <c r="E97" s="10">
        <v>44027</v>
      </c>
      <c r="F97" s="11">
        <v>5983.29</v>
      </c>
      <c r="G97" s="11">
        <v>664.81</v>
      </c>
      <c r="H97" s="11">
        <v>664.82</v>
      </c>
    </row>
    <row r="98" spans="1:8" x14ac:dyDescent="0.25">
      <c r="A98" s="7" t="s">
        <v>3013</v>
      </c>
      <c r="B98" s="8" t="s">
        <v>3014</v>
      </c>
      <c r="C98" s="9" t="s">
        <v>17</v>
      </c>
      <c r="D98" s="9"/>
      <c r="E98" s="10">
        <v>43755</v>
      </c>
      <c r="F98" s="11">
        <v>2702.99</v>
      </c>
      <c r="G98" s="11">
        <v>772.29</v>
      </c>
      <c r="H98" s="11">
        <v>772.3</v>
      </c>
    </row>
    <row r="99" spans="1:8" x14ac:dyDescent="0.25">
      <c r="A99" s="7" t="s">
        <v>938</v>
      </c>
      <c r="B99" s="8" t="s">
        <v>6488</v>
      </c>
      <c r="C99" s="9" t="s">
        <v>17</v>
      </c>
      <c r="D99" s="9"/>
      <c r="E99" s="10">
        <v>44480</v>
      </c>
      <c r="F99" s="11">
        <v>36892.79</v>
      </c>
      <c r="G99" s="11">
        <v>1799.65</v>
      </c>
      <c r="H99" s="11">
        <v>1799.66</v>
      </c>
    </row>
    <row r="100" spans="1:8" x14ac:dyDescent="0.25">
      <c r="A100" s="7" t="s">
        <v>3819</v>
      </c>
      <c r="B100" s="8" t="s">
        <v>3820</v>
      </c>
      <c r="C100" s="9" t="s">
        <v>10</v>
      </c>
      <c r="D100" s="9"/>
      <c r="E100" s="10">
        <v>44021</v>
      </c>
      <c r="F100" s="11">
        <v>4134.51</v>
      </c>
      <c r="G100" s="11">
        <v>918.78</v>
      </c>
      <c r="H100" s="11">
        <v>918.78</v>
      </c>
    </row>
    <row r="101" spans="1:8" x14ac:dyDescent="0.25">
      <c r="A101" s="7" t="s">
        <v>1621</v>
      </c>
      <c r="B101" s="8" t="s">
        <v>1622</v>
      </c>
      <c r="C101" s="9" t="s">
        <v>17</v>
      </c>
      <c r="D101" s="9"/>
      <c r="E101" s="10">
        <v>44431</v>
      </c>
      <c r="F101" s="11">
        <v>12874.44</v>
      </c>
      <c r="G101" s="11">
        <v>715.25</v>
      </c>
      <c r="H101" s="11">
        <v>715.26</v>
      </c>
    </row>
    <row r="102" spans="1:8" x14ac:dyDescent="0.25">
      <c r="A102" s="7" t="s">
        <v>4906</v>
      </c>
      <c r="B102" s="8" t="s">
        <v>6489</v>
      </c>
      <c r="C102" s="9" t="s">
        <v>17</v>
      </c>
      <c r="D102" s="9"/>
      <c r="E102" s="10">
        <v>44108</v>
      </c>
      <c r="F102" s="11">
        <v>35992.959999999999</v>
      </c>
      <c r="G102" s="11">
        <v>3599.3</v>
      </c>
      <c r="H102" s="11">
        <v>3599.3</v>
      </c>
    </row>
    <row r="103" spans="1:8" x14ac:dyDescent="0.25">
      <c r="A103" s="7" t="s">
        <v>685</v>
      </c>
      <c r="B103" s="8" t="s">
        <v>686</v>
      </c>
      <c r="C103" s="9" t="s">
        <v>17</v>
      </c>
      <c r="D103" s="9"/>
      <c r="E103" s="10">
        <v>44258</v>
      </c>
      <c r="F103" s="11">
        <v>22795.52</v>
      </c>
      <c r="G103" s="11">
        <v>1753.51</v>
      </c>
      <c r="H103" s="11">
        <v>1753.52</v>
      </c>
    </row>
    <row r="104" spans="1:8" x14ac:dyDescent="0.25">
      <c r="A104" s="7" t="s">
        <v>1216</v>
      </c>
      <c r="B104" s="8" t="s">
        <v>1217</v>
      </c>
      <c r="C104" s="9" t="s">
        <v>17</v>
      </c>
      <c r="D104" s="9"/>
      <c r="E104" s="10">
        <v>44277</v>
      </c>
      <c r="F104" s="11">
        <v>23995.4</v>
      </c>
      <c r="G104" s="11">
        <v>1845.8</v>
      </c>
      <c r="H104" s="11">
        <v>1845.8</v>
      </c>
    </row>
    <row r="105" spans="1:8" x14ac:dyDescent="0.25">
      <c r="A105" s="7" t="s">
        <v>1233</v>
      </c>
      <c r="B105" s="8" t="s">
        <v>1234</v>
      </c>
      <c r="C105" s="9" t="s">
        <v>10</v>
      </c>
      <c r="D105" s="9"/>
      <c r="E105" s="10">
        <v>44223</v>
      </c>
      <c r="F105" s="11">
        <v>10151.9</v>
      </c>
      <c r="G105" s="11">
        <v>922.9</v>
      </c>
      <c r="H105" s="11">
        <v>922.9</v>
      </c>
    </row>
    <row r="106" spans="1:8" x14ac:dyDescent="0.25">
      <c r="A106" s="7" t="s">
        <v>4951</v>
      </c>
      <c r="B106" s="8" t="s">
        <v>4952</v>
      </c>
      <c r="C106" s="9" t="s">
        <v>17</v>
      </c>
      <c r="D106" s="9"/>
      <c r="E106" s="10">
        <v>44091</v>
      </c>
      <c r="F106" s="11">
        <v>29348.12</v>
      </c>
      <c r="G106" s="11">
        <v>4192.59</v>
      </c>
      <c r="H106" s="11">
        <v>4192.6000000000004</v>
      </c>
    </row>
    <row r="107" spans="1:8" x14ac:dyDescent="0.25">
      <c r="A107" s="7" t="s">
        <v>28</v>
      </c>
      <c r="B107" s="8" t="s">
        <v>29</v>
      </c>
      <c r="C107" s="9" t="s">
        <v>10</v>
      </c>
      <c r="D107" s="9"/>
      <c r="E107" s="10">
        <v>44006</v>
      </c>
      <c r="F107" s="11">
        <v>10165.93</v>
      </c>
      <c r="G107" s="11">
        <v>968.18</v>
      </c>
      <c r="H107" s="11">
        <v>968.18</v>
      </c>
    </row>
    <row r="108" spans="1:8" x14ac:dyDescent="0.25">
      <c r="A108" s="7" t="s">
        <v>5437</v>
      </c>
      <c r="B108" s="8" t="s">
        <v>5438</v>
      </c>
      <c r="C108" s="9" t="s">
        <v>17</v>
      </c>
      <c r="D108" s="9"/>
      <c r="E108" s="10">
        <v>42394</v>
      </c>
      <c r="F108" s="11">
        <v>11331.94</v>
      </c>
      <c r="G108" s="11">
        <v>1079.24</v>
      </c>
      <c r="H108" s="11">
        <v>1079.24</v>
      </c>
    </row>
    <row r="109" spans="1:8" x14ac:dyDescent="0.25">
      <c r="A109" s="7" t="s">
        <v>2197</v>
      </c>
      <c r="B109" s="8" t="s">
        <v>2198</v>
      </c>
      <c r="C109" s="9" t="s">
        <v>17</v>
      </c>
      <c r="D109" s="9"/>
      <c r="E109" s="10">
        <v>44550</v>
      </c>
      <c r="F109" s="11">
        <v>37561.919999999998</v>
      </c>
      <c r="G109" s="11">
        <v>1707.36</v>
      </c>
      <c r="H109" s="11">
        <v>1707.36</v>
      </c>
    </row>
    <row r="110" spans="1:8" x14ac:dyDescent="0.25">
      <c r="A110" s="7" t="s">
        <v>1839</v>
      </c>
      <c r="B110" s="8" t="s">
        <v>1840</v>
      </c>
      <c r="C110" s="9" t="s">
        <v>17</v>
      </c>
      <c r="D110" s="9"/>
      <c r="E110" s="10">
        <v>44441</v>
      </c>
      <c r="F110" s="11">
        <v>33224.400000000001</v>
      </c>
      <c r="G110" s="11">
        <v>1661.22</v>
      </c>
      <c r="H110" s="11">
        <v>1661.22</v>
      </c>
    </row>
    <row r="111" spans="1:8" x14ac:dyDescent="0.25">
      <c r="A111" s="7" t="s">
        <v>1004</v>
      </c>
      <c r="B111" s="8" t="s">
        <v>1005</v>
      </c>
      <c r="C111" s="9" t="s">
        <v>10</v>
      </c>
      <c r="D111" s="9"/>
      <c r="E111" s="10">
        <v>44003</v>
      </c>
      <c r="F111" s="11">
        <v>9683.91</v>
      </c>
      <c r="G111" s="11">
        <v>842.09</v>
      </c>
      <c r="H111" s="11">
        <v>842.1</v>
      </c>
    </row>
    <row r="112" spans="1:8" x14ac:dyDescent="0.25">
      <c r="A112" s="7" t="s">
        <v>1004</v>
      </c>
      <c r="B112" s="8" t="s">
        <v>1005</v>
      </c>
      <c r="C112" s="9" t="s">
        <v>17</v>
      </c>
      <c r="D112" s="9"/>
      <c r="E112" s="10">
        <v>43832</v>
      </c>
      <c r="F112" s="11">
        <v>1653.93</v>
      </c>
      <c r="G112" s="11">
        <v>2691.97</v>
      </c>
      <c r="H112" s="11">
        <v>1653.93</v>
      </c>
    </row>
    <row r="113" spans="1:8" x14ac:dyDescent="0.25">
      <c r="A113" s="7" t="s">
        <v>3212</v>
      </c>
      <c r="B113" s="8" t="s">
        <v>3213</v>
      </c>
      <c r="C113" s="9" t="s">
        <v>17</v>
      </c>
      <c r="D113" s="9"/>
      <c r="E113" s="10">
        <v>44251</v>
      </c>
      <c r="F113" s="11">
        <v>26382.29</v>
      </c>
      <c r="G113" s="11">
        <v>1954.24</v>
      </c>
      <c r="H113" s="11">
        <v>977.12</v>
      </c>
    </row>
    <row r="114" spans="1:8" x14ac:dyDescent="0.25">
      <c r="A114" s="7" t="s">
        <v>1080</v>
      </c>
      <c r="B114" s="8" t="s">
        <v>6490</v>
      </c>
      <c r="C114" s="9" t="s">
        <v>17</v>
      </c>
      <c r="D114" s="9"/>
      <c r="E114" s="10">
        <v>44264</v>
      </c>
      <c r="F114" s="11">
        <v>23995.4</v>
      </c>
      <c r="G114" s="11">
        <v>1845.8</v>
      </c>
      <c r="H114" s="11">
        <v>1845.8</v>
      </c>
    </row>
    <row r="115" spans="1:8" x14ac:dyDescent="0.25">
      <c r="A115" s="7" t="s">
        <v>1408</v>
      </c>
      <c r="B115" s="8" t="s">
        <v>1409</v>
      </c>
      <c r="C115" s="9" t="s">
        <v>10</v>
      </c>
      <c r="D115" s="9"/>
      <c r="E115" s="10">
        <v>44575</v>
      </c>
      <c r="F115" s="11">
        <v>20603.62</v>
      </c>
      <c r="G115" s="11">
        <v>876.75</v>
      </c>
      <c r="H115" s="11">
        <v>876.76</v>
      </c>
    </row>
    <row r="116" spans="1:8" x14ac:dyDescent="0.25">
      <c r="A116" s="7" t="s">
        <v>2107</v>
      </c>
      <c r="B116" s="8" t="s">
        <v>2108</v>
      </c>
      <c r="C116" s="9" t="s">
        <v>10</v>
      </c>
      <c r="D116" s="9"/>
      <c r="E116" s="10">
        <v>44004</v>
      </c>
      <c r="F116" s="11">
        <v>5584.22</v>
      </c>
      <c r="G116" s="11">
        <v>797.77</v>
      </c>
      <c r="H116" s="11">
        <v>797.78</v>
      </c>
    </row>
    <row r="117" spans="1:8" x14ac:dyDescent="0.25">
      <c r="A117" s="7" t="s">
        <v>2107</v>
      </c>
      <c r="B117" s="8" t="s">
        <v>2108</v>
      </c>
      <c r="C117" s="9" t="s">
        <v>17</v>
      </c>
      <c r="D117" s="9"/>
      <c r="E117" s="10">
        <v>42779</v>
      </c>
      <c r="F117" s="11">
        <v>33000</v>
      </c>
      <c r="G117" s="11">
        <v>3000</v>
      </c>
      <c r="H117" s="11">
        <v>3000</v>
      </c>
    </row>
    <row r="118" spans="1:8" x14ac:dyDescent="0.25">
      <c r="A118" s="7" t="s">
        <v>4721</v>
      </c>
      <c r="B118" s="8" t="s">
        <v>4722</v>
      </c>
      <c r="C118" s="9" t="s">
        <v>17</v>
      </c>
      <c r="D118" s="9"/>
      <c r="E118" s="10">
        <v>44517</v>
      </c>
      <c r="F118" s="11">
        <v>20219.900000000001</v>
      </c>
      <c r="G118" s="11">
        <v>962.85</v>
      </c>
      <c r="H118" s="11">
        <v>962.86</v>
      </c>
    </row>
    <row r="119" spans="1:8" x14ac:dyDescent="0.25">
      <c r="A119" s="7" t="s">
        <v>1120</v>
      </c>
      <c r="B119" s="8" t="s">
        <v>1121</v>
      </c>
      <c r="C119" s="9" t="s">
        <v>10</v>
      </c>
      <c r="D119" s="9"/>
      <c r="E119" s="10">
        <v>44580</v>
      </c>
      <c r="F119" s="11">
        <v>20603.62</v>
      </c>
      <c r="G119" s="11">
        <v>876.75</v>
      </c>
      <c r="H119" s="11">
        <v>876.76</v>
      </c>
    </row>
    <row r="120" spans="1:8" x14ac:dyDescent="0.25">
      <c r="A120" s="7" t="s">
        <v>1013</v>
      </c>
      <c r="B120" s="8" t="s">
        <v>1014</v>
      </c>
      <c r="C120" s="9" t="s">
        <v>10</v>
      </c>
      <c r="D120" s="9"/>
      <c r="E120" s="10">
        <v>44176</v>
      </c>
      <c r="F120" s="11">
        <v>10547.46</v>
      </c>
      <c r="G120" s="11">
        <v>1054.74</v>
      </c>
      <c r="H120" s="11">
        <v>1054.74</v>
      </c>
    </row>
    <row r="121" spans="1:8" x14ac:dyDescent="0.25">
      <c r="A121" s="7" t="s">
        <v>1324</v>
      </c>
      <c r="B121" s="8" t="s">
        <v>1325</v>
      </c>
      <c r="C121" s="9" t="s">
        <v>17</v>
      </c>
      <c r="D121" s="9"/>
      <c r="E121" s="10">
        <v>43850</v>
      </c>
      <c r="F121" s="11">
        <v>1476.64</v>
      </c>
      <c r="G121" s="11">
        <v>738.32</v>
      </c>
      <c r="H121" s="11">
        <v>738.32</v>
      </c>
    </row>
    <row r="122" spans="1:8" x14ac:dyDescent="0.25">
      <c r="A122" s="7" t="s">
        <v>1944</v>
      </c>
      <c r="B122" s="8" t="s">
        <v>1945</v>
      </c>
      <c r="C122" s="9" t="s">
        <v>17</v>
      </c>
      <c r="D122" s="9"/>
      <c r="E122" s="10">
        <v>44415</v>
      </c>
      <c r="F122" s="11">
        <v>33224.400000000001</v>
      </c>
      <c r="G122" s="11">
        <v>1845.8</v>
      </c>
      <c r="H122" s="11">
        <v>1845.8</v>
      </c>
    </row>
    <row r="123" spans="1:8" x14ac:dyDescent="0.25">
      <c r="A123" s="7" t="s">
        <v>2496</v>
      </c>
      <c r="B123" s="8" t="s">
        <v>2497</v>
      </c>
      <c r="C123" s="9" t="s">
        <v>10</v>
      </c>
      <c r="D123" s="9"/>
      <c r="E123" s="10">
        <v>44078</v>
      </c>
      <c r="F123" s="11">
        <v>12122.45</v>
      </c>
      <c r="G123" s="11">
        <v>1212.25</v>
      </c>
      <c r="H123" s="11">
        <v>1212.24</v>
      </c>
    </row>
    <row r="124" spans="1:8" x14ac:dyDescent="0.25">
      <c r="A124" s="7" t="s">
        <v>2496</v>
      </c>
      <c r="B124" s="8" t="s">
        <v>2497</v>
      </c>
      <c r="C124" s="9" t="s">
        <v>17</v>
      </c>
      <c r="D124" s="9"/>
      <c r="E124" s="10">
        <v>44013</v>
      </c>
      <c r="F124" s="11">
        <v>13324.64</v>
      </c>
      <c r="G124" s="11">
        <v>2664.93</v>
      </c>
      <c r="H124" s="11">
        <v>2664.92</v>
      </c>
    </row>
    <row r="125" spans="1:8" x14ac:dyDescent="0.25">
      <c r="A125" s="7" t="s">
        <v>582</v>
      </c>
      <c r="B125" s="8" t="s">
        <v>583</v>
      </c>
      <c r="C125" s="9" t="s">
        <v>17</v>
      </c>
      <c r="D125" s="9"/>
      <c r="E125" s="10">
        <v>44076</v>
      </c>
      <c r="F125" s="11">
        <v>33124.82</v>
      </c>
      <c r="G125" s="11">
        <v>1743.41</v>
      </c>
      <c r="H125" s="11">
        <v>1743.42</v>
      </c>
    </row>
    <row r="126" spans="1:8" x14ac:dyDescent="0.25">
      <c r="A126" s="7" t="s">
        <v>6081</v>
      </c>
      <c r="B126" s="8" t="s">
        <v>6082</v>
      </c>
      <c r="C126" s="9" t="s">
        <v>10</v>
      </c>
      <c r="D126" s="9"/>
      <c r="E126" s="10">
        <v>44039</v>
      </c>
      <c r="F126" s="11">
        <v>11368.11</v>
      </c>
      <c r="G126" s="11">
        <v>842.09</v>
      </c>
      <c r="H126" s="11">
        <v>842.1</v>
      </c>
    </row>
    <row r="127" spans="1:8" x14ac:dyDescent="0.25">
      <c r="A127" s="7" t="s">
        <v>6081</v>
      </c>
      <c r="B127" s="8" t="s">
        <v>6082</v>
      </c>
      <c r="C127" s="9" t="s">
        <v>17</v>
      </c>
      <c r="D127" s="9"/>
      <c r="E127" s="10">
        <v>43773</v>
      </c>
      <c r="F127" s="11">
        <v>7961.17</v>
      </c>
      <c r="G127" s="11">
        <v>589.72</v>
      </c>
      <c r="H127" s="11">
        <v>589.72</v>
      </c>
    </row>
    <row r="128" spans="1:8" x14ac:dyDescent="0.25">
      <c r="A128" s="7" t="s">
        <v>837</v>
      </c>
      <c r="B128" s="8" t="s">
        <v>838</v>
      </c>
      <c r="C128" s="9" t="s">
        <v>17</v>
      </c>
      <c r="D128" s="9"/>
      <c r="E128" s="10">
        <v>44272</v>
      </c>
      <c r="F128" s="11">
        <v>23995.4</v>
      </c>
      <c r="G128" s="11">
        <v>1845.8</v>
      </c>
      <c r="H128" s="11">
        <v>1845.8</v>
      </c>
    </row>
    <row r="129" spans="1:8" x14ac:dyDescent="0.25">
      <c r="A129" s="7" t="s">
        <v>691</v>
      </c>
      <c r="B129" s="8" t="s">
        <v>692</v>
      </c>
      <c r="C129" s="9" t="s">
        <v>17</v>
      </c>
      <c r="D129" s="9"/>
      <c r="E129" s="10">
        <v>44340</v>
      </c>
      <c r="F129" s="11">
        <v>27687</v>
      </c>
      <c r="G129" s="11">
        <v>1845.8</v>
      </c>
      <c r="H129" s="11">
        <v>1845.8</v>
      </c>
    </row>
    <row r="130" spans="1:8" x14ac:dyDescent="0.25">
      <c r="A130" s="7" t="s">
        <v>510</v>
      </c>
      <c r="B130" s="8" t="s">
        <v>511</v>
      </c>
      <c r="C130" s="9" t="s">
        <v>17</v>
      </c>
      <c r="D130" s="9"/>
      <c r="E130" s="10">
        <v>44167</v>
      </c>
      <c r="F130" s="11">
        <v>22880.9</v>
      </c>
      <c r="G130" s="11">
        <v>2179.14</v>
      </c>
      <c r="H130" s="11">
        <v>2179.14</v>
      </c>
    </row>
    <row r="131" spans="1:8" x14ac:dyDescent="0.25">
      <c r="A131" s="7" t="s">
        <v>6313</v>
      </c>
      <c r="B131" s="8" t="s">
        <v>6314</v>
      </c>
      <c r="C131" s="9" t="s">
        <v>17</v>
      </c>
      <c r="D131" s="9"/>
      <c r="E131" s="10">
        <v>44223</v>
      </c>
      <c r="F131" s="11">
        <v>21646.58</v>
      </c>
      <c r="G131" s="11">
        <v>2061.58</v>
      </c>
      <c r="H131" s="11">
        <v>2061.58</v>
      </c>
    </row>
    <row r="132" spans="1:8" x14ac:dyDescent="0.25">
      <c r="A132" s="7" t="s">
        <v>4744</v>
      </c>
      <c r="B132" s="8" t="s">
        <v>4745</v>
      </c>
      <c r="C132" s="9" t="s">
        <v>10</v>
      </c>
      <c r="D132" s="9"/>
      <c r="E132" s="10">
        <v>44035</v>
      </c>
      <c r="F132" s="11">
        <v>7426.38</v>
      </c>
      <c r="G132" s="11">
        <v>873.68</v>
      </c>
      <c r="H132" s="11">
        <v>873.68</v>
      </c>
    </row>
    <row r="133" spans="1:8" x14ac:dyDescent="0.25">
      <c r="A133" s="7" t="s">
        <v>4870</v>
      </c>
      <c r="B133" s="8" t="s">
        <v>6491</v>
      </c>
      <c r="C133" s="9" t="s">
        <v>10</v>
      </c>
      <c r="D133" s="9"/>
      <c r="E133" s="10">
        <v>43999</v>
      </c>
      <c r="F133" s="11">
        <v>6824.82</v>
      </c>
      <c r="G133" s="11">
        <v>853.1</v>
      </c>
      <c r="H133" s="11">
        <v>853.1</v>
      </c>
    </row>
    <row r="134" spans="1:8" x14ac:dyDescent="0.25">
      <c r="A134" s="7" t="s">
        <v>4870</v>
      </c>
      <c r="B134" s="8" t="s">
        <v>6491</v>
      </c>
      <c r="C134" s="9" t="s">
        <v>17</v>
      </c>
      <c r="D134" s="9"/>
      <c r="E134" s="10">
        <v>43532</v>
      </c>
      <c r="F134" s="11">
        <v>3759.54</v>
      </c>
      <c r="G134" s="11">
        <v>1503.82</v>
      </c>
      <c r="H134" s="11">
        <v>1503.82</v>
      </c>
    </row>
    <row r="135" spans="1:8" x14ac:dyDescent="0.25">
      <c r="A135" s="7" t="s">
        <v>1639</v>
      </c>
      <c r="B135" s="8" t="s">
        <v>6492</v>
      </c>
      <c r="C135" s="9" t="s">
        <v>17</v>
      </c>
      <c r="D135" s="9"/>
      <c r="E135" s="10">
        <v>44513</v>
      </c>
      <c r="F135" s="11">
        <v>38166.22</v>
      </c>
      <c r="G135" s="11">
        <v>1817.44</v>
      </c>
      <c r="H135" s="11">
        <v>1817.44</v>
      </c>
    </row>
    <row r="136" spans="1:8" x14ac:dyDescent="0.25">
      <c r="A136" s="7" t="s">
        <v>1877</v>
      </c>
      <c r="B136" s="8" t="s">
        <v>1878</v>
      </c>
      <c r="C136" s="9" t="s">
        <v>17</v>
      </c>
      <c r="D136" s="9"/>
      <c r="E136" s="10">
        <v>44492</v>
      </c>
      <c r="F136" s="11">
        <v>36916</v>
      </c>
      <c r="G136" s="11">
        <v>1845.8</v>
      </c>
      <c r="H136" s="11">
        <v>1845.8</v>
      </c>
    </row>
    <row r="137" spans="1:8" x14ac:dyDescent="0.25">
      <c r="A137" s="7" t="s">
        <v>1784</v>
      </c>
      <c r="B137" s="8" t="s">
        <v>1785</v>
      </c>
      <c r="C137" s="9" t="s">
        <v>17</v>
      </c>
      <c r="D137" s="9"/>
      <c r="E137" s="10">
        <v>44351</v>
      </c>
      <c r="F137" s="11">
        <v>14766.4</v>
      </c>
      <c r="G137" s="11">
        <v>922.9</v>
      </c>
      <c r="H137" s="11">
        <v>922.9</v>
      </c>
    </row>
    <row r="138" spans="1:8" x14ac:dyDescent="0.25">
      <c r="A138" s="7" t="s">
        <v>1818</v>
      </c>
      <c r="B138" s="8" t="s">
        <v>1819</v>
      </c>
      <c r="C138" s="9" t="s">
        <v>10</v>
      </c>
      <c r="D138" s="9"/>
      <c r="E138" s="10">
        <v>44575</v>
      </c>
      <c r="F138" s="11">
        <v>21226.7</v>
      </c>
      <c r="G138" s="11">
        <v>922.9</v>
      </c>
      <c r="H138" s="11">
        <v>922.9</v>
      </c>
    </row>
    <row r="139" spans="1:8" x14ac:dyDescent="0.25">
      <c r="A139" s="7" t="s">
        <v>1818</v>
      </c>
      <c r="B139" s="8" t="s">
        <v>1819</v>
      </c>
      <c r="C139" s="9" t="s">
        <v>17</v>
      </c>
      <c r="D139" s="9"/>
      <c r="E139" s="10">
        <v>44358</v>
      </c>
      <c r="F139" s="11">
        <v>28609.9</v>
      </c>
      <c r="G139" s="11">
        <v>1845.8</v>
      </c>
      <c r="H139" s="11">
        <v>1845.8</v>
      </c>
    </row>
    <row r="140" spans="1:8" x14ac:dyDescent="0.25">
      <c r="A140" s="7" t="s">
        <v>4551</v>
      </c>
      <c r="B140" s="8" t="s">
        <v>4552</v>
      </c>
      <c r="C140" s="9" t="s">
        <v>17</v>
      </c>
      <c r="D140" s="9"/>
      <c r="E140" s="10">
        <v>44354</v>
      </c>
      <c r="F140" s="11">
        <v>38684.089999999997</v>
      </c>
      <c r="G140" s="11">
        <v>2275.54</v>
      </c>
      <c r="H140" s="11">
        <v>2275.54</v>
      </c>
    </row>
    <row r="141" spans="1:8" x14ac:dyDescent="0.25">
      <c r="A141" s="7" t="s">
        <v>3355</v>
      </c>
      <c r="B141" s="8" t="s">
        <v>3356</v>
      </c>
      <c r="C141" s="9" t="s">
        <v>17</v>
      </c>
      <c r="D141" s="9"/>
      <c r="E141" s="10">
        <v>44460</v>
      </c>
      <c r="F141" s="11">
        <v>7777.21</v>
      </c>
      <c r="G141" s="11">
        <v>398.84</v>
      </c>
      <c r="H141" s="11">
        <v>398.84</v>
      </c>
    </row>
    <row r="142" spans="1:8" x14ac:dyDescent="0.25">
      <c r="A142" s="7" t="s">
        <v>1660</v>
      </c>
      <c r="B142" s="8" t="s">
        <v>1661</v>
      </c>
      <c r="C142" s="9" t="s">
        <v>17</v>
      </c>
      <c r="D142" s="9"/>
      <c r="E142" s="10">
        <v>44587</v>
      </c>
      <c r="F142" s="11">
        <v>44299.199999999997</v>
      </c>
      <c r="G142" s="11">
        <v>1845.8</v>
      </c>
      <c r="H142" s="11">
        <v>1845.8</v>
      </c>
    </row>
    <row r="143" spans="1:8" x14ac:dyDescent="0.25">
      <c r="A143" s="7" t="s">
        <v>98</v>
      </c>
      <c r="B143" s="8" t="s">
        <v>99</v>
      </c>
      <c r="C143" s="9" t="s">
        <v>17</v>
      </c>
      <c r="D143" s="9"/>
      <c r="E143" s="10">
        <v>44413</v>
      </c>
      <c r="F143" s="11">
        <v>17334.5</v>
      </c>
      <c r="G143" s="11">
        <v>963.03</v>
      </c>
      <c r="H143" s="11">
        <v>963.02</v>
      </c>
    </row>
    <row r="144" spans="1:8" x14ac:dyDescent="0.25">
      <c r="A144" s="7" t="s">
        <v>5941</v>
      </c>
      <c r="B144" s="8" t="s">
        <v>6493</v>
      </c>
      <c r="C144" s="9" t="s">
        <v>17</v>
      </c>
      <c r="D144" s="9"/>
      <c r="E144" s="10">
        <v>43665</v>
      </c>
      <c r="F144" s="11">
        <v>3251.7</v>
      </c>
      <c r="G144" s="11">
        <v>2167.83</v>
      </c>
      <c r="H144" s="11">
        <v>2167.84</v>
      </c>
    </row>
    <row r="145" spans="1:8" x14ac:dyDescent="0.25">
      <c r="A145" s="7" t="s">
        <v>1470</v>
      </c>
      <c r="B145" s="8" t="s">
        <v>1471</v>
      </c>
      <c r="C145" s="9" t="s">
        <v>17</v>
      </c>
      <c r="D145" s="9"/>
      <c r="E145" s="10">
        <v>44364</v>
      </c>
      <c r="F145" s="11">
        <v>16150.75</v>
      </c>
      <c r="G145" s="11">
        <v>922.9</v>
      </c>
      <c r="H145" s="11">
        <v>922.9</v>
      </c>
    </row>
    <row r="146" spans="1:8" x14ac:dyDescent="0.25">
      <c r="A146" s="7" t="s">
        <v>1556</v>
      </c>
      <c r="B146" s="8" t="s">
        <v>1557</v>
      </c>
      <c r="C146" s="9" t="s">
        <v>17</v>
      </c>
      <c r="D146" s="9"/>
      <c r="E146" s="10">
        <v>44503</v>
      </c>
      <c r="F146" s="11">
        <v>17442.78</v>
      </c>
      <c r="G146" s="11">
        <v>830.61</v>
      </c>
      <c r="H146" s="11">
        <v>830.62</v>
      </c>
    </row>
    <row r="147" spans="1:8" x14ac:dyDescent="0.25">
      <c r="A147" s="7" t="s">
        <v>1960</v>
      </c>
      <c r="B147" s="8" t="s">
        <v>1961</v>
      </c>
      <c r="C147" s="9" t="s">
        <v>17</v>
      </c>
      <c r="D147" s="9"/>
      <c r="E147" s="10">
        <v>44404</v>
      </c>
      <c r="F147" s="11">
        <v>15706.08</v>
      </c>
      <c r="G147" s="11">
        <v>981.63</v>
      </c>
      <c r="H147" s="11">
        <v>981.64</v>
      </c>
    </row>
    <row r="148" spans="1:8" x14ac:dyDescent="0.25">
      <c r="A148" s="7" t="s">
        <v>2086</v>
      </c>
      <c r="B148" s="8" t="s">
        <v>2087</v>
      </c>
      <c r="C148" s="9" t="s">
        <v>10</v>
      </c>
      <c r="D148" s="9"/>
      <c r="E148" s="10">
        <v>44575</v>
      </c>
      <c r="F148" s="11">
        <v>21226.7</v>
      </c>
      <c r="G148" s="11">
        <v>922.9</v>
      </c>
      <c r="H148" s="11">
        <v>922.9</v>
      </c>
    </row>
    <row r="149" spans="1:8" x14ac:dyDescent="0.25">
      <c r="A149" s="7" t="s">
        <v>2086</v>
      </c>
      <c r="B149" s="8" t="s">
        <v>2087</v>
      </c>
      <c r="C149" s="9" t="s">
        <v>17</v>
      </c>
      <c r="D149" s="9"/>
      <c r="E149" s="10">
        <v>44419</v>
      </c>
      <c r="F149" s="11">
        <v>15366.23</v>
      </c>
      <c r="G149" s="11">
        <v>830.61</v>
      </c>
      <c r="H149" s="11">
        <v>830.62</v>
      </c>
    </row>
    <row r="150" spans="1:8" x14ac:dyDescent="0.25">
      <c r="A150" s="7" t="s">
        <v>697</v>
      </c>
      <c r="B150" s="8" t="s">
        <v>698</v>
      </c>
      <c r="C150" s="9" t="s">
        <v>10</v>
      </c>
      <c r="D150" s="9"/>
      <c r="E150" s="10">
        <v>44071</v>
      </c>
      <c r="F150" s="11">
        <v>8420.76</v>
      </c>
      <c r="G150" s="11">
        <v>842.09</v>
      </c>
      <c r="H150" s="11">
        <v>842.1</v>
      </c>
    </row>
    <row r="151" spans="1:8" x14ac:dyDescent="0.25">
      <c r="A151" s="7" t="s">
        <v>791</v>
      </c>
      <c r="B151" s="8" t="s">
        <v>792</v>
      </c>
      <c r="C151" s="9" t="s">
        <v>17</v>
      </c>
      <c r="D151" s="9"/>
      <c r="E151" s="10">
        <v>44533</v>
      </c>
      <c r="F151" s="11">
        <v>39592.28</v>
      </c>
      <c r="G151" s="11">
        <v>1799.65</v>
      </c>
      <c r="H151" s="11">
        <v>1799.66</v>
      </c>
    </row>
    <row r="152" spans="1:8" x14ac:dyDescent="0.25">
      <c r="A152" s="7" t="s">
        <v>1048</v>
      </c>
      <c r="B152" s="8" t="s">
        <v>1049</v>
      </c>
      <c r="C152" s="9" t="s">
        <v>10</v>
      </c>
      <c r="D152" s="9"/>
      <c r="E152" s="10">
        <v>44038</v>
      </c>
      <c r="F152" s="11">
        <v>13863.48</v>
      </c>
      <c r="G152" s="11">
        <v>1205.52</v>
      </c>
      <c r="H152" s="11">
        <v>1205.52</v>
      </c>
    </row>
    <row r="153" spans="1:8" x14ac:dyDescent="0.25">
      <c r="A153" s="7" t="s">
        <v>1048</v>
      </c>
      <c r="B153" s="8" t="s">
        <v>1049</v>
      </c>
      <c r="C153" s="9" t="s">
        <v>17</v>
      </c>
      <c r="D153" s="9"/>
      <c r="E153" s="10">
        <v>43903</v>
      </c>
      <c r="F153" s="11">
        <v>29019.19</v>
      </c>
      <c r="G153" s="11">
        <v>1415.57</v>
      </c>
      <c r="H153" s="11">
        <v>1415.56</v>
      </c>
    </row>
    <row r="154" spans="1:8" x14ac:dyDescent="0.25">
      <c r="A154" s="7" t="s">
        <v>2928</v>
      </c>
      <c r="B154" s="8" t="s">
        <v>2929</v>
      </c>
      <c r="C154" s="9" t="s">
        <v>17</v>
      </c>
      <c r="D154" s="9"/>
      <c r="E154" s="10">
        <v>42984</v>
      </c>
      <c r="F154" s="11">
        <v>17048.87</v>
      </c>
      <c r="G154" s="11">
        <v>1794.62</v>
      </c>
      <c r="H154" s="11">
        <v>1794.62</v>
      </c>
    </row>
    <row r="155" spans="1:8" x14ac:dyDescent="0.25">
      <c r="A155" s="7" t="s">
        <v>1449</v>
      </c>
      <c r="B155" s="8" t="s">
        <v>1450</v>
      </c>
      <c r="C155" s="9" t="s">
        <v>17</v>
      </c>
      <c r="D155" s="9"/>
      <c r="E155" s="10">
        <v>44587</v>
      </c>
      <c r="F155" s="11">
        <v>21226.7</v>
      </c>
      <c r="G155" s="11">
        <v>922.9</v>
      </c>
      <c r="H155" s="11">
        <v>922.9</v>
      </c>
    </row>
    <row r="156" spans="1:8" x14ac:dyDescent="0.25">
      <c r="A156" s="7" t="s">
        <v>785</v>
      </c>
      <c r="B156" s="8" t="s">
        <v>786</v>
      </c>
      <c r="C156" s="9" t="s">
        <v>17</v>
      </c>
      <c r="D156" s="9"/>
      <c r="E156" s="10">
        <v>44519</v>
      </c>
      <c r="F156" s="11">
        <v>38328.080000000002</v>
      </c>
      <c r="G156" s="11">
        <v>1825.15</v>
      </c>
      <c r="H156" s="11">
        <v>1825.14</v>
      </c>
    </row>
    <row r="157" spans="1:8" x14ac:dyDescent="0.25">
      <c r="A157" s="7" t="s">
        <v>1143</v>
      </c>
      <c r="B157" s="8" t="s">
        <v>6494</v>
      </c>
      <c r="C157" s="9" t="s">
        <v>10</v>
      </c>
      <c r="D157" s="9"/>
      <c r="E157" s="10">
        <v>44014</v>
      </c>
      <c r="F157" s="11">
        <v>16564.28</v>
      </c>
      <c r="G157" s="11">
        <v>2208.5700000000002</v>
      </c>
      <c r="H157" s="11">
        <v>2208.56</v>
      </c>
    </row>
    <row r="158" spans="1:8" x14ac:dyDescent="0.25">
      <c r="A158" s="7" t="s">
        <v>855</v>
      </c>
      <c r="B158" s="8" t="s">
        <v>856</v>
      </c>
      <c r="C158" s="9" t="s">
        <v>10</v>
      </c>
      <c r="D158" s="9"/>
      <c r="E158" s="10">
        <v>44029</v>
      </c>
      <c r="F158" s="11">
        <v>6527.13</v>
      </c>
      <c r="G158" s="11">
        <v>870.29</v>
      </c>
      <c r="H158" s="11">
        <v>870.3</v>
      </c>
    </row>
    <row r="159" spans="1:8" x14ac:dyDescent="0.25">
      <c r="A159" s="7" t="s">
        <v>6495</v>
      </c>
      <c r="B159" s="8" t="s">
        <v>6496</v>
      </c>
      <c r="C159" s="9" t="s">
        <v>17</v>
      </c>
      <c r="D159" s="9"/>
      <c r="E159" s="10">
        <v>44014</v>
      </c>
      <c r="F159" s="11">
        <v>5883.44</v>
      </c>
      <c r="G159" s="11">
        <v>1176.69</v>
      </c>
      <c r="H159" s="11">
        <v>588.35</v>
      </c>
    </row>
    <row r="160" spans="1:8" x14ac:dyDescent="0.25">
      <c r="A160" s="7" t="s">
        <v>983</v>
      </c>
      <c r="B160" s="8" t="s">
        <v>984</v>
      </c>
      <c r="C160" s="9" t="s">
        <v>17</v>
      </c>
      <c r="D160" s="9"/>
      <c r="E160" s="10">
        <v>44219</v>
      </c>
      <c r="F160" s="11">
        <v>19796.02</v>
      </c>
      <c r="G160" s="11">
        <v>1799.65</v>
      </c>
      <c r="H160" s="11">
        <v>1799.66</v>
      </c>
    </row>
    <row r="161" spans="1:8" x14ac:dyDescent="0.25">
      <c r="A161" s="7" t="s">
        <v>371</v>
      </c>
      <c r="B161" s="8" t="s">
        <v>372</v>
      </c>
      <c r="C161" s="9" t="s">
        <v>17</v>
      </c>
      <c r="D161" s="9"/>
      <c r="E161" s="10">
        <v>44099</v>
      </c>
      <c r="F161" s="11">
        <v>7844.65</v>
      </c>
      <c r="G161" s="11">
        <v>922.9</v>
      </c>
      <c r="H161" s="11">
        <v>922.9</v>
      </c>
    </row>
    <row r="162" spans="1:8" x14ac:dyDescent="0.25">
      <c r="A162" s="7" t="s">
        <v>1109</v>
      </c>
      <c r="B162" s="8" t="s">
        <v>1110</v>
      </c>
      <c r="C162" s="9" t="s">
        <v>17</v>
      </c>
      <c r="D162" s="9"/>
      <c r="E162" s="10">
        <v>44441</v>
      </c>
      <c r="F162" s="11">
        <v>35070.199999999997</v>
      </c>
      <c r="G162" s="11">
        <v>1845.8</v>
      </c>
      <c r="H162" s="11">
        <v>1845.8</v>
      </c>
    </row>
    <row r="163" spans="1:8" x14ac:dyDescent="0.25">
      <c r="A163" s="7" t="s">
        <v>1921</v>
      </c>
      <c r="B163" s="8" t="s">
        <v>1922</v>
      </c>
      <c r="C163" s="9" t="s">
        <v>10</v>
      </c>
      <c r="D163" s="9"/>
      <c r="E163" s="10">
        <v>44579</v>
      </c>
      <c r="F163" s="11">
        <v>21226.7</v>
      </c>
      <c r="G163" s="11">
        <v>922.9</v>
      </c>
      <c r="H163" s="11">
        <v>922.9</v>
      </c>
    </row>
    <row r="164" spans="1:8" x14ac:dyDescent="0.25">
      <c r="A164" s="7" t="s">
        <v>1921</v>
      </c>
      <c r="B164" s="8" t="s">
        <v>1922</v>
      </c>
      <c r="C164" s="9" t="s">
        <v>17</v>
      </c>
      <c r="D164" s="9"/>
      <c r="E164" s="10">
        <v>44341</v>
      </c>
      <c r="F164" s="11">
        <v>16310.92</v>
      </c>
      <c r="G164" s="11">
        <v>959.47</v>
      </c>
      <c r="H164" s="11">
        <v>959.48</v>
      </c>
    </row>
    <row r="165" spans="1:8" x14ac:dyDescent="0.25">
      <c r="A165" s="7" t="s">
        <v>6203</v>
      </c>
      <c r="B165" s="8" t="s">
        <v>6497</v>
      </c>
      <c r="C165" s="9" t="s">
        <v>17</v>
      </c>
      <c r="D165" s="9"/>
      <c r="E165" s="10">
        <v>44469</v>
      </c>
      <c r="F165" s="11">
        <v>18331.59</v>
      </c>
      <c r="G165" s="11">
        <v>990.9</v>
      </c>
      <c r="H165" s="11">
        <v>990.9</v>
      </c>
    </row>
    <row r="166" spans="1:8" x14ac:dyDescent="0.25">
      <c r="A166" s="7" t="s">
        <v>1031</v>
      </c>
      <c r="B166" s="8" t="s">
        <v>1032</v>
      </c>
      <c r="C166" s="9" t="s">
        <v>17</v>
      </c>
      <c r="D166" s="9"/>
      <c r="E166" s="10">
        <v>44243</v>
      </c>
      <c r="F166" s="11">
        <v>22149.599999999999</v>
      </c>
      <c r="G166" s="11">
        <v>1845.8</v>
      </c>
      <c r="H166" s="11">
        <v>1845.8</v>
      </c>
    </row>
    <row r="167" spans="1:8" x14ac:dyDescent="0.25">
      <c r="A167" s="7" t="s">
        <v>2243</v>
      </c>
      <c r="B167" s="8" t="s">
        <v>2244</v>
      </c>
      <c r="C167" s="9" t="s">
        <v>17</v>
      </c>
      <c r="D167" s="9"/>
      <c r="E167" s="10">
        <v>43924</v>
      </c>
      <c r="F167" s="11">
        <v>2291.42</v>
      </c>
      <c r="G167" s="11">
        <v>1145.7</v>
      </c>
      <c r="H167" s="11">
        <v>1145.7</v>
      </c>
    </row>
    <row r="168" spans="1:8" x14ac:dyDescent="0.25">
      <c r="A168" s="7" t="s">
        <v>2231</v>
      </c>
      <c r="B168" s="8" t="s">
        <v>2232</v>
      </c>
      <c r="C168" s="9" t="s">
        <v>17</v>
      </c>
      <c r="D168" s="9"/>
      <c r="E168" s="10">
        <v>44386</v>
      </c>
      <c r="F168" s="11">
        <v>11698.81</v>
      </c>
      <c r="G168" s="11">
        <v>2339.7600000000002</v>
      </c>
      <c r="H168" s="11">
        <v>2339.7600000000002</v>
      </c>
    </row>
    <row r="169" spans="1:8" x14ac:dyDescent="0.25">
      <c r="A169" s="7" t="s">
        <v>648</v>
      </c>
      <c r="B169" s="8" t="s">
        <v>649</v>
      </c>
      <c r="C169" s="9" t="s">
        <v>17</v>
      </c>
      <c r="D169" s="9"/>
      <c r="E169" s="10">
        <v>44161</v>
      </c>
      <c r="F169" s="11">
        <v>8306.1</v>
      </c>
      <c r="G169" s="11">
        <v>922.9</v>
      </c>
      <c r="H169" s="11">
        <v>922.9</v>
      </c>
    </row>
    <row r="170" spans="1:8" x14ac:dyDescent="0.25">
      <c r="A170" s="7" t="s">
        <v>205</v>
      </c>
      <c r="B170" s="8" t="s">
        <v>206</v>
      </c>
      <c r="C170" s="9" t="s">
        <v>10</v>
      </c>
      <c r="D170" s="9"/>
      <c r="E170" s="10">
        <v>44022</v>
      </c>
      <c r="F170" s="11">
        <v>17781.23</v>
      </c>
      <c r="G170" s="11">
        <v>2222.65</v>
      </c>
      <c r="H170" s="11">
        <v>2222.66</v>
      </c>
    </row>
    <row r="171" spans="1:8" x14ac:dyDescent="0.25">
      <c r="A171" s="7" t="s">
        <v>1830</v>
      </c>
      <c r="B171" s="8" t="s">
        <v>1831</v>
      </c>
      <c r="C171" s="9" t="s">
        <v>10</v>
      </c>
      <c r="D171" s="9"/>
      <c r="E171" s="10">
        <v>44581</v>
      </c>
      <c r="F171" s="11">
        <v>16981.36</v>
      </c>
      <c r="G171" s="11">
        <v>738.32</v>
      </c>
      <c r="H171" s="11">
        <v>738.32</v>
      </c>
    </row>
    <row r="172" spans="1:8" x14ac:dyDescent="0.25">
      <c r="A172" s="7" t="s">
        <v>1830</v>
      </c>
      <c r="B172" s="8" t="s">
        <v>1831</v>
      </c>
      <c r="C172" s="9" t="s">
        <v>17</v>
      </c>
      <c r="D172" s="9"/>
      <c r="E172" s="10">
        <v>43393</v>
      </c>
      <c r="F172" s="11">
        <v>9000</v>
      </c>
      <c r="G172" s="11">
        <v>1800</v>
      </c>
      <c r="H172" s="11">
        <v>1800</v>
      </c>
    </row>
    <row r="173" spans="1:8" x14ac:dyDescent="0.25">
      <c r="A173" s="7" t="s">
        <v>289</v>
      </c>
      <c r="B173" s="8" t="s">
        <v>290</v>
      </c>
      <c r="C173" s="9" t="s">
        <v>17</v>
      </c>
      <c r="D173" s="9"/>
      <c r="E173" s="10">
        <v>44526</v>
      </c>
      <c r="F173" s="11">
        <v>41530.5</v>
      </c>
      <c r="G173" s="11">
        <v>1845.8</v>
      </c>
      <c r="H173" s="11">
        <v>1845.8</v>
      </c>
    </row>
    <row r="174" spans="1:8" x14ac:dyDescent="0.25">
      <c r="A174" s="7" t="s">
        <v>431</v>
      </c>
      <c r="B174" s="8" t="s">
        <v>432</v>
      </c>
      <c r="C174" s="9" t="s">
        <v>10</v>
      </c>
      <c r="D174" s="9"/>
      <c r="E174" s="10">
        <v>44588</v>
      </c>
      <c r="F174" s="11">
        <v>21226.7</v>
      </c>
      <c r="G174" s="11">
        <v>922.9</v>
      </c>
      <c r="H174" s="11">
        <v>922.9</v>
      </c>
    </row>
    <row r="175" spans="1:8" x14ac:dyDescent="0.25">
      <c r="A175" s="7" t="s">
        <v>1313</v>
      </c>
      <c r="B175" s="8" t="s">
        <v>1314</v>
      </c>
      <c r="C175" s="9" t="s">
        <v>17</v>
      </c>
      <c r="D175" s="9"/>
      <c r="E175" s="10">
        <v>44018</v>
      </c>
      <c r="F175" s="11">
        <v>14809.7</v>
      </c>
      <c r="G175" s="11">
        <v>3291.05</v>
      </c>
      <c r="H175" s="11">
        <v>3291.06</v>
      </c>
    </row>
    <row r="176" spans="1:8" x14ac:dyDescent="0.25">
      <c r="A176" s="7" t="s">
        <v>1420</v>
      </c>
      <c r="B176" s="8" t="s">
        <v>1421</v>
      </c>
      <c r="C176" s="9" t="s">
        <v>10</v>
      </c>
      <c r="D176" s="9"/>
      <c r="E176" s="10">
        <v>44001</v>
      </c>
      <c r="F176" s="11">
        <v>5894.49</v>
      </c>
      <c r="G176" s="11">
        <v>842.09</v>
      </c>
      <c r="H176" s="11">
        <v>842.1</v>
      </c>
    </row>
    <row r="177" spans="1:8" x14ac:dyDescent="0.25">
      <c r="A177" s="7" t="s">
        <v>6498</v>
      </c>
      <c r="B177" s="8" t="s">
        <v>6499</v>
      </c>
      <c r="C177" s="9" t="s">
        <v>17</v>
      </c>
      <c r="D177" s="9"/>
      <c r="E177" s="10">
        <v>44407</v>
      </c>
      <c r="F177" s="11">
        <v>33455.43</v>
      </c>
      <c r="G177" s="11">
        <v>1967.97</v>
      </c>
      <c r="H177" s="11">
        <v>1967.96</v>
      </c>
    </row>
    <row r="178" spans="1:8" x14ac:dyDescent="0.25">
      <c r="A178" s="7" t="s">
        <v>3635</v>
      </c>
      <c r="B178" s="8" t="s">
        <v>3636</v>
      </c>
      <c r="C178" s="9" t="s">
        <v>10</v>
      </c>
      <c r="D178" s="9"/>
      <c r="E178" s="10">
        <v>44048</v>
      </c>
      <c r="F178" s="11">
        <v>12782.69</v>
      </c>
      <c r="G178" s="11">
        <v>1345.55</v>
      </c>
      <c r="H178" s="11">
        <v>1345.54</v>
      </c>
    </row>
    <row r="179" spans="1:8" x14ac:dyDescent="0.25">
      <c r="A179" s="7" t="s">
        <v>1443</v>
      </c>
      <c r="B179" s="8" t="s">
        <v>1444</v>
      </c>
      <c r="C179" s="9" t="s">
        <v>17</v>
      </c>
      <c r="D179" s="9"/>
      <c r="E179" s="10">
        <v>44365</v>
      </c>
      <c r="F179" s="11">
        <v>14766.4</v>
      </c>
      <c r="G179" s="11">
        <v>922.9</v>
      </c>
      <c r="H179" s="11">
        <v>922.9</v>
      </c>
    </row>
    <row r="180" spans="1:8" x14ac:dyDescent="0.25">
      <c r="A180" s="7" t="s">
        <v>2156</v>
      </c>
      <c r="B180" s="8" t="s">
        <v>2157</v>
      </c>
      <c r="C180" s="9" t="s">
        <v>17</v>
      </c>
      <c r="D180" s="9"/>
      <c r="E180" s="10">
        <v>44262</v>
      </c>
      <c r="F180" s="11">
        <v>23995.4</v>
      </c>
      <c r="G180" s="11">
        <v>1845.8</v>
      </c>
      <c r="H180" s="11">
        <v>1845.8</v>
      </c>
    </row>
    <row r="181" spans="1:8" x14ac:dyDescent="0.25">
      <c r="A181" s="7" t="s">
        <v>6500</v>
      </c>
      <c r="B181" s="8" t="s">
        <v>6501</v>
      </c>
      <c r="C181" s="9" t="s">
        <v>17</v>
      </c>
      <c r="D181" s="9"/>
      <c r="E181" s="10">
        <v>44497</v>
      </c>
      <c r="F181" s="11">
        <v>32741.99</v>
      </c>
      <c r="G181" s="11">
        <v>1637.1</v>
      </c>
      <c r="H181" s="11">
        <v>1637.1</v>
      </c>
    </row>
    <row r="182" spans="1:8" x14ac:dyDescent="0.25">
      <c r="A182" s="7" t="s">
        <v>4561</v>
      </c>
      <c r="B182" s="8" t="s">
        <v>4562</v>
      </c>
      <c r="C182" s="9" t="s">
        <v>10</v>
      </c>
      <c r="D182" s="9"/>
      <c r="E182" s="10">
        <v>44030</v>
      </c>
      <c r="F182" s="11">
        <v>7157.61</v>
      </c>
      <c r="G182" s="11">
        <v>842.09</v>
      </c>
      <c r="H182" s="11">
        <v>842.1</v>
      </c>
    </row>
    <row r="183" spans="1:8" x14ac:dyDescent="0.25">
      <c r="A183" s="7" t="s">
        <v>4561</v>
      </c>
      <c r="B183" s="8" t="s">
        <v>4562</v>
      </c>
      <c r="C183" s="9" t="s">
        <v>17</v>
      </c>
      <c r="D183" s="9"/>
      <c r="E183" s="10">
        <v>42909</v>
      </c>
      <c r="F183" s="11">
        <v>32634.94</v>
      </c>
      <c r="G183" s="11">
        <v>1919.7</v>
      </c>
      <c r="H183" s="11">
        <v>1919.7</v>
      </c>
    </row>
    <row r="184" spans="1:8" x14ac:dyDescent="0.25">
      <c r="A184" s="7" t="s">
        <v>1736</v>
      </c>
      <c r="B184" s="8" t="s">
        <v>1737</v>
      </c>
      <c r="C184" s="9" t="s">
        <v>10</v>
      </c>
      <c r="D184" s="9"/>
      <c r="E184" s="10">
        <v>44579</v>
      </c>
      <c r="F184" s="11">
        <v>21226.7</v>
      </c>
      <c r="G184" s="11">
        <v>922.9</v>
      </c>
      <c r="H184" s="11">
        <v>922.9</v>
      </c>
    </row>
    <row r="185" spans="1:8" x14ac:dyDescent="0.25">
      <c r="A185" s="7" t="s">
        <v>1736</v>
      </c>
      <c r="B185" s="8" t="s">
        <v>1737</v>
      </c>
      <c r="C185" s="9" t="s">
        <v>17</v>
      </c>
      <c r="D185" s="9"/>
      <c r="E185" s="10">
        <v>44005</v>
      </c>
      <c r="F185" s="11">
        <v>7013.84</v>
      </c>
      <c r="G185" s="11">
        <v>1753.51</v>
      </c>
      <c r="H185" s="11">
        <v>1753.52</v>
      </c>
    </row>
    <row r="186" spans="1:8" x14ac:dyDescent="0.25">
      <c r="A186" s="7" t="s">
        <v>2028</v>
      </c>
      <c r="B186" s="8" t="s">
        <v>2029</v>
      </c>
      <c r="C186" s="9" t="s">
        <v>17</v>
      </c>
      <c r="D186" s="9"/>
      <c r="E186" s="10">
        <v>44166</v>
      </c>
      <c r="F186" s="11">
        <v>18458</v>
      </c>
      <c r="G186" s="11">
        <v>1845.8</v>
      </c>
      <c r="H186" s="11">
        <v>1845.8</v>
      </c>
    </row>
    <row r="187" spans="1:8" x14ac:dyDescent="0.25">
      <c r="A187" s="7" t="s">
        <v>1596</v>
      </c>
      <c r="B187" s="8" t="s">
        <v>1597</v>
      </c>
      <c r="C187" s="9" t="s">
        <v>17</v>
      </c>
      <c r="D187" s="9"/>
      <c r="E187" s="10">
        <v>44328</v>
      </c>
      <c r="F187" s="11">
        <v>21722.74</v>
      </c>
      <c r="G187" s="11">
        <v>1357.67</v>
      </c>
      <c r="H187" s="11">
        <v>1357.68</v>
      </c>
    </row>
    <row r="188" spans="1:8" x14ac:dyDescent="0.25">
      <c r="A188" s="7" t="s">
        <v>187</v>
      </c>
      <c r="B188" s="8" t="s">
        <v>188</v>
      </c>
      <c r="C188" s="9" t="s">
        <v>17</v>
      </c>
      <c r="D188" s="9"/>
      <c r="E188" s="10">
        <v>44299</v>
      </c>
      <c r="F188" s="11">
        <v>13382.05</v>
      </c>
      <c r="G188" s="11">
        <v>922.9</v>
      </c>
      <c r="H188" s="11">
        <v>461.45</v>
      </c>
    </row>
    <row r="189" spans="1:8" x14ac:dyDescent="0.25">
      <c r="A189" s="7" t="s">
        <v>707</v>
      </c>
      <c r="B189" s="8" t="s">
        <v>708</v>
      </c>
      <c r="C189" s="9" t="s">
        <v>17</v>
      </c>
      <c r="D189" s="9"/>
      <c r="E189" s="10">
        <v>44468</v>
      </c>
      <c r="F189" s="11">
        <v>15689.2</v>
      </c>
      <c r="G189" s="11">
        <v>784.46</v>
      </c>
      <c r="H189" s="11">
        <v>784.46</v>
      </c>
    </row>
    <row r="190" spans="1:8" x14ac:dyDescent="0.25">
      <c r="A190" s="7" t="s">
        <v>6502</v>
      </c>
      <c r="B190" s="8" t="s">
        <v>6503</v>
      </c>
      <c r="C190" s="9" t="s">
        <v>17</v>
      </c>
      <c r="D190" s="9"/>
      <c r="E190" s="10">
        <v>44491</v>
      </c>
      <c r="F190" s="11">
        <v>19207.8</v>
      </c>
      <c r="G190" s="11">
        <v>853.68</v>
      </c>
      <c r="H190" s="11">
        <v>1876.67</v>
      </c>
    </row>
    <row r="191" spans="1:8" x14ac:dyDescent="0.25">
      <c r="A191" s="7" t="s">
        <v>2048</v>
      </c>
      <c r="B191" s="8" t="s">
        <v>2049</v>
      </c>
      <c r="C191" s="9" t="s">
        <v>17</v>
      </c>
      <c r="D191" s="9"/>
      <c r="E191" s="10">
        <v>44496</v>
      </c>
      <c r="F191" s="11">
        <v>18446.48</v>
      </c>
      <c r="G191" s="11">
        <v>899.83</v>
      </c>
      <c r="H191" s="11">
        <v>899.84</v>
      </c>
    </row>
    <row r="192" spans="1:8" x14ac:dyDescent="0.25">
      <c r="A192" s="7" t="s">
        <v>435</v>
      </c>
      <c r="B192" s="8" t="s">
        <v>436</v>
      </c>
      <c r="C192" s="9" t="s">
        <v>10</v>
      </c>
      <c r="D192" s="9"/>
      <c r="E192" s="10">
        <v>44066</v>
      </c>
      <c r="F192" s="11">
        <v>17820.03</v>
      </c>
      <c r="G192" s="11">
        <v>1980</v>
      </c>
      <c r="H192" s="11">
        <v>1980</v>
      </c>
    </row>
    <row r="193" spans="1:8" x14ac:dyDescent="0.25">
      <c r="A193" s="7" t="s">
        <v>537</v>
      </c>
      <c r="B193" s="8" t="s">
        <v>6504</v>
      </c>
      <c r="C193" s="9" t="s">
        <v>17</v>
      </c>
      <c r="D193" s="9"/>
      <c r="E193" s="10">
        <v>44001</v>
      </c>
      <c r="F193" s="11">
        <v>6091.12</v>
      </c>
      <c r="G193" s="11">
        <v>1522.78</v>
      </c>
      <c r="H193" s="11">
        <v>1522.78</v>
      </c>
    </row>
    <row r="194" spans="1:8" x14ac:dyDescent="0.25">
      <c r="A194" s="7" t="s">
        <v>1683</v>
      </c>
      <c r="B194" s="8" t="s">
        <v>1684</v>
      </c>
      <c r="C194" s="9" t="s">
        <v>10</v>
      </c>
      <c r="D194" s="9"/>
      <c r="E194" s="10">
        <v>44617</v>
      </c>
      <c r="F194" s="11">
        <v>14397.12</v>
      </c>
      <c r="G194" s="11">
        <v>599.88</v>
      </c>
      <c r="H194" s="11">
        <v>299.94</v>
      </c>
    </row>
    <row r="195" spans="1:8" x14ac:dyDescent="0.25">
      <c r="A195" s="7" t="s">
        <v>258</v>
      </c>
      <c r="B195" s="8" t="s">
        <v>259</v>
      </c>
      <c r="C195" s="9" t="s">
        <v>17</v>
      </c>
      <c r="D195" s="9"/>
      <c r="E195" s="10">
        <v>44406</v>
      </c>
      <c r="F195" s="11">
        <v>17619</v>
      </c>
      <c r="G195" s="11">
        <v>1006.8</v>
      </c>
      <c r="H195" s="11">
        <v>1006.8</v>
      </c>
    </row>
    <row r="196" spans="1:8" x14ac:dyDescent="0.25">
      <c r="A196" s="7" t="s">
        <v>1892</v>
      </c>
      <c r="B196" s="8" t="s">
        <v>6505</v>
      </c>
      <c r="C196" s="9" t="s">
        <v>10</v>
      </c>
      <c r="D196" s="9"/>
      <c r="E196" s="10">
        <v>44575</v>
      </c>
      <c r="F196" s="11">
        <v>21226.7</v>
      </c>
      <c r="G196" s="11">
        <v>922.9</v>
      </c>
      <c r="H196" s="11">
        <v>922.9</v>
      </c>
    </row>
    <row r="197" spans="1:8" x14ac:dyDescent="0.25">
      <c r="A197" s="7" t="s">
        <v>1892</v>
      </c>
      <c r="B197" s="8" t="s">
        <v>6505</v>
      </c>
      <c r="C197" s="9" t="s">
        <v>17</v>
      </c>
      <c r="D197" s="9"/>
      <c r="E197" s="10">
        <v>44336</v>
      </c>
      <c r="F197" s="11">
        <v>13843.5</v>
      </c>
      <c r="G197" s="11">
        <v>922.9</v>
      </c>
      <c r="H197" s="11">
        <v>922.9</v>
      </c>
    </row>
    <row r="198" spans="1:8" x14ac:dyDescent="0.25">
      <c r="A198" s="7" t="s">
        <v>889</v>
      </c>
      <c r="B198" s="8" t="s">
        <v>890</v>
      </c>
      <c r="C198" s="9" t="s">
        <v>10</v>
      </c>
      <c r="D198" s="9"/>
      <c r="E198" s="10">
        <v>44006</v>
      </c>
      <c r="F198" s="11">
        <v>5894.46</v>
      </c>
      <c r="G198" s="11">
        <v>842.09</v>
      </c>
      <c r="H198" s="11">
        <v>842.1</v>
      </c>
    </row>
    <row r="199" spans="1:8" x14ac:dyDescent="0.25">
      <c r="A199" s="7" t="s">
        <v>1476</v>
      </c>
      <c r="B199" s="8" t="s">
        <v>6506</v>
      </c>
      <c r="C199" s="9" t="s">
        <v>17</v>
      </c>
      <c r="D199" s="9"/>
      <c r="E199" s="10">
        <v>44376</v>
      </c>
      <c r="F199" s="11">
        <v>14766.4</v>
      </c>
      <c r="G199" s="11">
        <v>922.9</v>
      </c>
      <c r="H199" s="11">
        <v>922.9</v>
      </c>
    </row>
    <row r="200" spans="1:8" x14ac:dyDescent="0.25">
      <c r="A200" s="7" t="s">
        <v>1210</v>
      </c>
      <c r="B200" s="8" t="s">
        <v>6507</v>
      </c>
      <c r="C200" s="9" t="s">
        <v>10</v>
      </c>
      <c r="D200" s="9"/>
      <c r="E200" s="10">
        <v>44183</v>
      </c>
      <c r="F200" s="11">
        <v>9229</v>
      </c>
      <c r="G200" s="11">
        <v>922.9</v>
      </c>
      <c r="H200" s="11">
        <v>922.9</v>
      </c>
    </row>
    <row r="201" spans="1:8" x14ac:dyDescent="0.25">
      <c r="A201" s="7" t="s">
        <v>527</v>
      </c>
      <c r="B201" s="8" t="s">
        <v>528</v>
      </c>
      <c r="C201" s="9" t="s">
        <v>10</v>
      </c>
      <c r="D201" s="9"/>
      <c r="E201" s="10">
        <v>44054</v>
      </c>
      <c r="F201" s="11">
        <v>8841.81</v>
      </c>
      <c r="G201" s="11">
        <v>842.09</v>
      </c>
      <c r="H201" s="11">
        <v>842.1</v>
      </c>
    </row>
    <row r="202" spans="1:8" x14ac:dyDescent="0.25">
      <c r="A202" s="7" t="s">
        <v>305</v>
      </c>
      <c r="B202" s="8" t="s">
        <v>306</v>
      </c>
      <c r="C202" s="9" t="s">
        <v>17</v>
      </c>
      <c r="D202" s="9"/>
      <c r="E202" s="10">
        <v>43990</v>
      </c>
      <c r="F202" s="11">
        <v>3322.24</v>
      </c>
      <c r="G202" s="11">
        <v>830.61</v>
      </c>
      <c r="H202" s="11">
        <v>830.62</v>
      </c>
    </row>
    <row r="203" spans="1:8" x14ac:dyDescent="0.25">
      <c r="A203" s="7" t="s">
        <v>2096</v>
      </c>
      <c r="B203" s="8" t="s">
        <v>2097</v>
      </c>
      <c r="C203" s="9" t="s">
        <v>10</v>
      </c>
      <c r="D203" s="9"/>
      <c r="E203" s="10">
        <v>44577</v>
      </c>
      <c r="F203" s="11">
        <v>21226.7</v>
      </c>
      <c r="G203" s="11">
        <v>922.9</v>
      </c>
      <c r="H203" s="11">
        <v>922.9</v>
      </c>
    </row>
    <row r="204" spans="1:8" x14ac:dyDescent="0.25">
      <c r="A204" s="7" t="s">
        <v>2096</v>
      </c>
      <c r="B204" s="8" t="s">
        <v>2097</v>
      </c>
      <c r="C204" s="9" t="s">
        <v>17</v>
      </c>
      <c r="D204" s="9"/>
      <c r="E204" s="10">
        <v>44136</v>
      </c>
      <c r="F204" s="11">
        <v>14904.82</v>
      </c>
      <c r="G204" s="11">
        <v>1753.51</v>
      </c>
      <c r="H204" s="11">
        <v>1753.52</v>
      </c>
    </row>
    <row r="205" spans="1:8" x14ac:dyDescent="0.25">
      <c r="A205" s="7" t="s">
        <v>313</v>
      </c>
      <c r="B205" s="8" t="s">
        <v>6508</v>
      </c>
      <c r="C205" s="9" t="s">
        <v>10</v>
      </c>
      <c r="D205" s="9"/>
      <c r="E205" s="10">
        <v>44074</v>
      </c>
      <c r="F205" s="11">
        <v>15435.78</v>
      </c>
      <c r="G205" s="11">
        <v>1715.09</v>
      </c>
      <c r="H205" s="11">
        <v>857.54</v>
      </c>
    </row>
    <row r="206" spans="1:8" x14ac:dyDescent="0.25">
      <c r="A206" s="7" t="s">
        <v>559</v>
      </c>
      <c r="B206" s="8" t="s">
        <v>560</v>
      </c>
      <c r="C206" s="9" t="s">
        <v>10</v>
      </c>
      <c r="D206" s="9"/>
      <c r="E206" s="10">
        <v>44012</v>
      </c>
      <c r="F206" s="11">
        <v>5650.73</v>
      </c>
      <c r="G206" s="11">
        <v>664.81</v>
      </c>
      <c r="H206" s="11">
        <v>664.82</v>
      </c>
    </row>
    <row r="207" spans="1:8" x14ac:dyDescent="0.25">
      <c r="A207" s="7" t="s">
        <v>559</v>
      </c>
      <c r="B207" s="8" t="s">
        <v>560</v>
      </c>
      <c r="C207" s="9" t="s">
        <v>17</v>
      </c>
      <c r="D207" s="9"/>
      <c r="E207" s="10">
        <v>43781</v>
      </c>
      <c r="F207" s="11">
        <v>613.16</v>
      </c>
      <c r="G207" s="11">
        <v>520.83000000000004</v>
      </c>
      <c r="H207" s="11">
        <v>520.84</v>
      </c>
    </row>
    <row r="208" spans="1:8" x14ac:dyDescent="0.25">
      <c r="A208" s="7" t="s">
        <v>6509</v>
      </c>
      <c r="B208" s="8" t="s">
        <v>6510</v>
      </c>
      <c r="C208" s="9" t="s">
        <v>17</v>
      </c>
      <c r="D208" s="9"/>
      <c r="E208" s="10">
        <v>43767</v>
      </c>
      <c r="F208" s="11">
        <v>10659.46</v>
      </c>
      <c r="G208" s="11">
        <v>1522.78</v>
      </c>
      <c r="H208" s="11">
        <v>1522.78</v>
      </c>
    </row>
    <row r="209" spans="1:8" x14ac:dyDescent="0.25">
      <c r="A209" s="7" t="s">
        <v>4974</v>
      </c>
      <c r="B209" s="8" t="s">
        <v>4975</v>
      </c>
      <c r="C209" s="9" t="s">
        <v>10</v>
      </c>
      <c r="D209" s="9"/>
      <c r="E209" s="10">
        <v>44001</v>
      </c>
      <c r="F209" s="11">
        <v>8273.16</v>
      </c>
      <c r="G209" s="11">
        <v>1181.8800000000001</v>
      </c>
      <c r="H209" s="11">
        <v>1181.8800000000001</v>
      </c>
    </row>
    <row r="210" spans="1:8" x14ac:dyDescent="0.25">
      <c r="A210" s="7" t="s">
        <v>1937</v>
      </c>
      <c r="B210" s="8" t="s">
        <v>1938</v>
      </c>
      <c r="C210" s="9" t="s">
        <v>17</v>
      </c>
      <c r="D210" s="9"/>
      <c r="E210" s="10">
        <v>44537</v>
      </c>
      <c r="F210" s="11">
        <v>19796.240000000002</v>
      </c>
      <c r="G210" s="11">
        <v>899.83</v>
      </c>
      <c r="H210" s="11">
        <v>899.84</v>
      </c>
    </row>
    <row r="211" spans="1:8" x14ac:dyDescent="0.25">
      <c r="A211" s="7" t="s">
        <v>1455</v>
      </c>
      <c r="B211" s="8" t="s">
        <v>1456</v>
      </c>
      <c r="C211" s="9" t="s">
        <v>17</v>
      </c>
      <c r="D211" s="9"/>
      <c r="E211" s="10">
        <v>44603</v>
      </c>
      <c r="F211" s="11">
        <v>23256.959999999999</v>
      </c>
      <c r="G211" s="11">
        <v>969.04</v>
      </c>
      <c r="H211" s="11">
        <v>969.04</v>
      </c>
    </row>
    <row r="212" spans="1:8" x14ac:dyDescent="0.25">
      <c r="A212" s="7" t="s">
        <v>1966</v>
      </c>
      <c r="B212" s="8" t="s">
        <v>1967</v>
      </c>
      <c r="C212" s="9" t="s">
        <v>17</v>
      </c>
      <c r="D212" s="9"/>
      <c r="E212" s="10">
        <v>44398</v>
      </c>
      <c r="F212" s="11">
        <v>15689.3</v>
      </c>
      <c r="G212" s="11">
        <v>922.9</v>
      </c>
      <c r="H212" s="11">
        <v>922.9</v>
      </c>
    </row>
    <row r="213" spans="1:8" x14ac:dyDescent="0.25">
      <c r="A213" s="7" t="s">
        <v>606</v>
      </c>
      <c r="B213" s="8" t="s">
        <v>607</v>
      </c>
      <c r="C213" s="9" t="s">
        <v>17</v>
      </c>
      <c r="D213" s="9"/>
      <c r="E213" s="10">
        <v>44005</v>
      </c>
      <c r="F213" s="11">
        <v>7013.84</v>
      </c>
      <c r="G213" s="11">
        <v>1753.51</v>
      </c>
      <c r="H213" s="11">
        <v>1753.52</v>
      </c>
    </row>
    <row r="214" spans="1:8" x14ac:dyDescent="0.25">
      <c r="A214" s="7" t="s">
        <v>5887</v>
      </c>
      <c r="B214" s="8" t="s">
        <v>5888</v>
      </c>
      <c r="C214" s="9" t="s">
        <v>17</v>
      </c>
      <c r="D214" s="9"/>
      <c r="E214" s="10">
        <v>44494</v>
      </c>
      <c r="F214" s="11">
        <v>18724.88</v>
      </c>
      <c r="G214" s="11">
        <v>960.25</v>
      </c>
      <c r="H214" s="11">
        <v>960.24</v>
      </c>
    </row>
    <row r="215" spans="1:8" x14ac:dyDescent="0.25">
      <c r="A215" s="7" t="s">
        <v>6329</v>
      </c>
      <c r="B215" s="8" t="s">
        <v>6330</v>
      </c>
      <c r="C215" s="9" t="s">
        <v>17</v>
      </c>
      <c r="D215" s="9"/>
      <c r="E215" s="10">
        <v>44480</v>
      </c>
      <c r="F215" s="11">
        <v>15227.72</v>
      </c>
      <c r="G215" s="11">
        <v>692.17</v>
      </c>
      <c r="H215" s="11">
        <v>692.18</v>
      </c>
    </row>
    <row r="216" spans="1:8" x14ac:dyDescent="0.25">
      <c r="A216" s="7" t="s">
        <v>713</v>
      </c>
      <c r="B216" s="8" t="s">
        <v>714</v>
      </c>
      <c r="C216" s="9" t="s">
        <v>17</v>
      </c>
      <c r="D216" s="9"/>
      <c r="E216" s="10">
        <v>44163</v>
      </c>
      <c r="F216" s="11">
        <v>29106.799999999999</v>
      </c>
      <c r="G216" s="11">
        <v>2328.5500000000002</v>
      </c>
      <c r="H216" s="11">
        <v>2328.56</v>
      </c>
    </row>
    <row r="217" spans="1:8" x14ac:dyDescent="0.25">
      <c r="A217" s="7" t="s">
        <v>1770</v>
      </c>
      <c r="B217" s="8" t="s">
        <v>1771</v>
      </c>
      <c r="C217" s="9" t="s">
        <v>10</v>
      </c>
      <c r="D217" s="9"/>
      <c r="E217" s="10">
        <v>44582</v>
      </c>
      <c r="F217" s="11">
        <v>15919.9</v>
      </c>
      <c r="G217" s="11">
        <v>692.17</v>
      </c>
      <c r="H217" s="11">
        <v>692.18</v>
      </c>
    </row>
    <row r="218" spans="1:8" x14ac:dyDescent="0.25">
      <c r="A218" s="7" t="s">
        <v>2965</v>
      </c>
      <c r="B218" s="8" t="s">
        <v>2966</v>
      </c>
      <c r="C218" s="9" t="s">
        <v>17</v>
      </c>
      <c r="D218" s="9"/>
      <c r="E218" s="10">
        <v>44446</v>
      </c>
      <c r="F218" s="11">
        <v>9693.74</v>
      </c>
      <c r="G218" s="11">
        <v>510.2</v>
      </c>
      <c r="H218" s="11">
        <v>510.2</v>
      </c>
    </row>
    <row r="219" spans="1:8" x14ac:dyDescent="0.25">
      <c r="A219" s="7" t="s">
        <v>469</v>
      </c>
      <c r="B219" s="8" t="s">
        <v>470</v>
      </c>
      <c r="C219" s="9" t="s">
        <v>17</v>
      </c>
      <c r="D219" s="9"/>
      <c r="E219" s="10">
        <v>44364</v>
      </c>
      <c r="F219" s="11">
        <v>29532.799999999999</v>
      </c>
      <c r="G219" s="11">
        <v>1845.8</v>
      </c>
      <c r="H219" s="11">
        <v>1845.8</v>
      </c>
    </row>
    <row r="220" spans="1:8" x14ac:dyDescent="0.25">
      <c r="A220" s="7" t="s">
        <v>355</v>
      </c>
      <c r="B220" s="8" t="s">
        <v>6511</v>
      </c>
      <c r="C220" s="9" t="s">
        <v>10</v>
      </c>
      <c r="D220" s="9"/>
      <c r="E220" s="10">
        <v>44585</v>
      </c>
      <c r="F220" s="11">
        <v>21226.7</v>
      </c>
      <c r="G220" s="11">
        <v>922.9</v>
      </c>
      <c r="H220" s="11">
        <v>922.9</v>
      </c>
    </row>
    <row r="221" spans="1:8" x14ac:dyDescent="0.25">
      <c r="A221" s="7" t="s">
        <v>600</v>
      </c>
      <c r="B221" s="8" t="s">
        <v>601</v>
      </c>
      <c r="C221" s="9" t="s">
        <v>17</v>
      </c>
      <c r="D221" s="9"/>
      <c r="E221" s="10">
        <v>44354</v>
      </c>
      <c r="F221" s="11">
        <v>29532.799999999999</v>
      </c>
      <c r="G221" s="11">
        <v>1845.8</v>
      </c>
      <c r="H221" s="11">
        <v>1845.8</v>
      </c>
    </row>
    <row r="222" spans="1:8" x14ac:dyDescent="0.25">
      <c r="A222" s="7" t="s">
        <v>1601</v>
      </c>
      <c r="B222" s="8" t="s">
        <v>1602</v>
      </c>
      <c r="C222" s="9" t="s">
        <v>10</v>
      </c>
      <c r="D222" s="9"/>
      <c r="E222" s="10">
        <v>44618</v>
      </c>
      <c r="F222" s="11">
        <v>22149.599999999999</v>
      </c>
      <c r="G222" s="11">
        <v>922.9</v>
      </c>
      <c r="H222" s="11">
        <v>922.9</v>
      </c>
    </row>
    <row r="223" spans="1:8" x14ac:dyDescent="0.25">
      <c r="A223" s="7" t="s">
        <v>877</v>
      </c>
      <c r="B223" s="8" t="s">
        <v>878</v>
      </c>
      <c r="C223" s="9" t="s">
        <v>10</v>
      </c>
      <c r="D223" s="9"/>
      <c r="E223" s="10">
        <v>44088</v>
      </c>
      <c r="F223" s="11">
        <v>9307.17</v>
      </c>
      <c r="G223" s="11">
        <v>886.41</v>
      </c>
      <c r="H223" s="11">
        <v>886.42</v>
      </c>
    </row>
    <row r="224" spans="1:8" x14ac:dyDescent="0.25">
      <c r="A224" s="7" t="s">
        <v>3463</v>
      </c>
      <c r="B224" s="8" t="s">
        <v>3464</v>
      </c>
      <c r="C224" s="9" t="s">
        <v>10</v>
      </c>
      <c r="D224" s="9"/>
      <c r="E224" s="10">
        <v>44070</v>
      </c>
      <c r="F224" s="11">
        <v>8864.01</v>
      </c>
      <c r="G224" s="11">
        <v>886.41</v>
      </c>
      <c r="H224" s="11">
        <v>886.42</v>
      </c>
    </row>
    <row r="225" spans="1:8" x14ac:dyDescent="0.25">
      <c r="A225" s="7" t="s">
        <v>1070</v>
      </c>
      <c r="B225" s="8" t="s">
        <v>1071</v>
      </c>
      <c r="C225" s="9" t="s">
        <v>17</v>
      </c>
      <c r="D225" s="9"/>
      <c r="E225" s="10">
        <v>44232</v>
      </c>
      <c r="F225" s="11">
        <v>24918.14</v>
      </c>
      <c r="G225" s="11">
        <v>2076.52</v>
      </c>
      <c r="H225" s="11">
        <v>2076.52</v>
      </c>
    </row>
    <row r="226" spans="1:8" x14ac:dyDescent="0.25">
      <c r="A226" s="7" t="s">
        <v>2249</v>
      </c>
      <c r="B226" s="8" t="s">
        <v>2250</v>
      </c>
      <c r="C226" s="9" t="s">
        <v>10</v>
      </c>
      <c r="D226" s="9"/>
      <c r="E226" s="10">
        <v>44021</v>
      </c>
      <c r="F226" s="11">
        <v>9299.27</v>
      </c>
      <c r="G226" s="11">
        <v>1430.67</v>
      </c>
      <c r="H226" s="11">
        <v>1430.68</v>
      </c>
    </row>
    <row r="227" spans="1:8" x14ac:dyDescent="0.25">
      <c r="A227" s="7" t="s">
        <v>737</v>
      </c>
      <c r="B227" s="8" t="s">
        <v>6512</v>
      </c>
      <c r="C227" s="9" t="s">
        <v>17</v>
      </c>
      <c r="D227" s="9"/>
      <c r="E227" s="10">
        <v>44377</v>
      </c>
      <c r="F227" s="11">
        <v>27879.81</v>
      </c>
      <c r="G227" s="11">
        <v>1858.66</v>
      </c>
      <c r="H227" s="11">
        <v>1858.66</v>
      </c>
    </row>
    <row r="228" spans="1:8" x14ac:dyDescent="0.25">
      <c r="A228" s="7" t="s">
        <v>441</v>
      </c>
      <c r="B228" s="8" t="s">
        <v>442</v>
      </c>
      <c r="C228" s="9" t="s">
        <v>10</v>
      </c>
      <c r="D228" s="9"/>
      <c r="E228" s="10">
        <v>44072</v>
      </c>
      <c r="F228" s="11">
        <v>8324.4599999999991</v>
      </c>
      <c r="G228" s="11">
        <v>924.95</v>
      </c>
      <c r="H228" s="11">
        <v>924.96</v>
      </c>
    </row>
    <row r="229" spans="1:8" x14ac:dyDescent="0.25">
      <c r="A229" s="7" t="s">
        <v>441</v>
      </c>
      <c r="B229" s="8" t="s">
        <v>442</v>
      </c>
      <c r="C229" s="9" t="s">
        <v>17</v>
      </c>
      <c r="D229" s="9"/>
      <c r="E229" s="10">
        <v>43990</v>
      </c>
      <c r="F229" s="11">
        <v>4552.96</v>
      </c>
      <c r="G229" s="11">
        <v>1138.24</v>
      </c>
      <c r="H229" s="11">
        <v>1138.24</v>
      </c>
    </row>
    <row r="230" spans="1:8" x14ac:dyDescent="0.25">
      <c r="A230" s="7" t="s">
        <v>1887</v>
      </c>
      <c r="B230" s="8" t="s">
        <v>6513</v>
      </c>
      <c r="C230" s="9" t="s">
        <v>10</v>
      </c>
      <c r="D230" s="9"/>
      <c r="E230" s="10">
        <v>44006</v>
      </c>
      <c r="F230" s="11">
        <v>8097.4</v>
      </c>
      <c r="G230" s="11">
        <v>1079.6600000000001</v>
      </c>
      <c r="H230" s="11">
        <v>1079.6600000000001</v>
      </c>
    </row>
    <row r="231" spans="1:8" x14ac:dyDescent="0.25">
      <c r="A231" s="7" t="s">
        <v>1793</v>
      </c>
      <c r="B231" s="8" t="s">
        <v>1794</v>
      </c>
      <c r="C231" s="9" t="s">
        <v>10</v>
      </c>
      <c r="D231" s="9"/>
      <c r="E231" s="10">
        <v>44041</v>
      </c>
      <c r="F231" s="11">
        <v>6736.58</v>
      </c>
      <c r="G231" s="11">
        <v>842.09</v>
      </c>
      <c r="H231" s="11">
        <v>842.1</v>
      </c>
    </row>
    <row r="232" spans="1:8" x14ac:dyDescent="0.25">
      <c r="A232" s="7" t="s">
        <v>1331</v>
      </c>
      <c r="B232" s="8" t="s">
        <v>1332</v>
      </c>
      <c r="C232" s="9" t="s">
        <v>10</v>
      </c>
      <c r="D232" s="9"/>
      <c r="E232" s="10">
        <v>44003</v>
      </c>
      <c r="F232" s="11">
        <v>5894.46</v>
      </c>
      <c r="G232" s="11">
        <v>842.09</v>
      </c>
      <c r="H232" s="11">
        <v>842.1</v>
      </c>
    </row>
    <row r="233" spans="1:8" x14ac:dyDescent="0.25">
      <c r="A233" s="7" t="s">
        <v>422</v>
      </c>
      <c r="B233" s="8" t="s">
        <v>423</v>
      </c>
      <c r="C233" s="9" t="s">
        <v>17</v>
      </c>
      <c r="D233" s="9"/>
      <c r="E233" s="10">
        <v>44237</v>
      </c>
      <c r="F233" s="11">
        <v>8859.84</v>
      </c>
      <c r="G233" s="11">
        <v>1476.64</v>
      </c>
      <c r="H233" s="11">
        <v>1476.64</v>
      </c>
    </row>
    <row r="234" spans="1:8" x14ac:dyDescent="0.25">
      <c r="A234" s="7" t="s">
        <v>1983</v>
      </c>
      <c r="B234" s="8" t="s">
        <v>1984</v>
      </c>
      <c r="C234" s="9" t="s">
        <v>17</v>
      </c>
      <c r="D234" s="9"/>
      <c r="E234" s="10">
        <v>44077</v>
      </c>
      <c r="F234" s="11">
        <v>12920.6</v>
      </c>
      <c r="G234" s="11">
        <v>1845.8</v>
      </c>
      <c r="H234" s="11">
        <v>1845.8</v>
      </c>
    </row>
    <row r="235" spans="1:8" x14ac:dyDescent="0.25">
      <c r="A235" s="7" t="s">
        <v>6514</v>
      </c>
      <c r="B235" s="8" t="s">
        <v>6515</v>
      </c>
      <c r="C235" s="9" t="s">
        <v>10</v>
      </c>
      <c r="D235" s="9"/>
      <c r="E235" s="10">
        <v>44029</v>
      </c>
      <c r="F235" s="11">
        <v>2768.62</v>
      </c>
      <c r="G235" s="11">
        <v>1750.91</v>
      </c>
      <c r="H235" s="11">
        <v>875.46</v>
      </c>
    </row>
    <row r="236" spans="1:8" x14ac:dyDescent="0.25">
      <c r="A236" s="7" t="s">
        <v>1788</v>
      </c>
      <c r="B236" s="8" t="s">
        <v>6516</v>
      </c>
      <c r="C236" s="9" t="s">
        <v>10</v>
      </c>
      <c r="D236" s="9"/>
      <c r="E236" s="10">
        <v>44579</v>
      </c>
      <c r="F236" s="11">
        <v>19104.02</v>
      </c>
      <c r="G236" s="11">
        <v>830.61</v>
      </c>
      <c r="H236" s="11">
        <v>415.31</v>
      </c>
    </row>
    <row r="237" spans="1:8" x14ac:dyDescent="0.25">
      <c r="A237" s="7" t="s">
        <v>4531</v>
      </c>
      <c r="B237" s="8" t="s">
        <v>6517</v>
      </c>
      <c r="C237" s="9" t="s">
        <v>17</v>
      </c>
      <c r="D237" s="9"/>
      <c r="E237" s="10">
        <v>44336</v>
      </c>
      <c r="F237" s="11">
        <v>21496.86</v>
      </c>
      <c r="G237" s="11">
        <v>1433.12</v>
      </c>
      <c r="H237" s="11">
        <v>1433.12</v>
      </c>
    </row>
    <row r="238" spans="1:8" x14ac:dyDescent="0.25">
      <c r="A238" s="7" t="s">
        <v>754</v>
      </c>
      <c r="B238" s="8" t="s">
        <v>6518</v>
      </c>
      <c r="C238" s="9" t="s">
        <v>17</v>
      </c>
      <c r="D238" s="9"/>
      <c r="E238" s="10">
        <v>44138</v>
      </c>
      <c r="F238" s="11">
        <v>9690.4500000000007</v>
      </c>
      <c r="G238" s="11">
        <v>922.9</v>
      </c>
      <c r="H238" s="11">
        <v>922.9</v>
      </c>
    </row>
    <row r="239" spans="1:8" x14ac:dyDescent="0.25">
      <c r="A239" s="7" t="s">
        <v>1748</v>
      </c>
      <c r="B239" s="8" t="s">
        <v>1749</v>
      </c>
      <c r="C239" s="9" t="s">
        <v>10</v>
      </c>
      <c r="D239" s="9"/>
      <c r="E239" s="10">
        <v>44575</v>
      </c>
      <c r="F239" s="11">
        <v>21226.7</v>
      </c>
      <c r="G239" s="11">
        <v>922.9</v>
      </c>
      <c r="H239" s="11">
        <v>922.9</v>
      </c>
    </row>
    <row r="240" spans="1:8" x14ac:dyDescent="0.25">
      <c r="A240" s="7" t="s">
        <v>1748</v>
      </c>
      <c r="B240" s="8" t="s">
        <v>1749</v>
      </c>
      <c r="C240" s="9" t="s">
        <v>17</v>
      </c>
      <c r="D240" s="9"/>
      <c r="E240" s="10">
        <v>44239</v>
      </c>
      <c r="F240" s="11">
        <v>11536.25</v>
      </c>
      <c r="G240" s="11">
        <v>922.9</v>
      </c>
      <c r="H240" s="11">
        <v>922.9</v>
      </c>
    </row>
    <row r="241" spans="1:8" x14ac:dyDescent="0.25">
      <c r="A241" s="7" t="s">
        <v>617</v>
      </c>
      <c r="B241" s="8" t="s">
        <v>618</v>
      </c>
      <c r="C241" s="9" t="s">
        <v>10</v>
      </c>
      <c r="D241" s="9"/>
      <c r="E241" s="10">
        <v>44580</v>
      </c>
      <c r="F241" s="11">
        <v>21226.7</v>
      </c>
      <c r="G241" s="11">
        <v>922.9</v>
      </c>
      <c r="H241" s="11">
        <v>922.9</v>
      </c>
    </row>
    <row r="242" spans="1:8" x14ac:dyDescent="0.25">
      <c r="A242" s="7" t="s">
        <v>617</v>
      </c>
      <c r="B242" s="8" t="s">
        <v>618</v>
      </c>
      <c r="C242" s="9" t="s">
        <v>17</v>
      </c>
      <c r="D242" s="9"/>
      <c r="E242" s="10">
        <v>44041</v>
      </c>
      <c r="F242" s="11">
        <v>11296.38</v>
      </c>
      <c r="G242" s="11">
        <v>2510.29</v>
      </c>
      <c r="H242" s="11">
        <v>2510.2800000000002</v>
      </c>
    </row>
    <row r="243" spans="1:8" x14ac:dyDescent="0.25">
      <c r="A243" s="7" t="s">
        <v>1260</v>
      </c>
      <c r="B243" s="8" t="s">
        <v>6519</v>
      </c>
      <c r="C243" s="9" t="s">
        <v>10</v>
      </c>
      <c r="D243" s="9"/>
      <c r="E243" s="10">
        <v>43999</v>
      </c>
      <c r="F243" s="11">
        <v>7445.74</v>
      </c>
      <c r="G243" s="11">
        <v>1063.69</v>
      </c>
      <c r="H243" s="11">
        <v>1063.7</v>
      </c>
    </row>
    <row r="244" spans="1:8" x14ac:dyDescent="0.25">
      <c r="A244" s="7" t="s">
        <v>1260</v>
      </c>
      <c r="B244" s="8" t="s">
        <v>6519</v>
      </c>
      <c r="C244" s="9" t="s">
        <v>17</v>
      </c>
      <c r="D244" s="9"/>
      <c r="E244" s="10">
        <v>44373</v>
      </c>
      <c r="F244" s="11">
        <v>28794.32</v>
      </c>
      <c r="G244" s="11">
        <v>1799.65</v>
      </c>
      <c r="H244" s="11">
        <v>1799.66</v>
      </c>
    </row>
    <row r="245" spans="1:8" x14ac:dyDescent="0.25">
      <c r="A245" s="7" t="s">
        <v>917</v>
      </c>
      <c r="B245" s="8" t="s">
        <v>918</v>
      </c>
      <c r="C245" s="9" t="s">
        <v>17</v>
      </c>
      <c r="D245" s="9"/>
      <c r="E245" s="10">
        <v>44209</v>
      </c>
      <c r="F245" s="11">
        <v>25841.200000000001</v>
      </c>
      <c r="G245" s="11">
        <v>1845.8</v>
      </c>
      <c r="H245" s="11">
        <v>1845.8</v>
      </c>
    </row>
    <row r="246" spans="1:8" x14ac:dyDescent="0.25">
      <c r="A246" s="7" t="s">
        <v>1568</v>
      </c>
      <c r="B246" s="8" t="s">
        <v>6520</v>
      </c>
      <c r="C246" s="9" t="s">
        <v>10</v>
      </c>
      <c r="D246" s="9"/>
      <c r="E246" s="10">
        <v>44576</v>
      </c>
      <c r="F246" s="11">
        <v>21226.7</v>
      </c>
      <c r="G246" s="11">
        <v>922.9</v>
      </c>
      <c r="H246" s="11">
        <v>922.9</v>
      </c>
    </row>
    <row r="247" spans="1:8" x14ac:dyDescent="0.25">
      <c r="A247" s="7" t="s">
        <v>1568</v>
      </c>
      <c r="B247" s="8" t="s">
        <v>6520</v>
      </c>
      <c r="C247" s="9" t="s">
        <v>17</v>
      </c>
      <c r="D247" s="9"/>
      <c r="E247" s="10">
        <v>44330</v>
      </c>
      <c r="F247" s="11">
        <v>13843.5</v>
      </c>
      <c r="G247" s="11">
        <v>922.9</v>
      </c>
      <c r="H247" s="11">
        <v>922.9</v>
      </c>
    </row>
    <row r="248" spans="1:8" x14ac:dyDescent="0.25">
      <c r="A248" s="7" t="s">
        <v>3740</v>
      </c>
      <c r="B248" s="8" t="s">
        <v>3741</v>
      </c>
      <c r="C248" s="9" t="s">
        <v>17</v>
      </c>
      <c r="D248" s="9"/>
      <c r="E248" s="10">
        <v>44377</v>
      </c>
      <c r="F248" s="11">
        <v>13987</v>
      </c>
      <c r="G248" s="11">
        <v>874.19</v>
      </c>
      <c r="H248" s="11">
        <v>874.18</v>
      </c>
    </row>
    <row r="249" spans="1:8" x14ac:dyDescent="0.25">
      <c r="A249" s="7" t="s">
        <v>883</v>
      </c>
      <c r="B249" s="8" t="s">
        <v>884</v>
      </c>
      <c r="C249" s="9" t="s">
        <v>10</v>
      </c>
      <c r="D249" s="9"/>
      <c r="E249" s="10">
        <v>44035</v>
      </c>
      <c r="F249" s="11">
        <v>6889.88</v>
      </c>
      <c r="G249" s="11">
        <v>918.64</v>
      </c>
      <c r="H249" s="11">
        <v>918.64</v>
      </c>
    </row>
    <row r="250" spans="1:8" x14ac:dyDescent="0.25">
      <c r="A250" s="7" t="s">
        <v>989</v>
      </c>
      <c r="B250" s="8" t="s">
        <v>990</v>
      </c>
      <c r="C250" s="9" t="s">
        <v>17</v>
      </c>
      <c r="D250" s="9"/>
      <c r="E250" s="10">
        <v>44406</v>
      </c>
      <c r="F250" s="11">
        <v>16108.8</v>
      </c>
      <c r="G250" s="11">
        <v>1006.8</v>
      </c>
      <c r="H250" s="11">
        <v>1006.8</v>
      </c>
    </row>
    <row r="251" spans="1:8" x14ac:dyDescent="0.25">
      <c r="A251" s="7" t="s">
        <v>2254</v>
      </c>
      <c r="B251" s="8" t="s">
        <v>6521</v>
      </c>
      <c r="C251" s="9" t="s">
        <v>17</v>
      </c>
      <c r="D251" s="9"/>
      <c r="E251" s="10">
        <v>44399</v>
      </c>
      <c r="F251" s="11">
        <v>17535.099999999999</v>
      </c>
      <c r="G251" s="11">
        <v>922.9</v>
      </c>
      <c r="H251" s="11">
        <v>922.9</v>
      </c>
    </row>
    <row r="252" spans="1:8" x14ac:dyDescent="0.25">
      <c r="A252" s="7" t="s">
        <v>803</v>
      </c>
      <c r="B252" s="8" t="s">
        <v>804</v>
      </c>
      <c r="C252" s="9" t="s">
        <v>17</v>
      </c>
      <c r="D252" s="9"/>
      <c r="E252" s="10">
        <v>44009</v>
      </c>
      <c r="F252" s="11">
        <v>15781.44</v>
      </c>
      <c r="G252" s="11">
        <v>1753.51</v>
      </c>
      <c r="H252" s="11">
        <v>1753.52</v>
      </c>
    </row>
    <row r="253" spans="1:8" x14ac:dyDescent="0.25">
      <c r="A253" s="7" t="s">
        <v>1250</v>
      </c>
      <c r="B253" s="8" t="s">
        <v>1251</v>
      </c>
      <c r="C253" s="9" t="s">
        <v>10</v>
      </c>
      <c r="D253" s="9"/>
      <c r="E253" s="10">
        <v>43998</v>
      </c>
      <c r="F253" s="11">
        <v>6204.7</v>
      </c>
      <c r="G253" s="11">
        <v>886.41</v>
      </c>
      <c r="H253" s="11">
        <v>886.42</v>
      </c>
    </row>
    <row r="254" spans="1:8" x14ac:dyDescent="0.25">
      <c r="A254" s="7" t="s">
        <v>2126</v>
      </c>
      <c r="B254" s="8" t="s">
        <v>2127</v>
      </c>
      <c r="C254" s="9" t="s">
        <v>10</v>
      </c>
      <c r="D254" s="9"/>
      <c r="E254" s="10">
        <v>44031</v>
      </c>
      <c r="F254" s="11">
        <v>6382.03</v>
      </c>
      <c r="G254" s="11">
        <v>797.77</v>
      </c>
      <c r="H254" s="11">
        <v>797.78</v>
      </c>
    </row>
    <row r="255" spans="1:8" x14ac:dyDescent="0.25">
      <c r="A255" s="7" t="s">
        <v>2113</v>
      </c>
      <c r="B255" s="8" t="s">
        <v>6522</v>
      </c>
      <c r="C255" s="9" t="s">
        <v>17</v>
      </c>
      <c r="D255" s="9"/>
      <c r="E255" s="10">
        <v>44409</v>
      </c>
      <c r="F255" s="11">
        <v>15143.52</v>
      </c>
      <c r="G255" s="11">
        <v>890.8</v>
      </c>
      <c r="H255" s="11">
        <v>890.8</v>
      </c>
    </row>
    <row r="256" spans="1:8" x14ac:dyDescent="0.25">
      <c r="A256" s="7" t="s">
        <v>953</v>
      </c>
      <c r="B256" s="8" t="s">
        <v>954</v>
      </c>
      <c r="C256" s="9" t="s">
        <v>17</v>
      </c>
      <c r="D256" s="9"/>
      <c r="E256" s="10">
        <v>44579</v>
      </c>
      <c r="F256" s="11">
        <v>42453.4</v>
      </c>
      <c r="G256" s="11">
        <v>1845.8</v>
      </c>
      <c r="H256" s="11">
        <v>1845.8</v>
      </c>
    </row>
    <row r="257" spans="1:8" x14ac:dyDescent="0.25">
      <c r="A257" s="7" t="s">
        <v>1302</v>
      </c>
      <c r="B257" s="8" t="s">
        <v>6523</v>
      </c>
      <c r="C257" s="9" t="s">
        <v>17</v>
      </c>
      <c r="D257" s="9"/>
      <c r="E257" s="10">
        <v>43901</v>
      </c>
      <c r="F257" s="11">
        <v>10251.09</v>
      </c>
      <c r="G257" s="11">
        <v>1661.22</v>
      </c>
      <c r="H257" s="11">
        <v>1661.22</v>
      </c>
    </row>
    <row r="258" spans="1:8" x14ac:dyDescent="0.25">
      <c r="A258" s="7" t="s">
        <v>1765</v>
      </c>
      <c r="B258" s="8" t="s">
        <v>1766</v>
      </c>
      <c r="C258" s="9" t="s">
        <v>10</v>
      </c>
      <c r="D258" s="9"/>
      <c r="E258" s="10">
        <v>44030</v>
      </c>
      <c r="F258" s="11">
        <v>6736.63</v>
      </c>
      <c r="G258" s="11">
        <v>842.09</v>
      </c>
      <c r="H258" s="11">
        <v>842.1</v>
      </c>
    </row>
    <row r="259" spans="1:8" x14ac:dyDescent="0.25">
      <c r="A259" s="7" t="s">
        <v>1927</v>
      </c>
      <c r="B259" s="8" t="s">
        <v>1928</v>
      </c>
      <c r="C259" s="9" t="s">
        <v>17</v>
      </c>
      <c r="D259" s="9"/>
      <c r="E259" s="10">
        <v>44348</v>
      </c>
      <c r="F259" s="11">
        <v>15227.85</v>
      </c>
      <c r="G259" s="11">
        <v>922.9</v>
      </c>
      <c r="H259" s="11">
        <v>922.9</v>
      </c>
    </row>
    <row r="260" spans="1:8" x14ac:dyDescent="0.25">
      <c r="A260" s="7" t="s">
        <v>1605</v>
      </c>
      <c r="B260" s="8" t="s">
        <v>1606</v>
      </c>
      <c r="C260" s="9" t="s">
        <v>17</v>
      </c>
      <c r="D260" s="9"/>
      <c r="E260" s="10">
        <v>44336</v>
      </c>
      <c r="F260" s="11">
        <v>13497.4</v>
      </c>
      <c r="G260" s="11">
        <v>899.83</v>
      </c>
      <c r="H260" s="11">
        <v>899.84</v>
      </c>
    </row>
    <row r="261" spans="1:8" x14ac:dyDescent="0.25">
      <c r="A261" s="7" t="s">
        <v>2053</v>
      </c>
      <c r="B261" s="8" t="s">
        <v>2054</v>
      </c>
      <c r="C261" s="9" t="s">
        <v>17</v>
      </c>
      <c r="D261" s="9"/>
      <c r="E261" s="10">
        <v>44350</v>
      </c>
      <c r="F261" s="11">
        <v>15227.85</v>
      </c>
      <c r="G261" s="11">
        <v>922.9</v>
      </c>
      <c r="H261" s="11">
        <v>922.9</v>
      </c>
    </row>
    <row r="262" spans="1:8" x14ac:dyDescent="0.25">
      <c r="A262" s="7" t="s">
        <v>387</v>
      </c>
      <c r="B262" s="8" t="s">
        <v>6524</v>
      </c>
      <c r="C262" s="9" t="s">
        <v>17</v>
      </c>
      <c r="D262" s="9"/>
      <c r="E262" s="10">
        <v>44371</v>
      </c>
      <c r="F262" s="11">
        <v>14357.64</v>
      </c>
      <c r="G262" s="11">
        <v>870.16</v>
      </c>
      <c r="H262" s="11">
        <v>870.16</v>
      </c>
    </row>
    <row r="263" spans="1:8" x14ac:dyDescent="0.25">
      <c r="A263" s="7" t="s">
        <v>944</v>
      </c>
      <c r="B263" s="8" t="s">
        <v>945</v>
      </c>
      <c r="C263" s="9" t="s">
        <v>17</v>
      </c>
      <c r="D263" s="9"/>
      <c r="E263" s="10">
        <v>44411</v>
      </c>
      <c r="F263" s="11">
        <v>33224.400000000001</v>
      </c>
      <c r="G263" s="11">
        <v>1845.8</v>
      </c>
      <c r="H263" s="11">
        <v>1845.8</v>
      </c>
    </row>
    <row r="264" spans="1:8" x14ac:dyDescent="0.25">
      <c r="A264" s="7" t="s">
        <v>1812</v>
      </c>
      <c r="B264" s="8" t="s">
        <v>1813</v>
      </c>
      <c r="C264" s="9" t="s">
        <v>17</v>
      </c>
      <c r="D264" s="9"/>
      <c r="E264" s="10">
        <v>44272</v>
      </c>
      <c r="F264" s="11">
        <v>19403.900000000001</v>
      </c>
      <c r="G264" s="11">
        <v>1338.2</v>
      </c>
      <c r="H264" s="11">
        <v>1338.2</v>
      </c>
    </row>
    <row r="265" spans="1:8" x14ac:dyDescent="0.25">
      <c r="A265" s="7" t="s">
        <v>152</v>
      </c>
      <c r="B265" s="8" t="s">
        <v>153</v>
      </c>
      <c r="C265" s="9" t="s">
        <v>17</v>
      </c>
      <c r="D265" s="9"/>
      <c r="E265" s="10">
        <v>44341</v>
      </c>
      <c r="F265" s="11">
        <v>13843.5</v>
      </c>
      <c r="G265" s="11">
        <v>922.9</v>
      </c>
      <c r="H265" s="11">
        <v>922.9</v>
      </c>
    </row>
    <row r="266" spans="1:8" x14ac:dyDescent="0.25">
      <c r="A266" s="7" t="s">
        <v>241</v>
      </c>
      <c r="B266" s="8" t="s">
        <v>242</v>
      </c>
      <c r="C266" s="9" t="s">
        <v>17</v>
      </c>
      <c r="D266" s="9"/>
      <c r="E266" s="10">
        <v>44408</v>
      </c>
      <c r="F266" s="11">
        <v>16371.38</v>
      </c>
      <c r="G266" s="11">
        <v>963.03</v>
      </c>
      <c r="H266" s="11">
        <v>963.04</v>
      </c>
    </row>
    <row r="267" spans="1:8" x14ac:dyDescent="0.25">
      <c r="A267" s="7" t="s">
        <v>325</v>
      </c>
      <c r="B267" s="8" t="s">
        <v>326</v>
      </c>
      <c r="C267" s="9" t="s">
        <v>17</v>
      </c>
      <c r="D267" s="9"/>
      <c r="E267" s="10">
        <v>44270</v>
      </c>
      <c r="F267" s="11">
        <v>12459.15</v>
      </c>
      <c r="G267" s="11">
        <v>922.9</v>
      </c>
      <c r="H267" s="11">
        <v>922.9</v>
      </c>
    </row>
    <row r="268" spans="1:8" x14ac:dyDescent="0.25">
      <c r="A268" s="7" t="s">
        <v>6525</v>
      </c>
      <c r="B268" s="8" t="s">
        <v>6526</v>
      </c>
      <c r="C268" s="9" t="s">
        <v>10</v>
      </c>
      <c r="D268" s="9"/>
      <c r="E268" s="10">
        <v>44020</v>
      </c>
      <c r="F268" s="11">
        <v>9573.2000000000007</v>
      </c>
      <c r="G268" s="11">
        <v>1196.6600000000001</v>
      </c>
      <c r="H268" s="11">
        <v>1196.6600000000001</v>
      </c>
    </row>
    <row r="269" spans="1:8" x14ac:dyDescent="0.25">
      <c r="A269" s="7" t="s">
        <v>6525</v>
      </c>
      <c r="B269" s="8" t="s">
        <v>6526</v>
      </c>
      <c r="C269" s="9" t="s">
        <v>17</v>
      </c>
      <c r="D269" s="9"/>
      <c r="E269" s="10">
        <v>43990</v>
      </c>
      <c r="F269" s="11">
        <v>3045.36</v>
      </c>
      <c r="G269" s="11">
        <v>761.39</v>
      </c>
      <c r="H269" s="11">
        <v>761.4</v>
      </c>
    </row>
    <row r="270" spans="1:8" x14ac:dyDescent="0.25">
      <c r="A270" s="7" t="s">
        <v>1904</v>
      </c>
      <c r="B270" s="8" t="s">
        <v>6527</v>
      </c>
      <c r="C270" s="9" t="s">
        <v>17</v>
      </c>
      <c r="D270" s="9"/>
      <c r="E270" s="10">
        <v>44500</v>
      </c>
      <c r="F270" s="11">
        <v>19380.900000000001</v>
      </c>
      <c r="G270" s="11">
        <v>922.9</v>
      </c>
      <c r="H270" s="11">
        <v>922.9</v>
      </c>
    </row>
    <row r="271" spans="1:8" x14ac:dyDescent="0.25">
      <c r="A271" s="7" t="s">
        <v>994</v>
      </c>
      <c r="B271" s="8" t="s">
        <v>995</v>
      </c>
      <c r="C271" s="9" t="s">
        <v>10</v>
      </c>
      <c r="D271" s="9"/>
      <c r="E271" s="10">
        <v>44087</v>
      </c>
      <c r="F271" s="11">
        <v>13296.12</v>
      </c>
      <c r="G271" s="11">
        <v>1329.62</v>
      </c>
      <c r="H271" s="11">
        <v>1329.62</v>
      </c>
    </row>
    <row r="272" spans="1:8" x14ac:dyDescent="0.25">
      <c r="A272" s="7" t="s">
        <v>994</v>
      </c>
      <c r="B272" s="8" t="s">
        <v>995</v>
      </c>
      <c r="C272" s="9" t="s">
        <v>17</v>
      </c>
      <c r="D272" s="9"/>
      <c r="E272" s="10">
        <v>44032</v>
      </c>
      <c r="F272" s="11">
        <v>18501.86</v>
      </c>
      <c r="G272" s="11">
        <v>3700.38</v>
      </c>
      <c r="H272" s="11">
        <v>3700.38</v>
      </c>
    </row>
    <row r="273" spans="1:8" x14ac:dyDescent="0.25">
      <c r="A273" s="7" t="s">
        <v>416</v>
      </c>
      <c r="B273" s="8" t="s">
        <v>417</v>
      </c>
      <c r="C273" s="9" t="s">
        <v>17</v>
      </c>
      <c r="D273" s="9"/>
      <c r="E273" s="10">
        <v>44170</v>
      </c>
      <c r="F273" s="11">
        <v>18747.3</v>
      </c>
      <c r="G273" s="11">
        <v>1874.73</v>
      </c>
      <c r="H273" s="11">
        <v>1874.72</v>
      </c>
    </row>
    <row r="274" spans="1:8" x14ac:dyDescent="0.25">
      <c r="A274" s="7" t="s">
        <v>1586</v>
      </c>
      <c r="B274" s="8" t="s">
        <v>1587</v>
      </c>
      <c r="C274" s="9" t="s">
        <v>17</v>
      </c>
      <c r="D274" s="9"/>
      <c r="E274" s="10">
        <v>44257</v>
      </c>
      <c r="F274" s="11">
        <v>10590.21</v>
      </c>
      <c r="G274" s="11">
        <v>784.46</v>
      </c>
      <c r="H274" s="11">
        <v>784.46</v>
      </c>
    </row>
    <row r="275" spans="1:8" x14ac:dyDescent="0.25">
      <c r="A275" s="7" t="s">
        <v>5123</v>
      </c>
      <c r="B275" s="8" t="s">
        <v>6528</v>
      </c>
      <c r="C275" s="9" t="s">
        <v>17</v>
      </c>
      <c r="D275" s="9"/>
      <c r="E275" s="10">
        <v>44257</v>
      </c>
      <c r="F275" s="11">
        <v>18323.759999999998</v>
      </c>
      <c r="G275" s="11">
        <v>1409.52</v>
      </c>
      <c r="H275" s="11">
        <v>1409.52</v>
      </c>
    </row>
    <row r="276" spans="1:8" x14ac:dyDescent="0.25">
      <c r="A276" s="7" t="s">
        <v>1883</v>
      </c>
      <c r="B276" s="8" t="s">
        <v>1884</v>
      </c>
      <c r="C276" s="9" t="s">
        <v>10</v>
      </c>
      <c r="D276" s="9"/>
      <c r="E276" s="10">
        <v>44573</v>
      </c>
      <c r="F276" s="11">
        <v>21226.7</v>
      </c>
      <c r="G276" s="11">
        <v>922.9</v>
      </c>
      <c r="H276" s="11">
        <v>922.9</v>
      </c>
    </row>
    <row r="277" spans="1:8" x14ac:dyDescent="0.25">
      <c r="A277" s="7" t="s">
        <v>3630</v>
      </c>
      <c r="B277" s="8" t="s">
        <v>3631</v>
      </c>
      <c r="C277" s="9" t="s">
        <v>17</v>
      </c>
      <c r="D277" s="9"/>
      <c r="E277" s="10">
        <v>44277</v>
      </c>
      <c r="F277" s="11">
        <v>9655.77</v>
      </c>
      <c r="G277" s="11">
        <v>715.25</v>
      </c>
      <c r="H277" s="11">
        <v>715.26</v>
      </c>
    </row>
    <row r="278" spans="1:8" x14ac:dyDescent="0.25">
      <c r="A278" s="7" t="s">
        <v>3680</v>
      </c>
      <c r="B278" s="8" t="s">
        <v>3681</v>
      </c>
      <c r="C278" s="9" t="s">
        <v>17</v>
      </c>
      <c r="D278" s="9"/>
      <c r="E278" s="10">
        <v>44392</v>
      </c>
      <c r="F278" s="11">
        <v>14085.72</v>
      </c>
      <c r="G278" s="11">
        <v>853.68</v>
      </c>
      <c r="H278" s="11">
        <v>853.68</v>
      </c>
    </row>
    <row r="279" spans="1:8" x14ac:dyDescent="0.25">
      <c r="A279" s="7" t="s">
        <v>1730</v>
      </c>
      <c r="B279" s="8" t="s">
        <v>6529</v>
      </c>
      <c r="C279" s="9" t="s">
        <v>17</v>
      </c>
      <c r="D279" s="9"/>
      <c r="E279" s="10">
        <v>44453</v>
      </c>
      <c r="F279" s="11">
        <v>35993.1</v>
      </c>
      <c r="G279" s="11">
        <v>1845.8</v>
      </c>
      <c r="H279" s="11">
        <v>1845.8</v>
      </c>
    </row>
    <row r="280" spans="1:8" x14ac:dyDescent="0.25">
      <c r="A280" s="7" t="s">
        <v>1383</v>
      </c>
      <c r="B280" s="8" t="s">
        <v>1384</v>
      </c>
      <c r="C280" s="9" t="s">
        <v>10</v>
      </c>
      <c r="D280" s="9"/>
      <c r="E280" s="10">
        <v>44078</v>
      </c>
      <c r="F280" s="11">
        <v>11080.01</v>
      </c>
      <c r="G280" s="11">
        <v>886.41</v>
      </c>
      <c r="H280" s="11">
        <v>886.42</v>
      </c>
    </row>
    <row r="281" spans="1:8" x14ac:dyDescent="0.25">
      <c r="A281" s="7" t="s">
        <v>2003</v>
      </c>
      <c r="B281" s="8" t="s">
        <v>2004</v>
      </c>
      <c r="C281" s="9" t="s">
        <v>10</v>
      </c>
      <c r="D281" s="9"/>
      <c r="E281" s="10">
        <v>44231</v>
      </c>
      <c r="F281" s="11">
        <v>11074.8</v>
      </c>
      <c r="G281" s="11">
        <v>922.9</v>
      </c>
      <c r="H281" s="11">
        <v>922.9</v>
      </c>
    </row>
    <row r="282" spans="1:8" x14ac:dyDescent="0.25">
      <c r="A282" s="7" t="s">
        <v>1755</v>
      </c>
      <c r="B282" s="8" t="s">
        <v>1756</v>
      </c>
      <c r="C282" s="9" t="s">
        <v>10</v>
      </c>
      <c r="D282" s="9"/>
      <c r="E282" s="10">
        <v>44028</v>
      </c>
      <c r="F282" s="11">
        <v>6736.61</v>
      </c>
      <c r="G282" s="11">
        <v>842.09</v>
      </c>
      <c r="H282" s="11">
        <v>842.1</v>
      </c>
    </row>
    <row r="283" spans="1:8" x14ac:dyDescent="0.25">
      <c r="A283" s="7" t="s">
        <v>4493</v>
      </c>
      <c r="B283" s="8" t="s">
        <v>4494</v>
      </c>
      <c r="C283" s="9" t="s">
        <v>10</v>
      </c>
      <c r="D283" s="9"/>
      <c r="E283" s="10">
        <v>44021</v>
      </c>
      <c r="F283" s="11">
        <v>8420.75</v>
      </c>
      <c r="G283" s="11">
        <v>886.41</v>
      </c>
      <c r="H283" s="11">
        <v>886.42</v>
      </c>
    </row>
    <row r="284" spans="1:8" x14ac:dyDescent="0.25">
      <c r="A284" s="7" t="s">
        <v>1743</v>
      </c>
      <c r="B284" s="8" t="s">
        <v>1744</v>
      </c>
      <c r="C284" s="9" t="s">
        <v>17</v>
      </c>
      <c r="D284" s="9"/>
      <c r="E284" s="10">
        <v>44012</v>
      </c>
      <c r="F284" s="11">
        <v>18207.95</v>
      </c>
      <c r="G284" s="11">
        <v>3194.7</v>
      </c>
      <c r="H284" s="11">
        <v>3194.7</v>
      </c>
    </row>
    <row r="285" spans="1:8" x14ac:dyDescent="0.25">
      <c r="A285" s="7" t="s">
        <v>231</v>
      </c>
      <c r="B285" s="8" t="s">
        <v>6530</v>
      </c>
      <c r="C285" s="9" t="s">
        <v>10</v>
      </c>
      <c r="D285" s="9"/>
      <c r="E285" s="10">
        <v>44027</v>
      </c>
      <c r="F285" s="11">
        <v>6730.87</v>
      </c>
      <c r="G285" s="11">
        <v>897.47</v>
      </c>
      <c r="H285" s="11">
        <v>897.48</v>
      </c>
    </row>
    <row r="286" spans="1:8" x14ac:dyDescent="0.25">
      <c r="A286" s="7" t="s">
        <v>2975</v>
      </c>
      <c r="B286" s="8" t="s">
        <v>2976</v>
      </c>
      <c r="C286" s="9" t="s">
        <v>17</v>
      </c>
      <c r="D286" s="9"/>
      <c r="E286" s="10">
        <v>43430</v>
      </c>
      <c r="F286" s="11">
        <v>12250</v>
      </c>
      <c r="G286" s="11">
        <v>1750</v>
      </c>
      <c r="H286" s="11">
        <v>1750</v>
      </c>
    </row>
    <row r="287" spans="1:8" x14ac:dyDescent="0.25">
      <c r="A287" s="7" t="s">
        <v>897</v>
      </c>
      <c r="B287" s="8" t="s">
        <v>898</v>
      </c>
      <c r="C287" s="9" t="s">
        <v>10</v>
      </c>
      <c r="D287" s="9"/>
      <c r="E287" s="10">
        <v>44049</v>
      </c>
      <c r="F287" s="11">
        <v>21117.98</v>
      </c>
      <c r="G287" s="11">
        <v>2346.44</v>
      </c>
      <c r="H287" s="11">
        <v>2346.44</v>
      </c>
    </row>
    <row r="288" spans="1:8" x14ac:dyDescent="0.25">
      <c r="A288" s="7" t="s">
        <v>897</v>
      </c>
      <c r="B288" s="8" t="s">
        <v>898</v>
      </c>
      <c r="C288" s="9" t="s">
        <v>17</v>
      </c>
      <c r="D288" s="9"/>
      <c r="E288" s="10">
        <v>43152</v>
      </c>
      <c r="F288" s="11">
        <v>20509.509999999998</v>
      </c>
      <c r="G288" s="11">
        <v>2278.83</v>
      </c>
      <c r="H288" s="11">
        <v>2278.84</v>
      </c>
    </row>
    <row r="289" spans="1:8" x14ac:dyDescent="0.25">
      <c r="A289" s="7" t="s">
        <v>2079</v>
      </c>
      <c r="B289" s="8" t="s">
        <v>2080</v>
      </c>
      <c r="C289" s="9" t="s">
        <v>17</v>
      </c>
      <c r="D289" s="9"/>
      <c r="E289" s="10">
        <v>44403</v>
      </c>
      <c r="F289" s="11">
        <v>25102.82</v>
      </c>
      <c r="G289" s="11">
        <v>1568.93</v>
      </c>
      <c r="H289" s="11">
        <v>1568.94</v>
      </c>
    </row>
    <row r="290" spans="1:8" x14ac:dyDescent="0.25">
      <c r="A290" s="7" t="s">
        <v>1255</v>
      </c>
      <c r="B290" s="8" t="s">
        <v>1256</v>
      </c>
      <c r="C290" s="9" t="s">
        <v>17</v>
      </c>
      <c r="D290" s="9"/>
      <c r="E290" s="10">
        <v>43990</v>
      </c>
      <c r="F290" s="11">
        <v>7683.12</v>
      </c>
      <c r="G290" s="11">
        <v>1707.36</v>
      </c>
      <c r="H290" s="11">
        <v>1707.36</v>
      </c>
    </row>
    <row r="291" spans="1:8" x14ac:dyDescent="0.25">
      <c r="A291" s="7" t="s">
        <v>104</v>
      </c>
      <c r="B291" s="8" t="s">
        <v>105</v>
      </c>
      <c r="C291" s="9" t="s">
        <v>17</v>
      </c>
      <c r="D291" s="9"/>
      <c r="E291" s="10">
        <v>44442</v>
      </c>
      <c r="F291" s="11">
        <v>17535.099999999999</v>
      </c>
      <c r="G291" s="11">
        <v>922.9</v>
      </c>
      <c r="H291" s="11">
        <v>922.9</v>
      </c>
    </row>
    <row r="292" spans="1:8" x14ac:dyDescent="0.25">
      <c r="A292" s="7" t="s">
        <v>547</v>
      </c>
      <c r="B292" s="8" t="s">
        <v>6531</v>
      </c>
      <c r="C292" s="9" t="s">
        <v>10</v>
      </c>
      <c r="D292" s="9"/>
      <c r="E292" s="10">
        <v>44075</v>
      </c>
      <c r="F292" s="11">
        <v>9186.34</v>
      </c>
      <c r="G292" s="11">
        <v>966.99</v>
      </c>
      <c r="H292" s="11">
        <v>967</v>
      </c>
    </row>
    <row r="293" spans="1:8" x14ac:dyDescent="0.25">
      <c r="A293" s="7" t="s">
        <v>6265</v>
      </c>
      <c r="B293" s="8" t="s">
        <v>6266</v>
      </c>
      <c r="C293" s="9" t="s">
        <v>17</v>
      </c>
      <c r="D293" s="9"/>
      <c r="E293" s="10">
        <v>44481</v>
      </c>
      <c r="F293" s="11">
        <v>16750.560000000001</v>
      </c>
      <c r="G293" s="11">
        <v>837.53</v>
      </c>
      <c r="H293" s="11">
        <v>837.52</v>
      </c>
    </row>
    <row r="294" spans="1:8" x14ac:dyDescent="0.25">
      <c r="A294" s="7" t="s">
        <v>860</v>
      </c>
      <c r="B294" s="8" t="s">
        <v>861</v>
      </c>
      <c r="C294" s="9" t="s">
        <v>10</v>
      </c>
      <c r="D294" s="9"/>
      <c r="E294" s="10">
        <v>44166</v>
      </c>
      <c r="F294" s="11">
        <v>10020.09</v>
      </c>
      <c r="G294" s="11">
        <v>1054.74</v>
      </c>
      <c r="H294" s="11">
        <v>1054.74</v>
      </c>
    </row>
    <row r="295" spans="1:8" x14ac:dyDescent="0.25">
      <c r="A295" s="7" t="s">
        <v>3772</v>
      </c>
      <c r="B295" s="8" t="s">
        <v>3773</v>
      </c>
      <c r="C295" s="9" t="s">
        <v>10</v>
      </c>
      <c r="D295" s="9"/>
      <c r="E295" s="10">
        <v>43999</v>
      </c>
      <c r="F295" s="11">
        <v>22750.63</v>
      </c>
      <c r="G295" s="11">
        <v>1895.89</v>
      </c>
      <c r="H295" s="11">
        <v>1895.88</v>
      </c>
    </row>
    <row r="296" spans="1:8" x14ac:dyDescent="0.25">
      <c r="A296" s="7" t="s">
        <v>2992</v>
      </c>
      <c r="B296" s="8" t="s">
        <v>2993</v>
      </c>
      <c r="C296" s="9" t="s">
        <v>17</v>
      </c>
      <c r="D296" s="9"/>
      <c r="E296" s="10">
        <v>44256</v>
      </c>
      <c r="F296" s="11">
        <v>21672.09</v>
      </c>
      <c r="G296" s="11">
        <v>1667.08</v>
      </c>
      <c r="H296" s="11">
        <v>1667.08</v>
      </c>
    </row>
    <row r="297" spans="1:8" x14ac:dyDescent="0.25">
      <c r="A297" s="7" t="s">
        <v>892</v>
      </c>
      <c r="B297" s="8" t="s">
        <v>893</v>
      </c>
      <c r="C297" s="9" t="s">
        <v>17</v>
      </c>
      <c r="D297" s="9"/>
      <c r="E297" s="10">
        <v>44413</v>
      </c>
      <c r="F297" s="11">
        <v>14325</v>
      </c>
      <c r="G297" s="11">
        <v>842.65</v>
      </c>
      <c r="H297" s="11">
        <v>842.66</v>
      </c>
    </row>
    <row r="298" spans="1:8" x14ac:dyDescent="0.25">
      <c r="A298" s="7" t="s">
        <v>6376</v>
      </c>
      <c r="B298" s="8" t="s">
        <v>6532</v>
      </c>
      <c r="C298" s="9" t="s">
        <v>10</v>
      </c>
      <c r="D298" s="9"/>
      <c r="E298" s="10">
        <v>44019</v>
      </c>
      <c r="F298" s="11">
        <v>5318.35</v>
      </c>
      <c r="G298" s="11">
        <v>664.81</v>
      </c>
      <c r="H298" s="11">
        <v>664.82</v>
      </c>
    </row>
    <row r="299" spans="1:8" x14ac:dyDescent="0.25">
      <c r="A299" s="7" t="s">
        <v>6376</v>
      </c>
      <c r="B299" s="8" t="s">
        <v>6532</v>
      </c>
      <c r="C299" s="9" t="s">
        <v>17</v>
      </c>
      <c r="D299" s="9"/>
      <c r="E299" s="10">
        <v>44636</v>
      </c>
      <c r="F299" s="11">
        <v>44299.199999999997</v>
      </c>
      <c r="G299" s="11">
        <v>1845.8</v>
      </c>
      <c r="H299" s="11">
        <v>1845.8</v>
      </c>
    </row>
    <row r="300" spans="1:8" x14ac:dyDescent="0.25">
      <c r="A300" s="7" t="s">
        <v>3439</v>
      </c>
      <c r="B300" s="8" t="s">
        <v>6533</v>
      </c>
      <c r="C300" s="9" t="s">
        <v>10</v>
      </c>
      <c r="D300" s="9"/>
      <c r="E300" s="10">
        <v>44019</v>
      </c>
      <c r="F300" s="11">
        <v>7157.68</v>
      </c>
      <c r="G300" s="11">
        <v>842.09</v>
      </c>
      <c r="H300" s="11">
        <v>842.1</v>
      </c>
    </row>
    <row r="301" spans="1:8" x14ac:dyDescent="0.25">
      <c r="A301" s="7" t="s">
        <v>1022</v>
      </c>
      <c r="B301" s="8" t="s">
        <v>1023</v>
      </c>
      <c r="C301" s="9" t="s">
        <v>17</v>
      </c>
      <c r="D301" s="9"/>
      <c r="E301" s="10">
        <v>44259</v>
      </c>
      <c r="F301" s="11">
        <v>11524.68</v>
      </c>
      <c r="G301" s="11">
        <v>853.68</v>
      </c>
      <c r="H301" s="11">
        <v>853.68</v>
      </c>
    </row>
    <row r="302" spans="1:8" x14ac:dyDescent="0.25">
      <c r="A302" s="7" t="s">
        <v>6534</v>
      </c>
      <c r="B302" s="8" t="s">
        <v>6535</v>
      </c>
      <c r="C302" s="9" t="s">
        <v>17</v>
      </c>
      <c r="D302" s="9"/>
      <c r="E302" s="10">
        <v>43983</v>
      </c>
      <c r="F302" s="11">
        <v>3414.72</v>
      </c>
      <c r="G302" s="11">
        <v>853.68</v>
      </c>
      <c r="H302" s="11">
        <v>853.68</v>
      </c>
    </row>
    <row r="303" spans="1:8" x14ac:dyDescent="0.25">
      <c r="A303" s="7" t="s">
        <v>2064</v>
      </c>
      <c r="B303" s="8" t="s">
        <v>2065</v>
      </c>
      <c r="C303" s="9" t="s">
        <v>17</v>
      </c>
      <c r="D303" s="9"/>
      <c r="E303" s="10">
        <v>44425</v>
      </c>
      <c r="F303" s="11">
        <v>16612.2</v>
      </c>
      <c r="G303" s="11">
        <v>922.9</v>
      </c>
      <c r="H303" s="11">
        <v>922.9</v>
      </c>
    </row>
    <row r="304" spans="1:8" x14ac:dyDescent="0.25">
      <c r="A304" s="7" t="s">
        <v>1480</v>
      </c>
      <c r="B304" s="8" t="s">
        <v>1481</v>
      </c>
      <c r="C304" s="9" t="s">
        <v>10</v>
      </c>
      <c r="D304" s="9"/>
      <c r="E304" s="10">
        <v>44576</v>
      </c>
      <c r="F304" s="11">
        <v>20165.25</v>
      </c>
      <c r="G304" s="11">
        <v>876.75</v>
      </c>
      <c r="H304" s="11">
        <v>876.76</v>
      </c>
    </row>
    <row r="305" spans="1:8" x14ac:dyDescent="0.25">
      <c r="A305" s="7" t="s">
        <v>1244</v>
      </c>
      <c r="B305" s="8" t="s">
        <v>1245</v>
      </c>
      <c r="C305" s="9" t="s">
        <v>17</v>
      </c>
      <c r="D305" s="9"/>
      <c r="E305" s="10">
        <v>43901</v>
      </c>
      <c r="F305" s="11">
        <v>4190.1400000000003</v>
      </c>
      <c r="G305" s="11">
        <v>1568.93</v>
      </c>
      <c r="H305" s="11">
        <v>1568.94</v>
      </c>
    </row>
    <row r="306" spans="1:8" x14ac:dyDescent="0.25">
      <c r="A306" s="7" t="s">
        <v>199</v>
      </c>
      <c r="B306" s="8" t="s">
        <v>200</v>
      </c>
      <c r="C306" s="9" t="s">
        <v>17</v>
      </c>
      <c r="D306" s="9"/>
      <c r="E306" s="10">
        <v>44446</v>
      </c>
      <c r="F306" s="11">
        <v>15781.54</v>
      </c>
      <c r="G306" s="11">
        <v>830.61</v>
      </c>
      <c r="H306" s="11">
        <v>830.62</v>
      </c>
    </row>
    <row r="307" spans="1:8" x14ac:dyDescent="0.25">
      <c r="A307" s="7" t="s">
        <v>669</v>
      </c>
      <c r="B307" s="8" t="s">
        <v>670</v>
      </c>
      <c r="C307" s="9" t="s">
        <v>17</v>
      </c>
      <c r="D307" s="9"/>
      <c r="E307" s="10">
        <v>44100</v>
      </c>
      <c r="F307" s="11">
        <v>15689.3</v>
      </c>
      <c r="G307" s="11">
        <v>1845.8</v>
      </c>
      <c r="H307" s="11">
        <v>1845.8</v>
      </c>
    </row>
    <row r="308" spans="1:8" x14ac:dyDescent="0.25">
      <c r="A308" s="7" t="s">
        <v>86</v>
      </c>
      <c r="B308" s="8" t="s">
        <v>87</v>
      </c>
      <c r="C308" s="9" t="s">
        <v>17</v>
      </c>
      <c r="D308" s="9"/>
      <c r="E308" s="10">
        <v>44314</v>
      </c>
      <c r="F308" s="11">
        <v>12920.6</v>
      </c>
      <c r="G308" s="11">
        <v>922.9</v>
      </c>
      <c r="H308" s="11">
        <v>922.9</v>
      </c>
    </row>
    <row r="309" spans="1:8" x14ac:dyDescent="0.25">
      <c r="A309" s="7" t="s">
        <v>702</v>
      </c>
      <c r="B309" s="8" t="s">
        <v>6536</v>
      </c>
      <c r="C309" s="9" t="s">
        <v>17</v>
      </c>
      <c r="D309" s="9"/>
      <c r="E309" s="10">
        <v>44077</v>
      </c>
      <c r="F309" s="11">
        <v>15821</v>
      </c>
      <c r="G309" s="11">
        <v>2109.4899999999998</v>
      </c>
      <c r="H309" s="11">
        <v>2109.5</v>
      </c>
    </row>
    <row r="310" spans="1:8" x14ac:dyDescent="0.25">
      <c r="A310" s="7" t="s">
        <v>570</v>
      </c>
      <c r="B310" s="8" t="s">
        <v>6537</v>
      </c>
      <c r="C310" s="9" t="s">
        <v>17</v>
      </c>
      <c r="D310" s="9"/>
      <c r="E310" s="10">
        <v>44467</v>
      </c>
      <c r="F310" s="11">
        <v>35484.379999999997</v>
      </c>
      <c r="G310" s="11">
        <v>1819.71</v>
      </c>
      <c r="H310" s="11">
        <v>1819.72</v>
      </c>
    </row>
    <row r="311" spans="1:8" x14ac:dyDescent="0.25">
      <c r="A311" s="7" t="s">
        <v>1460</v>
      </c>
      <c r="B311" s="8" t="s">
        <v>6538</v>
      </c>
      <c r="C311" s="9" t="s">
        <v>17</v>
      </c>
      <c r="D311" s="9"/>
      <c r="E311" s="10">
        <v>44327</v>
      </c>
      <c r="F311" s="11">
        <v>13843.5</v>
      </c>
      <c r="G311" s="11">
        <v>922.9</v>
      </c>
      <c r="H311" s="11">
        <v>922.9</v>
      </c>
    </row>
    <row r="312" spans="1:8" x14ac:dyDescent="0.25">
      <c r="A312" s="7" t="s">
        <v>64</v>
      </c>
      <c r="B312" s="8" t="s">
        <v>65</v>
      </c>
      <c r="C312" s="9" t="s">
        <v>17</v>
      </c>
      <c r="D312" s="9"/>
      <c r="E312" s="10">
        <v>44253</v>
      </c>
      <c r="F312" s="11">
        <v>11074.8</v>
      </c>
      <c r="G312" s="11">
        <v>922.9</v>
      </c>
      <c r="H312" s="11">
        <v>922.9</v>
      </c>
    </row>
    <row r="313" spans="1:8" x14ac:dyDescent="0.25">
      <c r="A313" s="7" t="s">
        <v>2119</v>
      </c>
      <c r="B313" s="8" t="s">
        <v>2120</v>
      </c>
      <c r="C313" s="9" t="s">
        <v>10</v>
      </c>
      <c r="D313" s="9"/>
      <c r="E313" s="10">
        <v>44576</v>
      </c>
      <c r="F313" s="11">
        <v>21226.7</v>
      </c>
      <c r="G313" s="11">
        <v>922.9</v>
      </c>
      <c r="H313" s="11">
        <v>922.9</v>
      </c>
    </row>
    <row r="314" spans="1:8" x14ac:dyDescent="0.25">
      <c r="A314" s="7" t="s">
        <v>2119</v>
      </c>
      <c r="B314" s="8" t="s">
        <v>2120</v>
      </c>
      <c r="C314" s="9" t="s">
        <v>17</v>
      </c>
      <c r="D314" s="9"/>
      <c r="E314" s="10">
        <v>44440</v>
      </c>
      <c r="F314" s="11">
        <v>34948.36</v>
      </c>
      <c r="G314" s="11">
        <v>1997.05</v>
      </c>
      <c r="H314" s="11">
        <v>1997.04</v>
      </c>
    </row>
    <row r="315" spans="1:8" x14ac:dyDescent="0.25">
      <c r="A315" s="7" t="s">
        <v>2338</v>
      </c>
      <c r="B315" s="8" t="s">
        <v>2339</v>
      </c>
      <c r="C315" s="9" t="s">
        <v>10</v>
      </c>
      <c r="D315" s="9"/>
      <c r="E315" s="10">
        <v>44006</v>
      </c>
      <c r="F315" s="11">
        <v>9122.48</v>
      </c>
      <c r="G315" s="11">
        <v>1303.21</v>
      </c>
      <c r="H315" s="11">
        <v>1303.22</v>
      </c>
    </row>
    <row r="316" spans="1:8" x14ac:dyDescent="0.25">
      <c r="A316" s="7" t="s">
        <v>3693</v>
      </c>
      <c r="B316" s="8" t="s">
        <v>6539</v>
      </c>
      <c r="C316" s="9" t="s">
        <v>10</v>
      </c>
      <c r="D316" s="9"/>
      <c r="E316" s="10">
        <v>44575</v>
      </c>
      <c r="F316" s="11">
        <v>19934.64</v>
      </c>
      <c r="G316" s="11">
        <v>830.61</v>
      </c>
      <c r="H316" s="11">
        <v>830.62</v>
      </c>
    </row>
    <row r="317" spans="1:8" x14ac:dyDescent="0.25">
      <c r="A317" s="7" t="s">
        <v>3693</v>
      </c>
      <c r="B317" s="8" t="s">
        <v>6539</v>
      </c>
      <c r="C317" s="9" t="s">
        <v>17</v>
      </c>
      <c r="D317" s="9"/>
      <c r="E317" s="10">
        <v>44504</v>
      </c>
      <c r="F317" s="11">
        <v>18053.87</v>
      </c>
      <c r="G317" s="11">
        <v>859.71</v>
      </c>
      <c r="H317" s="11">
        <v>859.7</v>
      </c>
    </row>
    <row r="318" spans="1:8" x14ac:dyDescent="0.25">
      <c r="A318" s="7" t="s">
        <v>1868</v>
      </c>
      <c r="B318" s="8" t="s">
        <v>1869</v>
      </c>
      <c r="C318" s="9" t="s">
        <v>10</v>
      </c>
      <c r="D318" s="9"/>
      <c r="E318" s="10">
        <v>44615</v>
      </c>
      <c r="F318" s="11">
        <v>22149.599999999999</v>
      </c>
      <c r="G318" s="11">
        <v>922.9</v>
      </c>
      <c r="H318" s="11">
        <v>922.9</v>
      </c>
    </row>
    <row r="319" spans="1:8" x14ac:dyDescent="0.25">
      <c r="A319" s="7" t="s">
        <v>1868</v>
      </c>
      <c r="B319" s="8" t="s">
        <v>1869</v>
      </c>
      <c r="C319" s="9" t="s">
        <v>17</v>
      </c>
      <c r="D319" s="9"/>
      <c r="E319" s="10">
        <v>44608</v>
      </c>
      <c r="F319" s="11">
        <v>21595.919999999998</v>
      </c>
      <c r="G319" s="11">
        <v>899.83</v>
      </c>
      <c r="H319" s="11">
        <v>899.84</v>
      </c>
    </row>
    <row r="320" spans="1:8" x14ac:dyDescent="0.25">
      <c r="A320" s="7" t="s">
        <v>6540</v>
      </c>
      <c r="B320" s="8" t="s">
        <v>6541</v>
      </c>
      <c r="C320" s="9" t="s">
        <v>17</v>
      </c>
      <c r="D320" s="9"/>
      <c r="E320" s="10">
        <v>44347</v>
      </c>
      <c r="F320" s="11">
        <v>15227.76</v>
      </c>
      <c r="G320" s="11">
        <v>1015.19</v>
      </c>
      <c r="H320" s="11">
        <v>15227.76</v>
      </c>
    </row>
    <row r="321" spans="1:8" x14ac:dyDescent="0.25">
      <c r="A321" s="7" t="s">
        <v>1573</v>
      </c>
      <c r="B321" s="8" t="s">
        <v>1574</v>
      </c>
      <c r="C321" s="9" t="s">
        <v>10</v>
      </c>
      <c r="D321" s="9"/>
      <c r="E321" s="10">
        <v>44576</v>
      </c>
      <c r="F321" s="11">
        <v>21226.7</v>
      </c>
      <c r="G321" s="11">
        <v>922.9</v>
      </c>
      <c r="H321" s="11">
        <v>922.9</v>
      </c>
    </row>
    <row r="322" spans="1:8" x14ac:dyDescent="0.25">
      <c r="A322" s="7" t="s">
        <v>1573</v>
      </c>
      <c r="B322" s="8" t="s">
        <v>1574</v>
      </c>
      <c r="C322" s="9" t="s">
        <v>17</v>
      </c>
      <c r="D322" s="9"/>
      <c r="E322" s="10">
        <v>44438</v>
      </c>
      <c r="F322" s="11">
        <v>14766.4</v>
      </c>
      <c r="G322" s="11">
        <v>922.9</v>
      </c>
      <c r="H322" s="11">
        <v>922.9</v>
      </c>
    </row>
    <row r="323" spans="1:8" x14ac:dyDescent="0.25">
      <c r="A323" s="7" t="s">
        <v>6542</v>
      </c>
      <c r="B323" s="8" t="s">
        <v>6543</v>
      </c>
      <c r="C323" s="9" t="s">
        <v>10</v>
      </c>
      <c r="D323" s="9"/>
      <c r="E323" s="10">
        <v>44010</v>
      </c>
      <c r="F323" s="11">
        <v>5318.28</v>
      </c>
      <c r="G323" s="11">
        <v>886.41</v>
      </c>
      <c r="H323" s="11">
        <v>886.42</v>
      </c>
    </row>
    <row r="324" spans="1:8" x14ac:dyDescent="0.25">
      <c r="A324" s="7" t="s">
        <v>491</v>
      </c>
      <c r="B324" s="8" t="s">
        <v>492</v>
      </c>
      <c r="C324" s="9" t="s">
        <v>17</v>
      </c>
      <c r="D324" s="9"/>
      <c r="E324" s="10">
        <v>44426</v>
      </c>
      <c r="F324" s="11">
        <v>33224.400000000001</v>
      </c>
      <c r="G324" s="11">
        <v>1845.8</v>
      </c>
      <c r="H324" s="11">
        <v>1845.8</v>
      </c>
    </row>
    <row r="325" spans="1:8" x14ac:dyDescent="0.25">
      <c r="A325" s="7" t="s">
        <v>743</v>
      </c>
      <c r="B325" s="8" t="s">
        <v>6544</v>
      </c>
      <c r="C325" s="9" t="s">
        <v>17</v>
      </c>
      <c r="D325" s="9"/>
      <c r="E325" s="10">
        <v>44364</v>
      </c>
      <c r="F325" s="11">
        <v>15227.85</v>
      </c>
      <c r="G325" s="11">
        <v>922.9</v>
      </c>
      <c r="H325" s="11">
        <v>922.9</v>
      </c>
    </row>
    <row r="326" spans="1:8" x14ac:dyDescent="0.25">
      <c r="A326" s="7" t="s">
        <v>2093</v>
      </c>
      <c r="B326" s="8" t="s">
        <v>2094</v>
      </c>
      <c r="C326" s="9" t="s">
        <v>10</v>
      </c>
      <c r="D326" s="9"/>
      <c r="E326" s="10">
        <v>44585</v>
      </c>
      <c r="F326" s="11">
        <v>21226.7</v>
      </c>
      <c r="G326" s="11">
        <v>922.9</v>
      </c>
      <c r="H326" s="11">
        <v>461.45</v>
      </c>
    </row>
    <row r="327" spans="1:8" x14ac:dyDescent="0.25">
      <c r="A327" s="7" t="s">
        <v>459</v>
      </c>
      <c r="B327" s="8" t="s">
        <v>460</v>
      </c>
      <c r="C327" s="9" t="s">
        <v>10</v>
      </c>
      <c r="D327" s="9"/>
      <c r="E327" s="10">
        <v>44071</v>
      </c>
      <c r="F327" s="11">
        <v>19812.88</v>
      </c>
      <c r="G327" s="11">
        <v>2201.4299999999998</v>
      </c>
      <c r="H327" s="11">
        <v>2201.44</v>
      </c>
    </row>
    <row r="328" spans="1:8" x14ac:dyDescent="0.25">
      <c r="A328" s="7" t="s">
        <v>459</v>
      </c>
      <c r="B328" s="8" t="s">
        <v>460</v>
      </c>
      <c r="C328" s="9" t="s">
        <v>17</v>
      </c>
      <c r="D328" s="9"/>
      <c r="E328" s="10">
        <v>44060</v>
      </c>
      <c r="F328" s="11">
        <v>19711.009999999998</v>
      </c>
      <c r="G328" s="11">
        <v>3285.17</v>
      </c>
      <c r="H328" s="11">
        <v>3285.16</v>
      </c>
    </row>
    <row r="329" spans="1:8" x14ac:dyDescent="0.25">
      <c r="A329" s="7" t="s">
        <v>3724</v>
      </c>
      <c r="B329" s="8" t="s">
        <v>3725</v>
      </c>
      <c r="C329" s="9" t="s">
        <v>17</v>
      </c>
      <c r="D329" s="9"/>
      <c r="E329" s="10">
        <v>42781</v>
      </c>
      <c r="F329" s="11">
        <v>12930.92</v>
      </c>
      <c r="G329" s="11">
        <v>1616.37</v>
      </c>
      <c r="H329" s="11">
        <v>1616.38</v>
      </c>
    </row>
    <row r="330" spans="1:8" x14ac:dyDescent="0.25">
      <c r="A330" s="7" t="s">
        <v>6077</v>
      </c>
      <c r="B330" s="8" t="s">
        <v>6545</v>
      </c>
      <c r="C330" s="9" t="s">
        <v>17</v>
      </c>
      <c r="D330" s="9"/>
      <c r="E330" s="10">
        <v>43626</v>
      </c>
      <c r="F330" s="11">
        <v>9394</v>
      </c>
      <c r="G330" s="11">
        <v>2348.5100000000002</v>
      </c>
      <c r="H330" s="11">
        <v>2348.52</v>
      </c>
    </row>
    <row r="331" spans="1:8" x14ac:dyDescent="0.25">
      <c r="A331" s="7" t="s">
        <v>2033</v>
      </c>
      <c r="B331" s="8" t="s">
        <v>2034</v>
      </c>
      <c r="C331" s="9" t="s">
        <v>10</v>
      </c>
      <c r="D331" s="9"/>
      <c r="E331" s="10">
        <v>44173</v>
      </c>
      <c r="F331" s="11">
        <v>9229</v>
      </c>
      <c r="G331" s="11">
        <v>922.9</v>
      </c>
      <c r="H331" s="11">
        <v>922.9</v>
      </c>
    </row>
    <row r="332" spans="1:8" x14ac:dyDescent="0.25">
      <c r="A332" s="7" t="s">
        <v>2033</v>
      </c>
      <c r="B332" s="8" t="s">
        <v>2034</v>
      </c>
      <c r="C332" s="9" t="s">
        <v>17</v>
      </c>
      <c r="D332" s="9"/>
      <c r="E332" s="10">
        <v>44109</v>
      </c>
      <c r="F332" s="11">
        <v>14766.4</v>
      </c>
      <c r="G332" s="11">
        <v>1845.8</v>
      </c>
      <c r="H332" s="11">
        <v>1845.8</v>
      </c>
    </row>
    <row r="333" spans="1:8" x14ac:dyDescent="0.25">
      <c r="A333" s="7" t="s">
        <v>1114</v>
      </c>
      <c r="B333" s="8" t="s">
        <v>1115</v>
      </c>
      <c r="C333" s="9" t="s">
        <v>17</v>
      </c>
      <c r="D333" s="9"/>
      <c r="E333" s="10">
        <v>44547</v>
      </c>
      <c r="F333" s="11">
        <v>39592.28</v>
      </c>
      <c r="G333" s="11">
        <v>1799.65</v>
      </c>
      <c r="H333" s="11">
        <v>1799.66</v>
      </c>
    </row>
    <row r="334" spans="1:8" x14ac:dyDescent="0.25">
      <c r="A334" s="7" t="s">
        <v>1425</v>
      </c>
      <c r="B334" s="8" t="s">
        <v>1426</v>
      </c>
      <c r="C334" s="9" t="s">
        <v>10</v>
      </c>
      <c r="D334" s="9"/>
      <c r="E334" s="10">
        <v>44579</v>
      </c>
      <c r="F334" s="11">
        <v>21226.7</v>
      </c>
      <c r="G334" s="11">
        <v>922.9</v>
      </c>
      <c r="H334" s="11">
        <v>922.9</v>
      </c>
    </row>
    <row r="335" spans="1:8" x14ac:dyDescent="0.25">
      <c r="A335" s="7" t="s">
        <v>1518</v>
      </c>
      <c r="B335" s="8" t="s">
        <v>1519</v>
      </c>
      <c r="C335" s="9" t="s">
        <v>10</v>
      </c>
      <c r="D335" s="9"/>
      <c r="E335" s="10">
        <v>44585</v>
      </c>
      <c r="F335" s="11">
        <v>20603.62</v>
      </c>
      <c r="G335" s="11">
        <v>876.75</v>
      </c>
      <c r="H335" s="11">
        <v>876.76</v>
      </c>
    </row>
    <row r="336" spans="1:8" x14ac:dyDescent="0.25">
      <c r="A336" s="7" t="s">
        <v>4474</v>
      </c>
      <c r="B336" s="8" t="s">
        <v>6546</v>
      </c>
      <c r="C336" s="9" t="s">
        <v>17</v>
      </c>
      <c r="D336" s="9"/>
      <c r="E336" s="10">
        <v>43132</v>
      </c>
      <c r="F336" s="11">
        <v>18921.7</v>
      </c>
      <c r="G336" s="11">
        <v>2911.03</v>
      </c>
      <c r="H336" s="11">
        <v>2911.04</v>
      </c>
    </row>
    <row r="337" spans="1:8" x14ac:dyDescent="0.25">
      <c r="A337" s="7" t="s">
        <v>2073</v>
      </c>
      <c r="B337" s="8" t="s">
        <v>2074</v>
      </c>
      <c r="C337" s="9" t="s">
        <v>17</v>
      </c>
      <c r="D337" s="9"/>
      <c r="E337" s="10">
        <v>44323</v>
      </c>
      <c r="F337" s="11">
        <v>25610.400000000001</v>
      </c>
      <c r="G337" s="11">
        <v>1707.36</v>
      </c>
      <c r="H337" s="11">
        <v>1707.36</v>
      </c>
    </row>
    <row r="338" spans="1:8" x14ac:dyDescent="0.25">
      <c r="A338" s="7" t="s">
        <v>2100</v>
      </c>
      <c r="B338" s="8" t="s">
        <v>2101</v>
      </c>
      <c r="C338" s="9" t="s">
        <v>10</v>
      </c>
      <c r="D338" s="9"/>
      <c r="E338" s="10">
        <v>44576</v>
      </c>
      <c r="F338" s="11">
        <v>21226.7</v>
      </c>
      <c r="G338" s="11">
        <v>922.9</v>
      </c>
      <c r="H338" s="11">
        <v>922.9</v>
      </c>
    </row>
    <row r="339" spans="1:8" x14ac:dyDescent="0.25">
      <c r="A339" s="7" t="s">
        <v>2100</v>
      </c>
      <c r="B339" s="8" t="s">
        <v>2101</v>
      </c>
      <c r="C339" s="9" t="s">
        <v>17</v>
      </c>
      <c r="D339" s="9"/>
      <c r="E339" s="10">
        <v>44110</v>
      </c>
      <c r="F339" s="11">
        <v>14766.4</v>
      </c>
      <c r="G339" s="11">
        <v>1845.8</v>
      </c>
      <c r="H339" s="11">
        <v>1845.8</v>
      </c>
    </row>
    <row r="340" spans="1:8" x14ac:dyDescent="0.25">
      <c r="A340" s="7" t="s">
        <v>1897</v>
      </c>
      <c r="B340" s="8" t="s">
        <v>6547</v>
      </c>
      <c r="C340" s="9" t="s">
        <v>17</v>
      </c>
      <c r="D340" s="9"/>
      <c r="E340" s="10">
        <v>44125</v>
      </c>
      <c r="F340" s="11">
        <v>6864.09</v>
      </c>
      <c r="G340" s="11">
        <v>807.54</v>
      </c>
      <c r="H340" s="11">
        <v>807.54</v>
      </c>
    </row>
    <row r="341" spans="1:8" x14ac:dyDescent="0.25">
      <c r="A341" s="7" t="s">
        <v>533</v>
      </c>
      <c r="B341" s="8" t="s">
        <v>6548</v>
      </c>
      <c r="C341" s="9" t="s">
        <v>17</v>
      </c>
      <c r="D341" s="9"/>
      <c r="E341" s="10">
        <v>43560</v>
      </c>
      <c r="F341" s="11">
        <v>7732.11</v>
      </c>
      <c r="G341" s="11">
        <v>692.17</v>
      </c>
      <c r="H341" s="11">
        <v>692.18</v>
      </c>
    </row>
    <row r="342" spans="1:8" x14ac:dyDescent="0.25">
      <c r="A342" s="7" t="s">
        <v>594</v>
      </c>
      <c r="B342" s="8" t="s">
        <v>595</v>
      </c>
      <c r="C342" s="9" t="s">
        <v>17</v>
      </c>
      <c r="D342" s="9"/>
      <c r="E342" s="10">
        <v>44236</v>
      </c>
      <c r="F342" s="11">
        <v>42961.61</v>
      </c>
      <c r="G342" s="11">
        <v>3735.79</v>
      </c>
      <c r="H342" s="11">
        <v>3735.8</v>
      </c>
    </row>
    <row r="343" spans="1:8" x14ac:dyDescent="0.25">
      <c r="A343" s="7" t="s">
        <v>6192</v>
      </c>
      <c r="B343" s="8" t="s">
        <v>6193</v>
      </c>
      <c r="C343" s="9" t="s">
        <v>10</v>
      </c>
      <c r="D343" s="9"/>
      <c r="E343" s="10">
        <v>44068</v>
      </c>
      <c r="F343" s="11">
        <v>9186.34</v>
      </c>
      <c r="G343" s="11">
        <v>966.99</v>
      </c>
      <c r="H343" s="11">
        <v>967</v>
      </c>
    </row>
    <row r="344" spans="1:8" x14ac:dyDescent="0.25">
      <c r="A344" s="7" t="s">
        <v>770</v>
      </c>
      <c r="B344" s="8" t="s">
        <v>771</v>
      </c>
      <c r="C344" s="9" t="s">
        <v>17</v>
      </c>
      <c r="D344" s="9"/>
      <c r="E344" s="10">
        <v>43875</v>
      </c>
      <c r="F344" s="11">
        <v>4152.8599999999997</v>
      </c>
      <c r="G344" s="11">
        <v>830.61</v>
      </c>
      <c r="H344" s="11">
        <v>830.62</v>
      </c>
    </row>
    <row r="345" spans="1:8" x14ac:dyDescent="0.25">
      <c r="A345" s="7" t="s">
        <v>564</v>
      </c>
      <c r="B345" s="8" t="s">
        <v>6549</v>
      </c>
      <c r="C345" s="9" t="s">
        <v>17</v>
      </c>
      <c r="D345" s="9"/>
      <c r="E345" s="10">
        <v>44165</v>
      </c>
      <c r="F345" s="11">
        <v>20919.13</v>
      </c>
      <c r="G345" s="11">
        <v>2461.0700000000002</v>
      </c>
      <c r="H345" s="11">
        <v>2461.06</v>
      </c>
    </row>
    <row r="346" spans="1:8" x14ac:dyDescent="0.25">
      <c r="A346" s="7" t="s">
        <v>1723</v>
      </c>
      <c r="B346" s="8" t="s">
        <v>1724</v>
      </c>
      <c r="C346" s="9" t="s">
        <v>10</v>
      </c>
      <c r="D346" s="9"/>
      <c r="E346" s="10">
        <v>44588</v>
      </c>
      <c r="F346" s="11">
        <v>20603.62</v>
      </c>
      <c r="G346" s="11">
        <v>876.75</v>
      </c>
      <c r="H346" s="11">
        <v>876.76</v>
      </c>
    </row>
    <row r="347" spans="1:8" x14ac:dyDescent="0.25">
      <c r="A347" s="7" t="s">
        <v>6550</v>
      </c>
      <c r="B347" s="8" t="s">
        <v>6551</v>
      </c>
      <c r="C347" s="9" t="s">
        <v>17</v>
      </c>
      <c r="D347" s="9"/>
      <c r="E347" s="10">
        <v>44444</v>
      </c>
      <c r="F347" s="11">
        <v>17500.439999999999</v>
      </c>
      <c r="G347" s="11">
        <v>853.68</v>
      </c>
      <c r="H347" s="11">
        <v>1102.25</v>
      </c>
    </row>
    <row r="348" spans="1:8" x14ac:dyDescent="0.25">
      <c r="A348" s="7" t="s">
        <v>3283</v>
      </c>
      <c r="B348" s="8" t="s">
        <v>6552</v>
      </c>
      <c r="C348" s="9" t="s">
        <v>10</v>
      </c>
      <c r="D348" s="9"/>
      <c r="E348" s="10">
        <v>44076</v>
      </c>
      <c r="F348" s="11">
        <v>13296.06</v>
      </c>
      <c r="G348" s="11">
        <v>886.41</v>
      </c>
      <c r="H348" s="11">
        <v>443.21</v>
      </c>
    </row>
    <row r="349" spans="1:8" x14ac:dyDescent="0.25">
      <c r="A349" s="7" t="s">
        <v>1086</v>
      </c>
      <c r="B349" s="8" t="s">
        <v>1087</v>
      </c>
      <c r="C349" s="9" t="s">
        <v>10</v>
      </c>
      <c r="D349" s="9"/>
      <c r="E349" s="10">
        <v>44245</v>
      </c>
      <c r="F349" s="11">
        <v>10520.88</v>
      </c>
      <c r="G349" s="11">
        <v>876.75</v>
      </c>
      <c r="H349" s="11">
        <v>876.76</v>
      </c>
    </row>
    <row r="350" spans="1:8" x14ac:dyDescent="0.25">
      <c r="A350" s="7" t="s">
        <v>1086</v>
      </c>
      <c r="B350" s="8" t="s">
        <v>1087</v>
      </c>
      <c r="C350" s="9" t="s">
        <v>17</v>
      </c>
      <c r="D350" s="9"/>
      <c r="E350" s="10">
        <v>44236</v>
      </c>
      <c r="F350" s="11">
        <v>21042</v>
      </c>
      <c r="G350" s="11">
        <v>1753.51</v>
      </c>
      <c r="H350" s="11">
        <v>1753.52</v>
      </c>
    </row>
    <row r="351" spans="1:8" x14ac:dyDescent="0.25">
      <c r="A351" s="7" t="s">
        <v>516</v>
      </c>
      <c r="B351" s="8" t="s">
        <v>6553</v>
      </c>
      <c r="C351" s="9" t="s">
        <v>10</v>
      </c>
      <c r="D351" s="9"/>
      <c r="E351" s="10">
        <v>44004</v>
      </c>
      <c r="F351" s="11">
        <v>18596.72</v>
      </c>
      <c r="G351" s="11">
        <v>2656.68</v>
      </c>
      <c r="H351" s="11">
        <v>2656.68</v>
      </c>
    </row>
    <row r="352" spans="1:8" x14ac:dyDescent="0.25">
      <c r="A352" s="7" t="s">
        <v>516</v>
      </c>
      <c r="B352" s="8" t="s">
        <v>6553</v>
      </c>
      <c r="C352" s="9" t="s">
        <v>17</v>
      </c>
      <c r="D352" s="9"/>
      <c r="E352" s="10">
        <v>43889</v>
      </c>
      <c r="F352" s="11">
        <v>1328.92</v>
      </c>
      <c r="G352" s="11">
        <v>1328.98</v>
      </c>
      <c r="H352" s="11">
        <v>1328.92</v>
      </c>
    </row>
    <row r="353" spans="1:8" x14ac:dyDescent="0.25">
      <c r="A353" s="7" t="s">
        <v>1037</v>
      </c>
      <c r="B353" s="8" t="s">
        <v>6554</v>
      </c>
      <c r="C353" s="9" t="s">
        <v>17</v>
      </c>
      <c r="D353" s="9"/>
      <c r="E353" s="10">
        <v>44379</v>
      </c>
      <c r="F353" s="11">
        <v>31378.6</v>
      </c>
      <c r="G353" s="11">
        <v>1845.8</v>
      </c>
      <c r="H353" s="11">
        <v>1845.8</v>
      </c>
    </row>
    <row r="354" spans="1:8" x14ac:dyDescent="0.25">
      <c r="A354" s="7" t="s">
        <v>6452</v>
      </c>
      <c r="B354" s="8" t="s">
        <v>6453</v>
      </c>
      <c r="C354" s="9" t="s">
        <v>10</v>
      </c>
      <c r="D354" s="9"/>
      <c r="E354" s="10">
        <v>44011</v>
      </c>
      <c r="F354" s="11">
        <v>5460.34</v>
      </c>
      <c r="G354" s="11">
        <v>780.04</v>
      </c>
      <c r="H354" s="11">
        <v>390.02</v>
      </c>
    </row>
    <row r="355" spans="1:8" x14ac:dyDescent="0.25">
      <c r="A355" s="7" t="s">
        <v>2061</v>
      </c>
      <c r="B355" s="8" t="s">
        <v>2062</v>
      </c>
      <c r="C355" s="9" t="s">
        <v>17</v>
      </c>
      <c r="D355" s="9"/>
      <c r="E355" s="10">
        <v>44467</v>
      </c>
      <c r="F355" s="11">
        <v>17535.099999999999</v>
      </c>
      <c r="G355" s="11">
        <v>922.9</v>
      </c>
      <c r="H355" s="11">
        <v>922.9</v>
      </c>
    </row>
    <row r="356" spans="1:8" x14ac:dyDescent="0.25">
      <c r="A356" s="7" t="s">
        <v>588</v>
      </c>
      <c r="B356" s="8" t="s">
        <v>589</v>
      </c>
      <c r="C356" s="9" t="s">
        <v>17</v>
      </c>
      <c r="D356" s="9"/>
      <c r="E356" s="10">
        <v>44108</v>
      </c>
      <c r="F356" s="11">
        <v>16108.8</v>
      </c>
      <c r="G356" s="11">
        <v>2013.6</v>
      </c>
      <c r="H356" s="11">
        <v>2013.6</v>
      </c>
    </row>
    <row r="357" spans="1:8" x14ac:dyDescent="0.25">
      <c r="A357" s="7" t="s">
        <v>866</v>
      </c>
      <c r="B357" s="8" t="s">
        <v>867</v>
      </c>
      <c r="C357" s="9" t="s">
        <v>10</v>
      </c>
      <c r="D357" s="9"/>
      <c r="E357" s="10">
        <v>44226</v>
      </c>
      <c r="F357" s="11">
        <v>10593.14</v>
      </c>
      <c r="G357" s="11">
        <v>963.03</v>
      </c>
      <c r="H357" s="11">
        <v>963.04</v>
      </c>
    </row>
    <row r="358" spans="1:8" x14ac:dyDescent="0.25">
      <c r="A358" s="7" t="s">
        <v>866</v>
      </c>
      <c r="B358" s="8" t="s">
        <v>867</v>
      </c>
      <c r="C358" s="9" t="s">
        <v>17</v>
      </c>
      <c r="D358" s="9"/>
      <c r="E358" s="10">
        <v>44223</v>
      </c>
      <c r="F358" s="11">
        <v>20452.78</v>
      </c>
      <c r="G358" s="11">
        <v>1859.35</v>
      </c>
      <c r="H358" s="11">
        <v>1859.36</v>
      </c>
    </row>
    <row r="359" spans="1:8" x14ac:dyDescent="0.25">
      <c r="A359" s="7" t="s">
        <v>958</v>
      </c>
      <c r="B359" s="8" t="s">
        <v>959</v>
      </c>
      <c r="C359" s="9" t="s">
        <v>17</v>
      </c>
      <c r="D359" s="9"/>
      <c r="E359" s="10">
        <v>44348</v>
      </c>
      <c r="F359" s="11">
        <v>25102.799999999999</v>
      </c>
      <c r="G359" s="11">
        <v>1568.93</v>
      </c>
      <c r="H359" s="11">
        <v>1568.94</v>
      </c>
    </row>
    <row r="360" spans="1:8" x14ac:dyDescent="0.25">
      <c r="A360" s="7" t="s">
        <v>725</v>
      </c>
      <c r="B360" s="8" t="s">
        <v>6555</v>
      </c>
      <c r="C360" s="9" t="s">
        <v>17</v>
      </c>
      <c r="D360" s="9"/>
      <c r="E360" s="10">
        <v>44413</v>
      </c>
      <c r="F360" s="11">
        <v>14950.92</v>
      </c>
      <c r="G360" s="11">
        <v>830.61</v>
      </c>
      <c r="H360" s="11">
        <v>830.62</v>
      </c>
    </row>
    <row r="361" spans="1:8" x14ac:dyDescent="0.25">
      <c r="A361" s="7" t="s">
        <v>1185</v>
      </c>
      <c r="B361" s="8" t="s">
        <v>1186</v>
      </c>
      <c r="C361" s="9" t="s">
        <v>10</v>
      </c>
      <c r="D361" s="9"/>
      <c r="E361" s="10">
        <v>43999</v>
      </c>
      <c r="F361" s="11">
        <v>6315.52</v>
      </c>
      <c r="G361" s="11">
        <v>842.09</v>
      </c>
      <c r="H361" s="11">
        <v>842.1</v>
      </c>
    </row>
    <row r="362" spans="1:8" x14ac:dyDescent="0.25">
      <c r="A362" s="7" t="s">
        <v>1185</v>
      </c>
      <c r="B362" s="8" t="s">
        <v>1186</v>
      </c>
      <c r="C362" s="9" t="s">
        <v>17</v>
      </c>
      <c r="D362" s="9"/>
      <c r="E362" s="10">
        <v>43875</v>
      </c>
      <c r="F362" s="11">
        <v>2987.76</v>
      </c>
      <c r="G362" s="11">
        <v>853.69</v>
      </c>
      <c r="H362" s="11">
        <v>853.7</v>
      </c>
    </row>
    <row r="363" spans="1:8" x14ac:dyDescent="0.25">
      <c r="A363" s="7" t="s">
        <v>5511</v>
      </c>
      <c r="B363" s="8" t="s">
        <v>5512</v>
      </c>
      <c r="C363" s="9" t="s">
        <v>17</v>
      </c>
      <c r="D363" s="9"/>
      <c r="E363" s="10">
        <v>44431</v>
      </c>
      <c r="F363" s="11">
        <v>16034.32</v>
      </c>
      <c r="G363" s="11">
        <v>890.8</v>
      </c>
      <c r="H363" s="11">
        <v>890.8</v>
      </c>
    </row>
    <row r="364" spans="1:8" x14ac:dyDescent="0.25">
      <c r="A364" s="7" t="s">
        <v>1531</v>
      </c>
      <c r="B364" s="8" t="s">
        <v>1532</v>
      </c>
      <c r="C364" s="9" t="s">
        <v>10</v>
      </c>
      <c r="D364" s="9"/>
      <c r="E364" s="10">
        <v>44032</v>
      </c>
      <c r="F364" s="11">
        <v>18321.97</v>
      </c>
      <c r="G364" s="11">
        <v>1263.58</v>
      </c>
      <c r="H364" s="11">
        <v>1263.58</v>
      </c>
    </row>
    <row r="365" spans="1:8" x14ac:dyDescent="0.25">
      <c r="A365" s="7" t="s">
        <v>120</v>
      </c>
      <c r="B365" s="8" t="s">
        <v>121</v>
      </c>
      <c r="C365" s="9" t="s">
        <v>10</v>
      </c>
      <c r="D365" s="9"/>
      <c r="E365" s="10">
        <v>44031</v>
      </c>
      <c r="F365" s="11">
        <v>6382</v>
      </c>
      <c r="G365" s="11">
        <v>797.77</v>
      </c>
      <c r="H365" s="11">
        <v>797.78</v>
      </c>
    </row>
    <row r="366" spans="1:8" x14ac:dyDescent="0.25">
      <c r="A366" s="7" t="s">
        <v>1105</v>
      </c>
      <c r="B366" s="8" t="s">
        <v>1106</v>
      </c>
      <c r="C366" s="9" t="s">
        <v>17</v>
      </c>
      <c r="D366" s="9"/>
      <c r="E366" s="10">
        <v>44281</v>
      </c>
      <c r="F366" s="11">
        <v>23995.4</v>
      </c>
      <c r="G366" s="11">
        <v>1845.8</v>
      </c>
      <c r="H366" s="11">
        <v>1845.8</v>
      </c>
    </row>
    <row r="367" spans="1:8" x14ac:dyDescent="0.25">
      <c r="A367" s="7" t="s">
        <v>6556</v>
      </c>
      <c r="B367" s="8" t="s">
        <v>6557</v>
      </c>
      <c r="C367" s="9" t="s">
        <v>17</v>
      </c>
      <c r="D367" s="9"/>
      <c r="E367" s="10">
        <v>44574</v>
      </c>
      <c r="F367" s="11">
        <v>19296.95</v>
      </c>
      <c r="G367" s="11">
        <v>839</v>
      </c>
      <c r="H367" s="11">
        <v>419.5</v>
      </c>
    </row>
    <row r="368" spans="1:8" x14ac:dyDescent="0.25">
      <c r="A368" s="7" t="s">
        <v>3653</v>
      </c>
      <c r="B368" s="8" t="s">
        <v>3654</v>
      </c>
      <c r="C368" s="9" t="s">
        <v>10</v>
      </c>
      <c r="D368" s="9"/>
      <c r="E368" s="10">
        <v>44045</v>
      </c>
      <c r="F368" s="11">
        <v>11346.99</v>
      </c>
      <c r="G368" s="11">
        <v>1194.42</v>
      </c>
      <c r="H368" s="11">
        <v>1194.42</v>
      </c>
    </row>
    <row r="369" spans="1:8" x14ac:dyDescent="0.25">
      <c r="A369" s="7" t="s">
        <v>3570</v>
      </c>
      <c r="B369" s="8" t="s">
        <v>3571</v>
      </c>
      <c r="C369" s="9" t="s">
        <v>10</v>
      </c>
      <c r="D369" s="9"/>
      <c r="E369" s="10">
        <v>44003</v>
      </c>
      <c r="F369" s="11">
        <v>6315.62</v>
      </c>
      <c r="G369" s="11">
        <v>842.09</v>
      </c>
      <c r="H369" s="11">
        <v>842.1</v>
      </c>
    </row>
    <row r="370" spans="1:8" x14ac:dyDescent="0.25">
      <c r="A370" s="7" t="s">
        <v>831</v>
      </c>
      <c r="B370" s="8" t="s">
        <v>832</v>
      </c>
      <c r="C370" s="9" t="s">
        <v>17</v>
      </c>
      <c r="D370" s="9"/>
      <c r="E370" s="10">
        <v>44391</v>
      </c>
      <c r="F370" s="11">
        <v>31378.6</v>
      </c>
      <c r="G370" s="11">
        <v>1845.8</v>
      </c>
      <c r="H370" s="11">
        <v>1845.8</v>
      </c>
    </row>
    <row r="371" spans="1:8" x14ac:dyDescent="0.25">
      <c r="A371" s="7" t="s">
        <v>922</v>
      </c>
      <c r="B371" s="8" t="s">
        <v>923</v>
      </c>
      <c r="C371" s="9" t="s">
        <v>10</v>
      </c>
      <c r="D371" s="9"/>
      <c r="E371" s="10">
        <v>43998</v>
      </c>
      <c r="F371" s="11">
        <v>3506.8</v>
      </c>
      <c r="G371" s="11">
        <v>876.75</v>
      </c>
      <c r="H371" s="11">
        <v>876.76</v>
      </c>
    </row>
    <row r="372" spans="1:8" x14ac:dyDescent="0.25">
      <c r="A372" s="7" t="s">
        <v>365</v>
      </c>
      <c r="B372" s="8" t="s">
        <v>366</v>
      </c>
      <c r="C372" s="9" t="s">
        <v>10</v>
      </c>
      <c r="D372" s="9"/>
      <c r="E372" s="10">
        <v>44077</v>
      </c>
      <c r="F372" s="11">
        <v>9186.2800000000007</v>
      </c>
      <c r="G372" s="11">
        <v>966.99</v>
      </c>
      <c r="H372" s="11">
        <v>967</v>
      </c>
    </row>
    <row r="373" spans="1:8" x14ac:dyDescent="0.25">
      <c r="A373" s="7" t="s">
        <v>1354</v>
      </c>
      <c r="B373" s="8" t="s">
        <v>1355</v>
      </c>
      <c r="C373" s="9" t="s">
        <v>17</v>
      </c>
      <c r="D373" s="9"/>
      <c r="E373" s="10">
        <v>44471</v>
      </c>
      <c r="F373" s="11">
        <v>36916</v>
      </c>
      <c r="G373" s="11">
        <v>1845.8</v>
      </c>
      <c r="H373" s="11">
        <v>1845.8</v>
      </c>
    </row>
    <row r="374" spans="1:8" x14ac:dyDescent="0.25">
      <c r="A374" s="7" t="s">
        <v>1521</v>
      </c>
      <c r="B374" s="8" t="s">
        <v>1522</v>
      </c>
      <c r="C374" s="9" t="s">
        <v>10</v>
      </c>
      <c r="D374" s="9"/>
      <c r="E374" s="10">
        <v>44062</v>
      </c>
      <c r="F374" s="11">
        <v>7578.69</v>
      </c>
      <c r="G374" s="11">
        <v>842.09</v>
      </c>
      <c r="H374" s="11">
        <v>842.1</v>
      </c>
    </row>
    <row r="375" spans="1:8" x14ac:dyDescent="0.25">
      <c r="A375" s="7" t="s">
        <v>1521</v>
      </c>
      <c r="B375" s="8" t="s">
        <v>1522</v>
      </c>
      <c r="C375" s="9" t="s">
        <v>17</v>
      </c>
      <c r="D375" s="9"/>
      <c r="E375" s="10">
        <v>44056</v>
      </c>
      <c r="F375" s="11">
        <v>5260.38</v>
      </c>
      <c r="G375" s="11">
        <v>876.75</v>
      </c>
      <c r="H375" s="11">
        <v>876.76</v>
      </c>
    </row>
    <row r="376" spans="1:8" x14ac:dyDescent="0.25">
      <c r="A376" s="7" t="s">
        <v>1286</v>
      </c>
      <c r="B376" s="8" t="s">
        <v>1287</v>
      </c>
      <c r="C376" s="9" t="s">
        <v>10</v>
      </c>
      <c r="D376" s="9"/>
      <c r="E376" s="10">
        <v>44013</v>
      </c>
      <c r="F376" s="11">
        <v>6736.56</v>
      </c>
      <c r="G376" s="11">
        <v>842.09</v>
      </c>
      <c r="H376" s="11">
        <v>842.1</v>
      </c>
    </row>
    <row r="377" spans="1:8" x14ac:dyDescent="0.25">
      <c r="A377" s="7" t="s">
        <v>6392</v>
      </c>
      <c r="B377" s="8" t="s">
        <v>6393</v>
      </c>
      <c r="C377" s="9" t="s">
        <v>10</v>
      </c>
      <c r="D377" s="9"/>
      <c r="E377" s="10">
        <v>44014</v>
      </c>
      <c r="F377" s="11">
        <v>6780.94</v>
      </c>
      <c r="G377" s="11">
        <v>797.77</v>
      </c>
      <c r="H377" s="11">
        <v>797.78</v>
      </c>
    </row>
    <row r="378" spans="1:8" x14ac:dyDescent="0.25">
      <c r="A378" s="7" t="s">
        <v>6392</v>
      </c>
      <c r="B378" s="8" t="s">
        <v>6393</v>
      </c>
      <c r="C378" s="9" t="s">
        <v>17</v>
      </c>
      <c r="D378" s="9"/>
      <c r="E378" s="10">
        <v>43581</v>
      </c>
      <c r="F378" s="11">
        <v>102.58</v>
      </c>
      <c r="G378" s="11">
        <v>599.88</v>
      </c>
      <c r="H378" s="11">
        <v>102.58</v>
      </c>
    </row>
    <row r="379" spans="1:8" x14ac:dyDescent="0.25">
      <c r="A379" s="7" t="s">
        <v>654</v>
      </c>
      <c r="B379" s="8" t="s">
        <v>6558</v>
      </c>
      <c r="C379" s="9" t="s">
        <v>17</v>
      </c>
      <c r="D379" s="9"/>
      <c r="E379" s="10">
        <v>44532</v>
      </c>
      <c r="F379" s="11">
        <v>43146.02</v>
      </c>
      <c r="G379" s="11">
        <v>2006.79</v>
      </c>
      <c r="H379" s="11">
        <v>2006.8</v>
      </c>
    </row>
    <row r="380" spans="1:8" x14ac:dyDescent="0.25">
      <c r="A380" s="7" t="s">
        <v>6559</v>
      </c>
      <c r="B380" s="8" t="s">
        <v>6560</v>
      </c>
      <c r="C380" s="9" t="s">
        <v>17</v>
      </c>
      <c r="D380" s="9"/>
      <c r="E380" s="10">
        <v>44532</v>
      </c>
      <c r="F380" s="11">
        <v>20303.8</v>
      </c>
      <c r="G380" s="11">
        <v>922.9</v>
      </c>
      <c r="H380" s="11">
        <v>461.45</v>
      </c>
    </row>
    <row r="381" spans="1:8" x14ac:dyDescent="0.25">
      <c r="A381" s="7" t="s">
        <v>274</v>
      </c>
      <c r="B381" s="8" t="s">
        <v>275</v>
      </c>
      <c r="C381" s="9" t="s">
        <v>17</v>
      </c>
      <c r="D381" s="9"/>
      <c r="E381" s="10">
        <v>44379</v>
      </c>
      <c r="F381" s="11">
        <v>32217.599999999999</v>
      </c>
      <c r="G381" s="11">
        <v>2013.6</v>
      </c>
      <c r="H381" s="11">
        <v>2013.6</v>
      </c>
    </row>
    <row r="382" spans="1:8" x14ac:dyDescent="0.25">
      <c r="A382" s="7" t="s">
        <v>732</v>
      </c>
      <c r="B382" s="8" t="s">
        <v>733</v>
      </c>
      <c r="C382" s="9" t="s">
        <v>17</v>
      </c>
      <c r="D382" s="9"/>
      <c r="E382" s="10">
        <v>44167</v>
      </c>
      <c r="F382" s="11">
        <v>23995.4</v>
      </c>
      <c r="G382" s="11">
        <v>1845.8</v>
      </c>
      <c r="H382" s="11">
        <v>1845.8</v>
      </c>
    </row>
    <row r="383" spans="1:8" x14ac:dyDescent="0.25">
      <c r="A383" s="7" t="s">
        <v>1393</v>
      </c>
      <c r="B383" s="8" t="s">
        <v>1394</v>
      </c>
      <c r="C383" s="9" t="s">
        <v>17</v>
      </c>
      <c r="D383" s="9"/>
      <c r="E383" s="10">
        <v>44519</v>
      </c>
      <c r="F383" s="11">
        <v>37574.51</v>
      </c>
      <c r="G383" s="11">
        <v>1789.26</v>
      </c>
      <c r="H383" s="11">
        <v>1789.26</v>
      </c>
    </row>
    <row r="384" spans="1:8" x14ac:dyDescent="0.25">
      <c r="A384" s="7" t="s">
        <v>2042</v>
      </c>
      <c r="B384" s="8" t="s">
        <v>2043</v>
      </c>
      <c r="C384" s="9" t="s">
        <v>17</v>
      </c>
      <c r="D384" s="9"/>
      <c r="E384" s="10">
        <v>44222</v>
      </c>
      <c r="F384" s="11">
        <v>20480.23</v>
      </c>
      <c r="G384" s="11">
        <v>1861.85</v>
      </c>
      <c r="H384" s="11">
        <v>1861.86</v>
      </c>
    </row>
    <row r="385" spans="1:8" x14ac:dyDescent="0.25">
      <c r="A385" s="7" t="s">
        <v>447</v>
      </c>
      <c r="B385" s="8" t="s">
        <v>448</v>
      </c>
      <c r="C385" s="9" t="s">
        <v>10</v>
      </c>
      <c r="D385" s="9"/>
      <c r="E385" s="10">
        <v>44251</v>
      </c>
      <c r="F385" s="11">
        <v>11074.8</v>
      </c>
      <c r="G385" s="11">
        <v>922.9</v>
      </c>
      <c r="H385" s="11">
        <v>922.9</v>
      </c>
    </row>
    <row r="386" spans="1:8" x14ac:dyDescent="0.25">
      <c r="A386" s="7" t="s">
        <v>447</v>
      </c>
      <c r="B386" s="8" t="s">
        <v>448</v>
      </c>
      <c r="C386" s="9" t="s">
        <v>17</v>
      </c>
      <c r="D386" s="9"/>
      <c r="E386" s="10">
        <v>44000</v>
      </c>
      <c r="F386" s="11">
        <v>3414.72</v>
      </c>
      <c r="G386" s="11">
        <v>853.68</v>
      </c>
      <c r="H386" s="11">
        <v>853.68</v>
      </c>
    </row>
    <row r="387" spans="1:8" x14ac:dyDescent="0.25">
      <c r="A387" s="7" t="s">
        <v>6293</v>
      </c>
      <c r="B387" s="8" t="s">
        <v>6294</v>
      </c>
      <c r="C387" s="9" t="s">
        <v>17</v>
      </c>
      <c r="D387" s="9"/>
      <c r="E387" s="10">
        <v>44047</v>
      </c>
      <c r="F387" s="11">
        <v>6473.74</v>
      </c>
      <c r="G387" s="11">
        <v>995.96</v>
      </c>
      <c r="H387" s="11">
        <v>995.96</v>
      </c>
    </row>
    <row r="388" spans="1:8" x14ac:dyDescent="0.25">
      <c r="A388" s="7" t="s">
        <v>1411</v>
      </c>
      <c r="B388" s="8" t="s">
        <v>1412</v>
      </c>
      <c r="C388" s="9" t="s">
        <v>10</v>
      </c>
      <c r="D388" s="9"/>
      <c r="E388" s="10">
        <v>44575</v>
      </c>
      <c r="F388" s="11">
        <v>16844.740000000002</v>
      </c>
      <c r="G388" s="11">
        <v>732.38</v>
      </c>
      <c r="H388" s="11">
        <v>366.19</v>
      </c>
    </row>
    <row r="389" spans="1:8" x14ac:dyDescent="0.25">
      <c r="A389" s="7" t="s">
        <v>1411</v>
      </c>
      <c r="B389" s="8" t="s">
        <v>1412</v>
      </c>
      <c r="C389" s="9" t="s">
        <v>17</v>
      </c>
      <c r="D389" s="9"/>
      <c r="E389" s="10">
        <v>44477</v>
      </c>
      <c r="F389" s="11">
        <v>15013.79</v>
      </c>
      <c r="G389" s="11">
        <v>732.38</v>
      </c>
      <c r="H389" s="11">
        <v>366.19</v>
      </c>
    </row>
    <row r="390" spans="1:8" x14ac:dyDescent="0.25">
      <c r="A390" s="7" t="s">
        <v>400</v>
      </c>
      <c r="B390" s="8" t="s">
        <v>401</v>
      </c>
      <c r="C390" s="9" t="s">
        <v>17</v>
      </c>
      <c r="D390" s="9"/>
      <c r="E390" s="10">
        <v>44254</v>
      </c>
      <c r="F390" s="11">
        <v>11536.25</v>
      </c>
      <c r="G390" s="11">
        <v>922.9</v>
      </c>
      <c r="H390" s="11">
        <v>922.9</v>
      </c>
    </row>
    <row r="391" spans="1:8" x14ac:dyDescent="0.25">
      <c r="H391" s="20">
        <f>SUM(H2:H390)</f>
        <v>519869.3400000002</v>
      </c>
    </row>
  </sheetData>
  <autoFilter ref="A1:H390" xr:uid="{89A01F59-CBB8-4B4E-A536-C6221FABF893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B6B47-DA9F-4732-8AC0-7090A450DB5A}">
  <dimension ref="A1:J257"/>
  <sheetViews>
    <sheetView workbookViewId="0">
      <selection activeCell="I11" sqref="I11"/>
    </sheetView>
  </sheetViews>
  <sheetFormatPr defaultRowHeight="15" x14ac:dyDescent="0.25"/>
  <cols>
    <col min="1" max="1" width="11" bestFit="1" customWidth="1"/>
    <col min="2" max="2" width="47.85546875" bestFit="1" customWidth="1"/>
    <col min="3" max="3" width="6" bestFit="1" customWidth="1"/>
    <col min="4" max="4" width="6.5703125" customWidth="1"/>
    <col min="5" max="5" width="10.7109375" bestFit="1" customWidth="1"/>
    <col min="7" max="7" width="22.7109375" bestFit="1" customWidth="1"/>
    <col min="8" max="8" width="10.140625" bestFit="1" customWidth="1"/>
    <col min="9" max="9" width="11.5703125" bestFit="1" customWidth="1"/>
  </cols>
  <sheetData>
    <row r="1" spans="1:10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10" x14ac:dyDescent="0.25">
      <c r="A2" s="7" t="s">
        <v>1094</v>
      </c>
      <c r="B2" s="8" t="s">
        <v>1095</v>
      </c>
      <c r="C2" s="9" t="s">
        <v>17</v>
      </c>
      <c r="D2" s="9"/>
      <c r="E2" s="10">
        <v>44236</v>
      </c>
      <c r="F2" s="11">
        <v>7198.56</v>
      </c>
      <c r="G2" s="11">
        <v>599.88</v>
      </c>
      <c r="H2" s="11">
        <v>599.88</v>
      </c>
      <c r="I2">
        <f>VLOOKUP(A2,'For Checking 2'!$A$2:$J$254,10,0)</f>
        <v>599.88</v>
      </c>
      <c r="J2" s="20">
        <f>+H2-I2</f>
        <v>0</v>
      </c>
    </row>
    <row r="3" spans="1:10" x14ac:dyDescent="0.25">
      <c r="A3" s="7" t="s">
        <v>82</v>
      </c>
      <c r="B3" s="8" t="s">
        <v>83</v>
      </c>
      <c r="C3" s="9" t="s">
        <v>17</v>
      </c>
      <c r="D3" s="9"/>
      <c r="E3" s="10">
        <v>44246</v>
      </c>
      <c r="F3" s="11">
        <v>11074.8</v>
      </c>
      <c r="G3" s="11">
        <v>922.9</v>
      </c>
      <c r="H3" s="11">
        <v>922.9</v>
      </c>
      <c r="I3">
        <f>VLOOKUP(A3,'For Checking 2'!$A$2:$J$254,10,0)</f>
        <v>922.9</v>
      </c>
      <c r="J3" s="20">
        <f t="shared" ref="J3:J66" si="0">+H3-I3</f>
        <v>0</v>
      </c>
    </row>
    <row r="4" spans="1:10" x14ac:dyDescent="0.25">
      <c r="A4" s="7" t="s">
        <v>1347</v>
      </c>
      <c r="B4" s="8" t="s">
        <v>1348</v>
      </c>
      <c r="C4" s="9" t="s">
        <v>17</v>
      </c>
      <c r="D4" s="9"/>
      <c r="E4" s="10">
        <v>44316</v>
      </c>
      <c r="F4" s="11">
        <v>25841.200000000001</v>
      </c>
      <c r="G4" s="11">
        <v>1845.8</v>
      </c>
      <c r="H4" s="11">
        <v>1845.8</v>
      </c>
      <c r="I4">
        <f>VLOOKUP(A4,'For Checking 2'!$A$2:$J$254,10,0)</f>
        <v>1845.8</v>
      </c>
      <c r="J4" s="20">
        <f t="shared" si="0"/>
        <v>0</v>
      </c>
    </row>
    <row r="5" spans="1:10" x14ac:dyDescent="0.25">
      <c r="A5" s="7" t="s">
        <v>1803</v>
      </c>
      <c r="B5" s="8" t="s">
        <v>1804</v>
      </c>
      <c r="C5" s="9" t="s">
        <v>17</v>
      </c>
      <c r="D5" s="9"/>
      <c r="E5" s="10">
        <v>44442</v>
      </c>
      <c r="F5" s="11">
        <v>14028.08</v>
      </c>
      <c r="G5" s="11">
        <v>738.32</v>
      </c>
      <c r="H5" s="11">
        <v>738.32</v>
      </c>
      <c r="I5">
        <f>VLOOKUP(A5,'For Checking 2'!$A$2:$J$254,10,0)</f>
        <v>738.32</v>
      </c>
      <c r="J5" s="20">
        <f t="shared" si="0"/>
        <v>0</v>
      </c>
    </row>
    <row r="6" spans="1:10" x14ac:dyDescent="0.25">
      <c r="A6" s="7" t="s">
        <v>1134</v>
      </c>
      <c r="B6" s="8" t="s">
        <v>1135</v>
      </c>
      <c r="C6" s="9" t="s">
        <v>17</v>
      </c>
      <c r="D6" s="9"/>
      <c r="E6" s="10">
        <v>43999</v>
      </c>
      <c r="F6" s="11">
        <v>3414.72</v>
      </c>
      <c r="G6" s="11">
        <v>853.68</v>
      </c>
      <c r="H6" s="11">
        <v>853.68</v>
      </c>
      <c r="I6">
        <f>VLOOKUP(A6,'For Checking 2'!$A$2:$J$254,10,0)</f>
        <v>25.39</v>
      </c>
      <c r="J6" s="20">
        <f t="shared" si="0"/>
        <v>828.29</v>
      </c>
    </row>
    <row r="7" spans="1:10" x14ac:dyDescent="0.25">
      <c r="A7" s="7" t="s">
        <v>34</v>
      </c>
      <c r="B7" s="8" t="s">
        <v>35</v>
      </c>
      <c r="C7" s="9" t="s">
        <v>17</v>
      </c>
      <c r="D7" s="9"/>
      <c r="E7" s="10">
        <v>43875</v>
      </c>
      <c r="F7" s="11">
        <v>423.18</v>
      </c>
      <c r="G7" s="11">
        <v>830.16</v>
      </c>
      <c r="H7" s="11">
        <v>423.18</v>
      </c>
      <c r="I7">
        <f>VLOOKUP(A7,'For Checking 2'!$A$2:$J$254,10,0)</f>
        <v>423.18</v>
      </c>
      <c r="J7" s="20">
        <f t="shared" si="0"/>
        <v>0</v>
      </c>
    </row>
    <row r="8" spans="1:10" x14ac:dyDescent="0.25">
      <c r="A8" s="7" t="s">
        <v>1553</v>
      </c>
      <c r="B8" s="8" t="s">
        <v>1554</v>
      </c>
      <c r="C8" s="9" t="s">
        <v>17</v>
      </c>
      <c r="D8" s="9"/>
      <c r="E8" s="10">
        <v>44155</v>
      </c>
      <c r="F8" s="11">
        <v>7475.38</v>
      </c>
      <c r="G8" s="11">
        <v>830.61</v>
      </c>
      <c r="H8" s="11">
        <v>830.62</v>
      </c>
      <c r="I8">
        <f>VLOOKUP(A8,'For Checking 2'!$A$2:$J$254,10,0)</f>
        <v>830.62</v>
      </c>
      <c r="J8" s="20">
        <f t="shared" si="0"/>
        <v>0</v>
      </c>
    </row>
    <row r="9" spans="1:10" x14ac:dyDescent="0.25">
      <c r="A9" s="7" t="s">
        <v>2143</v>
      </c>
      <c r="B9" s="8" t="s">
        <v>6469</v>
      </c>
      <c r="C9" s="9" t="s">
        <v>17</v>
      </c>
      <c r="D9" s="9"/>
      <c r="E9" s="10">
        <v>44309</v>
      </c>
      <c r="F9" s="11">
        <v>27894.49</v>
      </c>
      <c r="G9" s="11">
        <v>1799.65</v>
      </c>
      <c r="H9" s="11">
        <v>1799.66</v>
      </c>
      <c r="I9">
        <f>VLOOKUP(A9,'For Checking 2'!$A$2:$J$254,10,0)</f>
        <v>723.3</v>
      </c>
      <c r="J9" s="20">
        <f t="shared" si="0"/>
        <v>1076.3600000000001</v>
      </c>
    </row>
    <row r="10" spans="1:10" x14ac:dyDescent="0.25">
      <c r="A10" s="7" t="s">
        <v>406</v>
      </c>
      <c r="B10" s="8" t="s">
        <v>407</v>
      </c>
      <c r="C10" s="9" t="s">
        <v>17</v>
      </c>
      <c r="D10" s="9"/>
      <c r="E10" s="10">
        <v>43832</v>
      </c>
      <c r="F10" s="11">
        <v>426</v>
      </c>
      <c r="G10" s="11">
        <v>770.83</v>
      </c>
      <c r="H10" s="11">
        <v>426</v>
      </c>
      <c r="I10">
        <f>VLOOKUP(A10,'For Checking 2'!$A$2:$J$254,10,0)</f>
        <v>426</v>
      </c>
      <c r="J10" s="20">
        <f t="shared" si="0"/>
        <v>0</v>
      </c>
    </row>
    <row r="11" spans="1:10" x14ac:dyDescent="0.25">
      <c r="A11" s="7" t="s">
        <v>343</v>
      </c>
      <c r="B11" s="8" t="s">
        <v>344</v>
      </c>
      <c r="C11" s="9" t="s">
        <v>17</v>
      </c>
      <c r="D11" s="9"/>
      <c r="E11" s="10">
        <v>44578</v>
      </c>
      <c r="F11" s="11">
        <v>42453.4</v>
      </c>
      <c r="G11" s="11">
        <v>1845.8</v>
      </c>
      <c r="H11" s="11">
        <v>1845.8</v>
      </c>
      <c r="I11" t="b">
        <f>VLOOKUP(A11,'For Checking 2'!$A$2:$J$254,10,0)</f>
        <v>0</v>
      </c>
      <c r="J11" s="20">
        <f t="shared" si="0"/>
        <v>1845.8</v>
      </c>
    </row>
    <row r="12" spans="1:10" x14ac:dyDescent="0.25">
      <c r="A12" s="7" t="s">
        <v>3556</v>
      </c>
      <c r="B12" s="8" t="s">
        <v>3557</v>
      </c>
      <c r="C12" s="9" t="s">
        <v>17</v>
      </c>
      <c r="D12" s="9"/>
      <c r="E12" s="10">
        <v>43641</v>
      </c>
      <c r="F12" s="11">
        <v>5736.66</v>
      </c>
      <c r="G12" s="11">
        <v>1274.82</v>
      </c>
      <c r="H12" s="11">
        <v>1274.82</v>
      </c>
      <c r="I12">
        <f>VLOOKUP(A12,'For Checking 2'!$A$2:$J$254,10,0)</f>
        <v>1274.82</v>
      </c>
      <c r="J12" s="20">
        <f t="shared" si="0"/>
        <v>0</v>
      </c>
    </row>
    <row r="13" spans="1:10" x14ac:dyDescent="0.25">
      <c r="A13" s="7" t="s">
        <v>2164</v>
      </c>
      <c r="B13" s="8" t="s">
        <v>2165</v>
      </c>
      <c r="C13" s="9" t="s">
        <v>17</v>
      </c>
      <c r="D13" s="9"/>
      <c r="E13" s="10">
        <v>44257</v>
      </c>
      <c r="F13" s="11">
        <v>25161.48</v>
      </c>
      <c r="G13" s="11">
        <v>1863.82</v>
      </c>
      <c r="H13" s="11">
        <v>1863.82</v>
      </c>
      <c r="I13">
        <f>VLOOKUP(A13,'For Checking 2'!$A$2:$J$254,10,0)</f>
        <v>1863.82</v>
      </c>
      <c r="J13" s="20">
        <f t="shared" si="0"/>
        <v>0</v>
      </c>
    </row>
    <row r="14" spans="1:10" x14ac:dyDescent="0.25">
      <c r="A14" s="7" t="s">
        <v>132</v>
      </c>
      <c r="B14" s="8" t="s">
        <v>133</v>
      </c>
      <c r="C14" s="9" t="s">
        <v>17</v>
      </c>
      <c r="D14" s="9"/>
      <c r="E14" s="10">
        <v>44012</v>
      </c>
      <c r="F14" s="11">
        <v>5260.5</v>
      </c>
      <c r="G14" s="11">
        <v>1169</v>
      </c>
      <c r="H14" s="11">
        <v>1169</v>
      </c>
      <c r="I14">
        <f>VLOOKUP(A14,'For Checking 2'!$A$2:$J$254,10,0)</f>
        <v>592.44000000000005</v>
      </c>
      <c r="J14" s="20">
        <f t="shared" si="0"/>
        <v>576.55999999999995</v>
      </c>
    </row>
    <row r="15" spans="1:10" x14ac:dyDescent="0.25">
      <c r="A15" s="7" t="s">
        <v>2552</v>
      </c>
      <c r="B15" s="8" t="s">
        <v>2553</v>
      </c>
      <c r="C15" s="9" t="s">
        <v>17</v>
      </c>
      <c r="D15" s="9"/>
      <c r="E15" s="10">
        <v>44466</v>
      </c>
      <c r="F15" s="11">
        <v>32020.48</v>
      </c>
      <c r="G15" s="11">
        <v>1685.29</v>
      </c>
      <c r="H15" s="11">
        <v>1685.3</v>
      </c>
      <c r="I15">
        <f>VLOOKUP(A15,'For Checking 2'!$A$2:$J$254,10,0)</f>
        <v>216.03</v>
      </c>
      <c r="J15" s="20">
        <f t="shared" si="0"/>
        <v>1469.27</v>
      </c>
    </row>
    <row r="16" spans="1:10" x14ac:dyDescent="0.25">
      <c r="A16" s="7" t="s">
        <v>52</v>
      </c>
      <c r="B16" s="8" t="s">
        <v>53</v>
      </c>
      <c r="C16" s="9" t="s">
        <v>17</v>
      </c>
      <c r="D16" s="9"/>
      <c r="E16" s="10">
        <v>44041</v>
      </c>
      <c r="F16" s="11">
        <v>4555.46</v>
      </c>
      <c r="G16" s="11">
        <v>1138.8900000000001</v>
      </c>
      <c r="H16" s="11">
        <v>1138.9000000000001</v>
      </c>
      <c r="I16">
        <f>VLOOKUP(A16,'For Checking 2'!$A$2:$J$254,10,0)</f>
        <v>38.979999999999997</v>
      </c>
      <c r="J16" s="20">
        <f t="shared" si="0"/>
        <v>1099.92</v>
      </c>
    </row>
    <row r="17" spans="1:10" x14ac:dyDescent="0.25">
      <c r="A17" s="7" t="s">
        <v>2013</v>
      </c>
      <c r="B17" s="8" t="s">
        <v>2014</v>
      </c>
      <c r="C17" s="9" t="s">
        <v>17</v>
      </c>
      <c r="D17" s="9"/>
      <c r="E17" s="10">
        <v>44592</v>
      </c>
      <c r="F17" s="11">
        <v>42453.4</v>
      </c>
      <c r="G17" s="11">
        <v>1845.8</v>
      </c>
      <c r="H17" s="11">
        <v>1845.8</v>
      </c>
      <c r="I17">
        <f>VLOOKUP(A17,'For Checking 2'!$A$2:$J$254,10,0)</f>
        <v>765.72</v>
      </c>
      <c r="J17" s="20">
        <f t="shared" si="0"/>
        <v>1080.08</v>
      </c>
    </row>
    <row r="18" spans="1:10" x14ac:dyDescent="0.25">
      <c r="A18" s="7" t="s">
        <v>283</v>
      </c>
      <c r="B18" s="8" t="s">
        <v>284</v>
      </c>
      <c r="C18" s="9" t="s">
        <v>17</v>
      </c>
      <c r="D18" s="9"/>
      <c r="E18" s="10">
        <v>44250</v>
      </c>
      <c r="F18" s="11">
        <v>22149.599999999999</v>
      </c>
      <c r="G18" s="11">
        <v>1845.8</v>
      </c>
      <c r="H18" s="11">
        <v>1845.8</v>
      </c>
      <c r="I18">
        <f>VLOOKUP(A18,'For Checking 2'!$A$2:$J$254,10,0)</f>
        <v>1845.8</v>
      </c>
      <c r="J18" s="20">
        <f t="shared" si="0"/>
        <v>0</v>
      </c>
    </row>
    <row r="19" spans="1:10" x14ac:dyDescent="0.25">
      <c r="A19" s="7" t="s">
        <v>576</v>
      </c>
      <c r="B19" s="8" t="s">
        <v>577</v>
      </c>
      <c r="C19" s="9" t="s">
        <v>17</v>
      </c>
      <c r="D19" s="9"/>
      <c r="E19" s="10">
        <v>44215</v>
      </c>
      <c r="F19" s="11">
        <v>20303.8</v>
      </c>
      <c r="G19" s="11">
        <v>1845.8</v>
      </c>
      <c r="H19" s="11">
        <v>1845.8</v>
      </c>
      <c r="I19">
        <f>VLOOKUP(A19,'For Checking 2'!$A$2:$J$254,10,0)</f>
        <v>1794.87</v>
      </c>
      <c r="J19" s="20">
        <f t="shared" si="0"/>
        <v>50.930000000000064</v>
      </c>
    </row>
    <row r="20" spans="1:10" x14ac:dyDescent="0.25">
      <c r="A20" s="7" t="s">
        <v>1466</v>
      </c>
      <c r="B20" s="8" t="s">
        <v>1467</v>
      </c>
      <c r="C20" s="9" t="s">
        <v>17</v>
      </c>
      <c r="D20" s="9"/>
      <c r="E20" s="10">
        <v>44249</v>
      </c>
      <c r="F20" s="11">
        <v>10520.88</v>
      </c>
      <c r="G20" s="11">
        <v>876.75</v>
      </c>
      <c r="H20" s="11">
        <v>876.76</v>
      </c>
      <c r="I20">
        <f>VLOOKUP(A20,'For Checking 2'!$A$2:$J$254,10,0)</f>
        <v>876.76</v>
      </c>
      <c r="J20" s="20">
        <f t="shared" si="0"/>
        <v>0</v>
      </c>
    </row>
    <row r="21" spans="1:10" x14ac:dyDescent="0.25">
      <c r="A21" s="7" t="s">
        <v>337</v>
      </c>
      <c r="B21" s="8" t="s">
        <v>6470</v>
      </c>
      <c r="C21" s="9" t="s">
        <v>17</v>
      </c>
      <c r="D21" s="9"/>
      <c r="E21" s="10">
        <v>44531</v>
      </c>
      <c r="F21" s="11">
        <v>19761.43</v>
      </c>
      <c r="G21" s="11">
        <v>898.25</v>
      </c>
      <c r="H21" s="11">
        <v>898.24</v>
      </c>
      <c r="I21">
        <f>VLOOKUP(A21,'For Checking 2'!$A$2:$J$254,10,0)</f>
        <v>366.24</v>
      </c>
      <c r="J21" s="20">
        <f t="shared" si="0"/>
        <v>532</v>
      </c>
    </row>
    <row r="22" spans="1:10" x14ac:dyDescent="0.25">
      <c r="A22" s="7" t="s">
        <v>928</v>
      </c>
      <c r="B22" s="8" t="s">
        <v>929</v>
      </c>
      <c r="C22" s="9" t="s">
        <v>17</v>
      </c>
      <c r="D22" s="9"/>
      <c r="E22" s="10">
        <v>44519</v>
      </c>
      <c r="F22" s="11">
        <v>39484.050000000003</v>
      </c>
      <c r="G22" s="11">
        <v>1926.05</v>
      </c>
      <c r="H22" s="11">
        <v>1926.06</v>
      </c>
      <c r="I22">
        <f>VLOOKUP(A22,'For Checking 2'!$A$2:$J$254,10,0)</f>
        <v>1926.06</v>
      </c>
      <c r="J22" s="20">
        <f t="shared" si="0"/>
        <v>0</v>
      </c>
    </row>
    <row r="23" spans="1:10" x14ac:dyDescent="0.25">
      <c r="A23" s="7" t="s">
        <v>221</v>
      </c>
      <c r="B23" s="8" t="s">
        <v>222</v>
      </c>
      <c r="C23" s="9" t="s">
        <v>17</v>
      </c>
      <c r="D23" s="9"/>
      <c r="E23" s="10">
        <v>44237</v>
      </c>
      <c r="F23" s="11">
        <v>14095.2</v>
      </c>
      <c r="G23" s="11">
        <v>1006.8</v>
      </c>
      <c r="H23" s="11">
        <v>1006.8</v>
      </c>
      <c r="I23">
        <f>VLOOKUP(A23,'For Checking 2'!$A$2:$J$254,10,0)</f>
        <v>1006.8</v>
      </c>
      <c r="J23" s="20">
        <f t="shared" si="0"/>
        <v>0</v>
      </c>
    </row>
    <row r="24" spans="1:10" x14ac:dyDescent="0.25">
      <c r="A24" s="7" t="s">
        <v>1398</v>
      </c>
      <c r="B24" s="8" t="s">
        <v>1399</v>
      </c>
      <c r="C24" s="9" t="s">
        <v>17</v>
      </c>
      <c r="D24" s="9"/>
      <c r="E24" s="10">
        <v>43875</v>
      </c>
      <c r="F24" s="11">
        <v>38553.29</v>
      </c>
      <c r="G24" s="11">
        <v>1977.09</v>
      </c>
      <c r="H24" s="11">
        <v>1977.1</v>
      </c>
      <c r="I24">
        <f>VLOOKUP(A24,'For Checking 2'!$A$2:$J$254,10,0)</f>
        <v>1977.1</v>
      </c>
      <c r="J24" s="20">
        <f t="shared" si="0"/>
        <v>0</v>
      </c>
    </row>
    <row r="25" spans="1:10" x14ac:dyDescent="0.25">
      <c r="A25" s="7" t="s">
        <v>6471</v>
      </c>
      <c r="B25" s="8" t="s">
        <v>6472</v>
      </c>
      <c r="C25" s="9" t="s">
        <v>17</v>
      </c>
      <c r="D25" s="9"/>
      <c r="E25" s="10">
        <v>43493</v>
      </c>
      <c r="F25" s="11">
        <v>598.49</v>
      </c>
      <c r="G25" s="11">
        <v>1196.98</v>
      </c>
      <c r="H25" s="11">
        <v>598.49</v>
      </c>
      <c r="I25">
        <f>VLOOKUP(A25,'For Checking 2'!$A$2:$J$254,10,0)</f>
        <v>598.49</v>
      </c>
      <c r="J25" s="20">
        <f t="shared" si="0"/>
        <v>0</v>
      </c>
    </row>
    <row r="26" spans="1:10" x14ac:dyDescent="0.25">
      <c r="A26" s="7" t="s">
        <v>2346</v>
      </c>
      <c r="B26" s="8" t="s">
        <v>2347</v>
      </c>
      <c r="C26" s="9" t="s">
        <v>17</v>
      </c>
      <c r="D26" s="9"/>
      <c r="E26" s="10">
        <v>43893</v>
      </c>
      <c r="F26" s="11">
        <v>1799.47</v>
      </c>
      <c r="G26" s="11">
        <v>1799.65</v>
      </c>
      <c r="H26" s="11">
        <v>1799.47</v>
      </c>
      <c r="I26">
        <f>VLOOKUP(A26,'For Checking 2'!$A$2:$J$254,10,0)</f>
        <v>12.78</v>
      </c>
      <c r="J26" s="20">
        <f t="shared" si="0"/>
        <v>1786.69</v>
      </c>
    </row>
    <row r="27" spans="1:10" x14ac:dyDescent="0.25">
      <c r="A27" s="7" t="s">
        <v>1292</v>
      </c>
      <c r="B27" s="8" t="s">
        <v>1293</v>
      </c>
      <c r="C27" s="9" t="s">
        <v>17</v>
      </c>
      <c r="D27" s="9"/>
      <c r="E27" s="10">
        <v>44100</v>
      </c>
      <c r="F27" s="11">
        <v>9770.2000000000007</v>
      </c>
      <c r="G27" s="11">
        <v>2200</v>
      </c>
      <c r="H27" s="11">
        <v>2200</v>
      </c>
      <c r="I27">
        <f>VLOOKUP(A27,'For Checking 2'!$A$2:$J$254,10,0)</f>
        <v>74.75</v>
      </c>
      <c r="J27" s="20">
        <f t="shared" si="0"/>
        <v>2125.25</v>
      </c>
    </row>
    <row r="28" spans="1:10" x14ac:dyDescent="0.25">
      <c r="A28" s="7" t="s">
        <v>5379</v>
      </c>
      <c r="B28" s="8" t="s">
        <v>6474</v>
      </c>
      <c r="C28" s="9" t="s">
        <v>17</v>
      </c>
      <c r="D28" s="9"/>
      <c r="E28" s="10">
        <v>42324</v>
      </c>
      <c r="F28" s="11">
        <v>26559.54</v>
      </c>
      <c r="G28" s="11">
        <v>2309.5300000000002</v>
      </c>
      <c r="H28" s="11">
        <v>2309.52</v>
      </c>
      <c r="I28">
        <f>VLOOKUP(A28,'For Checking 2'!$A$2:$J$254,10,0)</f>
        <v>2309.52</v>
      </c>
      <c r="J28" s="20">
        <f t="shared" si="0"/>
        <v>0</v>
      </c>
    </row>
    <row r="29" spans="1:10" x14ac:dyDescent="0.25">
      <c r="A29" s="7" t="s">
        <v>1971</v>
      </c>
      <c r="B29" s="8" t="s">
        <v>1972</v>
      </c>
      <c r="C29" s="9" t="s">
        <v>17</v>
      </c>
      <c r="D29" s="9"/>
      <c r="E29" s="10">
        <v>44292</v>
      </c>
      <c r="F29" s="11">
        <v>14598.6</v>
      </c>
      <c r="G29" s="11">
        <v>1006.8</v>
      </c>
      <c r="H29" s="11">
        <v>1006.8</v>
      </c>
      <c r="I29">
        <f>VLOOKUP(A29,'For Checking 2'!$A$2:$J$254,10,0)</f>
        <v>1006.8</v>
      </c>
      <c r="J29" s="20">
        <f t="shared" si="0"/>
        <v>0</v>
      </c>
    </row>
    <row r="30" spans="1:10" x14ac:dyDescent="0.25">
      <c r="A30" s="7" t="s">
        <v>5359</v>
      </c>
      <c r="B30" s="8" t="s">
        <v>5360</v>
      </c>
      <c r="C30" s="9" t="s">
        <v>17</v>
      </c>
      <c r="D30" s="9"/>
      <c r="E30" s="10">
        <v>44254</v>
      </c>
      <c r="F30" s="11">
        <v>8600.77</v>
      </c>
      <c r="G30" s="11">
        <v>1011.86</v>
      </c>
      <c r="H30" s="11">
        <v>1011.86</v>
      </c>
      <c r="I30">
        <f>VLOOKUP(A30,'For Checking 2'!$A$2:$J$254,10,0)</f>
        <v>59.85</v>
      </c>
      <c r="J30" s="20">
        <f t="shared" si="0"/>
        <v>952.01</v>
      </c>
    </row>
    <row r="31" spans="1:10" x14ac:dyDescent="0.25">
      <c r="A31" s="7" t="s">
        <v>1834</v>
      </c>
      <c r="B31" s="8" t="s">
        <v>1835</v>
      </c>
      <c r="C31" s="9" t="s">
        <v>17</v>
      </c>
      <c r="D31" s="9"/>
      <c r="E31" s="10">
        <v>43887</v>
      </c>
      <c r="F31" s="11">
        <v>15000</v>
      </c>
      <c r="G31" s="11">
        <v>1250</v>
      </c>
      <c r="H31" s="11">
        <v>1250</v>
      </c>
      <c r="I31">
        <f>VLOOKUP(A31,'For Checking 2'!$A$2:$J$254,10,0)</f>
        <v>1250</v>
      </c>
      <c r="J31" s="20">
        <f t="shared" si="0"/>
        <v>0</v>
      </c>
    </row>
    <row r="32" spans="1:10" x14ac:dyDescent="0.25">
      <c r="A32" s="7" t="s">
        <v>1238</v>
      </c>
      <c r="B32" s="8" t="s">
        <v>1239</v>
      </c>
      <c r="C32" s="9" t="s">
        <v>17</v>
      </c>
      <c r="D32" s="9"/>
      <c r="E32" s="10">
        <v>44473</v>
      </c>
      <c r="F32" s="11">
        <v>36916</v>
      </c>
      <c r="G32" s="11">
        <v>1845.8</v>
      </c>
      <c r="H32" s="11">
        <v>1845.8</v>
      </c>
      <c r="I32">
        <f>VLOOKUP(A32,'For Checking 2'!$A$2:$J$254,10,0)</f>
        <v>1801.71</v>
      </c>
      <c r="J32" s="20">
        <f t="shared" si="0"/>
        <v>44.089999999999918</v>
      </c>
    </row>
    <row r="33" spans="1:10" x14ac:dyDescent="0.25">
      <c r="A33" s="7" t="s">
        <v>1343</v>
      </c>
      <c r="B33" s="8" t="s">
        <v>1344</v>
      </c>
      <c r="C33" s="9" t="s">
        <v>17</v>
      </c>
      <c r="D33" s="9"/>
      <c r="E33" s="10">
        <v>44574</v>
      </c>
      <c r="F33" s="11">
        <v>42453.4</v>
      </c>
      <c r="G33" s="11">
        <v>1845.8</v>
      </c>
      <c r="H33" s="11">
        <v>1845.8</v>
      </c>
      <c r="I33" t="b">
        <f>VLOOKUP(A33,'For Checking 2'!$A$2:$J$254,10,0)</f>
        <v>0</v>
      </c>
      <c r="J33" s="20">
        <f t="shared" si="0"/>
        <v>1845.8</v>
      </c>
    </row>
    <row r="34" spans="1:10" x14ac:dyDescent="0.25">
      <c r="A34" s="7" t="s">
        <v>5468</v>
      </c>
      <c r="B34" s="8" t="s">
        <v>5469</v>
      </c>
      <c r="C34" s="9" t="s">
        <v>17</v>
      </c>
      <c r="D34" s="9"/>
      <c r="E34" s="10">
        <v>43532</v>
      </c>
      <c r="F34" s="11">
        <v>1029.8800000000001</v>
      </c>
      <c r="G34" s="11">
        <v>686.67</v>
      </c>
      <c r="H34" s="11">
        <v>686.68</v>
      </c>
      <c r="I34">
        <f>VLOOKUP(A34,'For Checking 2'!$A$2:$J$254,10,0)</f>
        <v>686.68</v>
      </c>
      <c r="J34" s="20">
        <f t="shared" si="0"/>
        <v>0</v>
      </c>
    </row>
    <row r="35" spans="1:10" x14ac:dyDescent="0.25">
      <c r="A35" s="7" t="s">
        <v>1709</v>
      </c>
      <c r="B35" s="8" t="s">
        <v>1710</v>
      </c>
      <c r="C35" s="9" t="s">
        <v>17</v>
      </c>
      <c r="D35" s="9"/>
      <c r="E35" s="10">
        <v>44405</v>
      </c>
      <c r="F35" s="11">
        <v>26579.52</v>
      </c>
      <c r="G35" s="11">
        <v>1661.22</v>
      </c>
      <c r="H35" s="11">
        <v>1661.22</v>
      </c>
      <c r="I35">
        <f>VLOOKUP(A35,'For Checking 2'!$A$2:$J$254,10,0)</f>
        <v>1661.22</v>
      </c>
      <c r="J35" s="20">
        <f t="shared" si="0"/>
        <v>0</v>
      </c>
    </row>
    <row r="36" spans="1:10" x14ac:dyDescent="0.25">
      <c r="A36" s="7" t="s">
        <v>814</v>
      </c>
      <c r="B36" s="8" t="s">
        <v>6475</v>
      </c>
      <c r="C36" s="9" t="s">
        <v>17</v>
      </c>
      <c r="D36" s="9"/>
      <c r="E36" s="10">
        <v>44557</v>
      </c>
      <c r="F36" s="11">
        <v>40607.599999999999</v>
      </c>
      <c r="G36" s="11">
        <v>1845.8</v>
      </c>
      <c r="H36" s="11">
        <v>1845.8</v>
      </c>
      <c r="I36">
        <f>VLOOKUP(A36,'For Checking 2'!$A$2:$J$254,10,0)</f>
        <v>1788.71</v>
      </c>
      <c r="J36" s="20">
        <f t="shared" si="0"/>
        <v>57.089999999999918</v>
      </c>
    </row>
    <row r="37" spans="1:10" x14ac:dyDescent="0.25">
      <c r="A37" s="7" t="s">
        <v>2352</v>
      </c>
      <c r="B37" s="8" t="s">
        <v>2353</v>
      </c>
      <c r="C37" s="9" t="s">
        <v>17</v>
      </c>
      <c r="D37" s="9"/>
      <c r="E37" s="10">
        <v>44322</v>
      </c>
      <c r="F37" s="11">
        <v>30036.78</v>
      </c>
      <c r="G37" s="11">
        <v>2002.45</v>
      </c>
      <c r="H37" s="11">
        <v>2002.44</v>
      </c>
      <c r="I37">
        <f>VLOOKUP(A37,'For Checking 2'!$A$2:$J$254,10,0)</f>
        <v>444.11</v>
      </c>
      <c r="J37" s="20">
        <f t="shared" si="0"/>
        <v>1558.33</v>
      </c>
    </row>
    <row r="38" spans="1:10" x14ac:dyDescent="0.25">
      <c r="A38" s="7" t="s">
        <v>4716</v>
      </c>
      <c r="B38" s="8" t="s">
        <v>4717</v>
      </c>
      <c r="C38" s="9" t="s">
        <v>17</v>
      </c>
      <c r="D38" s="9"/>
      <c r="E38" s="10">
        <v>44272</v>
      </c>
      <c r="F38" s="11">
        <v>22282.34</v>
      </c>
      <c r="G38" s="11">
        <v>1782.59</v>
      </c>
      <c r="H38" s="11">
        <v>891.29</v>
      </c>
      <c r="I38">
        <f>VLOOKUP(A38,'For Checking 2'!$A$2:$J$254,10,0)</f>
        <v>416.86</v>
      </c>
      <c r="J38" s="20">
        <f t="shared" si="0"/>
        <v>474.42999999999995</v>
      </c>
    </row>
    <row r="39" spans="1:10" x14ac:dyDescent="0.25">
      <c r="A39" s="7" t="s">
        <v>1798</v>
      </c>
      <c r="B39" s="8" t="s">
        <v>1799</v>
      </c>
      <c r="C39" s="9" t="s">
        <v>17</v>
      </c>
      <c r="D39" s="9"/>
      <c r="E39" s="10">
        <v>44587</v>
      </c>
      <c r="F39" s="11">
        <v>20165.240000000002</v>
      </c>
      <c r="G39" s="11">
        <v>876.75</v>
      </c>
      <c r="H39" s="11">
        <v>876.76</v>
      </c>
      <c r="I39">
        <f>VLOOKUP(A39,'For Checking 2'!$A$2:$J$254,10,0)</f>
        <v>134.76</v>
      </c>
      <c r="J39" s="20">
        <f t="shared" si="0"/>
        <v>742</v>
      </c>
    </row>
    <row r="40" spans="1:10" x14ac:dyDescent="0.25">
      <c r="A40" s="7" t="s">
        <v>2018</v>
      </c>
      <c r="B40" s="8" t="s">
        <v>6477</v>
      </c>
      <c r="C40" s="9" t="s">
        <v>17</v>
      </c>
      <c r="D40" s="9"/>
      <c r="E40" s="10">
        <v>44405</v>
      </c>
      <c r="F40" s="11">
        <v>33054.519999999997</v>
      </c>
      <c r="G40" s="11">
        <v>1944.38</v>
      </c>
      <c r="H40" s="11">
        <v>1944.38</v>
      </c>
      <c r="I40">
        <f>VLOOKUP(A40,'For Checking 2'!$A$2:$J$254,10,0)</f>
        <v>1944.38</v>
      </c>
      <c r="J40" s="20">
        <f t="shared" si="0"/>
        <v>0</v>
      </c>
    </row>
    <row r="41" spans="1:10" x14ac:dyDescent="0.25">
      <c r="A41" s="7" t="s">
        <v>182</v>
      </c>
      <c r="B41" s="8" t="s">
        <v>183</v>
      </c>
      <c r="C41" s="9" t="s">
        <v>17</v>
      </c>
      <c r="D41" s="9"/>
      <c r="E41" s="10">
        <v>44273</v>
      </c>
      <c r="F41" s="11">
        <v>41134.980000000003</v>
      </c>
      <c r="G41" s="11">
        <v>3164.23</v>
      </c>
      <c r="H41" s="11">
        <v>3164.22</v>
      </c>
      <c r="I41">
        <f>VLOOKUP(A41,'For Checking 2'!$A$2:$J$254,10,0)</f>
        <v>3164.22</v>
      </c>
      <c r="J41" s="20">
        <f t="shared" si="0"/>
        <v>0</v>
      </c>
    </row>
    <row r="42" spans="1:10" x14ac:dyDescent="0.25">
      <c r="A42" s="7" t="s">
        <v>1161</v>
      </c>
      <c r="B42" s="8" t="s">
        <v>1162</v>
      </c>
      <c r="C42" s="9" t="s">
        <v>17</v>
      </c>
      <c r="D42" s="9"/>
      <c r="E42" s="10">
        <v>44309</v>
      </c>
      <c r="F42" s="11">
        <v>25841.200000000001</v>
      </c>
      <c r="G42" s="11">
        <v>1845.8</v>
      </c>
      <c r="H42" s="11">
        <v>1845.8</v>
      </c>
      <c r="I42">
        <f>VLOOKUP(A42,'For Checking 2'!$A$2:$J$254,10,0)</f>
        <v>1845.8</v>
      </c>
      <c r="J42" s="20">
        <f t="shared" si="0"/>
        <v>0</v>
      </c>
    </row>
    <row r="43" spans="1:10" x14ac:dyDescent="0.25">
      <c r="A43" s="7" t="s">
        <v>2237</v>
      </c>
      <c r="B43" s="8" t="s">
        <v>2238</v>
      </c>
      <c r="C43" s="9" t="s">
        <v>17</v>
      </c>
      <c r="D43" s="9"/>
      <c r="E43" s="10">
        <v>44129</v>
      </c>
      <c r="F43" s="11">
        <v>15825.59</v>
      </c>
      <c r="G43" s="11">
        <v>1861.85</v>
      </c>
      <c r="H43" s="11">
        <v>1861.86</v>
      </c>
      <c r="I43">
        <f>VLOOKUP(A43,'For Checking 2'!$A$2:$J$254,10,0)</f>
        <v>1861.86</v>
      </c>
      <c r="J43" s="20">
        <f t="shared" si="0"/>
        <v>0</v>
      </c>
    </row>
    <row r="44" spans="1:10" x14ac:dyDescent="0.25">
      <c r="A44" s="7" t="s">
        <v>1916</v>
      </c>
      <c r="B44" s="8" t="s">
        <v>6479</v>
      </c>
      <c r="C44" s="9" t="s">
        <v>17</v>
      </c>
      <c r="D44" s="9"/>
      <c r="E44" s="10">
        <v>44370</v>
      </c>
      <c r="F44" s="11">
        <v>7383.2</v>
      </c>
      <c r="G44" s="11">
        <v>1845.8</v>
      </c>
      <c r="H44" s="11">
        <v>1845.8</v>
      </c>
      <c r="I44">
        <f>VLOOKUP(A44,'For Checking 2'!$A$2:$J$254,10,0)</f>
        <v>43.97</v>
      </c>
      <c r="J44" s="20">
        <f t="shared" si="0"/>
        <v>1801.83</v>
      </c>
    </row>
    <row r="45" spans="1:10" x14ac:dyDescent="0.25">
      <c r="A45" s="7" t="s">
        <v>1428</v>
      </c>
      <c r="B45" s="8" t="s">
        <v>1429</v>
      </c>
      <c r="C45" s="9" t="s">
        <v>17</v>
      </c>
      <c r="D45" s="9"/>
      <c r="E45" s="10">
        <v>44620</v>
      </c>
      <c r="F45" s="11">
        <v>44299.199999999997</v>
      </c>
      <c r="G45" s="11">
        <v>1845.8</v>
      </c>
      <c r="H45" s="11">
        <v>1845.8</v>
      </c>
      <c r="I45">
        <f>VLOOKUP(A45,'For Checking 2'!$A$2:$J$254,10,0)</f>
        <v>900.53</v>
      </c>
      <c r="J45" s="20">
        <f t="shared" si="0"/>
        <v>945.27</v>
      </c>
    </row>
    <row r="46" spans="1:10" x14ac:dyDescent="0.25">
      <c r="A46" s="7" t="s">
        <v>331</v>
      </c>
      <c r="B46" s="8" t="s">
        <v>332</v>
      </c>
      <c r="C46" s="9" t="s">
        <v>17</v>
      </c>
      <c r="D46" s="9"/>
      <c r="E46" s="10">
        <v>44392</v>
      </c>
      <c r="F46" s="11">
        <v>16297.56</v>
      </c>
      <c r="G46" s="11">
        <v>931.29</v>
      </c>
      <c r="H46" s="11">
        <v>465.64</v>
      </c>
      <c r="I46">
        <f>VLOOKUP(A46,'For Checking 2'!$A$2:$J$254,10,0)</f>
        <v>465.64</v>
      </c>
      <c r="J46" s="20">
        <f t="shared" si="0"/>
        <v>0</v>
      </c>
    </row>
    <row r="47" spans="1:10" x14ac:dyDescent="0.25">
      <c r="A47" s="7" t="s">
        <v>264</v>
      </c>
      <c r="B47" s="8" t="s">
        <v>265</v>
      </c>
      <c r="C47" s="9" t="s">
        <v>17</v>
      </c>
      <c r="D47" s="9"/>
      <c r="E47" s="10">
        <v>44209</v>
      </c>
      <c r="F47" s="11">
        <v>10151.9</v>
      </c>
      <c r="G47" s="11">
        <v>922.9</v>
      </c>
      <c r="H47" s="11">
        <v>922.9</v>
      </c>
      <c r="I47">
        <f>VLOOKUP(A47,'For Checking 2'!$A$2:$J$254,10,0)</f>
        <v>844.73</v>
      </c>
      <c r="J47" s="20">
        <f t="shared" si="0"/>
        <v>78.169999999999959</v>
      </c>
    </row>
    <row r="48" spans="1:10" x14ac:dyDescent="0.25">
      <c r="A48" s="7" t="s">
        <v>3779</v>
      </c>
      <c r="B48" s="8" t="s">
        <v>6480</v>
      </c>
      <c r="C48" s="9" t="s">
        <v>17</v>
      </c>
      <c r="D48" s="9"/>
      <c r="E48" s="10">
        <v>43336</v>
      </c>
      <c r="F48" s="11">
        <v>23420.65</v>
      </c>
      <c r="G48" s="11">
        <v>996.62</v>
      </c>
      <c r="H48" s="11">
        <v>996.62</v>
      </c>
      <c r="I48">
        <f>VLOOKUP(A48,'For Checking 2'!$A$2:$J$254,10,0)</f>
        <v>996.62</v>
      </c>
      <c r="J48" s="20">
        <f t="shared" si="0"/>
        <v>0</v>
      </c>
    </row>
    <row r="49" spans="1:10" x14ac:dyDescent="0.25">
      <c r="A49" s="7" t="s">
        <v>1997</v>
      </c>
      <c r="B49" s="8" t="s">
        <v>1998</v>
      </c>
      <c r="C49" s="9" t="s">
        <v>17</v>
      </c>
      <c r="D49" s="9"/>
      <c r="E49" s="10">
        <v>44451</v>
      </c>
      <c r="F49" s="11">
        <v>35070.199999999997</v>
      </c>
      <c r="G49" s="11">
        <v>1845.8</v>
      </c>
      <c r="H49" s="11">
        <v>1845.8</v>
      </c>
      <c r="I49">
        <f>VLOOKUP(A49,'For Checking 2'!$A$2:$J$254,10,0)</f>
        <v>1011.69</v>
      </c>
      <c r="J49" s="20">
        <f t="shared" si="0"/>
        <v>834.1099999999999</v>
      </c>
    </row>
    <row r="50" spans="1:10" x14ac:dyDescent="0.25">
      <c r="A50" s="7" t="s">
        <v>849</v>
      </c>
      <c r="B50" s="8" t="s">
        <v>850</v>
      </c>
      <c r="C50" s="9" t="s">
        <v>17</v>
      </c>
      <c r="D50" s="9"/>
      <c r="E50" s="10">
        <v>44540</v>
      </c>
      <c r="F50" s="11">
        <v>40607.599999999999</v>
      </c>
      <c r="G50" s="11">
        <v>1845.8</v>
      </c>
      <c r="H50" s="11">
        <v>1845.8</v>
      </c>
      <c r="I50">
        <f>VLOOKUP(A50,'For Checking 2'!$A$2:$J$254,10,0)</f>
        <v>1843.67</v>
      </c>
      <c r="J50" s="20">
        <f t="shared" si="0"/>
        <v>2.1299999999998818</v>
      </c>
    </row>
    <row r="51" spans="1:10" x14ac:dyDescent="0.25">
      <c r="A51" s="7" t="s">
        <v>1155</v>
      </c>
      <c r="B51" s="8" t="s">
        <v>1156</v>
      </c>
      <c r="C51" s="9" t="s">
        <v>17</v>
      </c>
      <c r="D51" s="9"/>
      <c r="E51" s="10">
        <v>44398</v>
      </c>
      <c r="F51" s="11">
        <v>11766.82</v>
      </c>
      <c r="G51" s="11">
        <v>692.17</v>
      </c>
      <c r="H51" s="11">
        <v>692.18</v>
      </c>
      <c r="I51">
        <f>VLOOKUP(A51,'For Checking 2'!$A$2:$J$254,10,0)</f>
        <v>692.18</v>
      </c>
      <c r="J51" s="20">
        <f t="shared" si="0"/>
        <v>0</v>
      </c>
    </row>
    <row r="52" spans="1:10" x14ac:dyDescent="0.25">
      <c r="A52" s="7" t="s">
        <v>6481</v>
      </c>
      <c r="B52" s="8" t="s">
        <v>6482</v>
      </c>
      <c r="C52" s="9" t="s">
        <v>17</v>
      </c>
      <c r="D52" s="9"/>
      <c r="E52" s="10">
        <v>41317</v>
      </c>
      <c r="F52" s="11">
        <v>6910.34</v>
      </c>
      <c r="G52" s="11">
        <v>2764.14</v>
      </c>
      <c r="H52" s="11">
        <v>2764.14</v>
      </c>
      <c r="I52">
        <f>VLOOKUP(A52,'For Checking 2'!$A$2:$J$254,10,0)</f>
        <v>2764.14</v>
      </c>
      <c r="J52" s="20">
        <f t="shared" si="0"/>
        <v>0</v>
      </c>
    </row>
    <row r="53" spans="1:10" x14ac:dyDescent="0.25">
      <c r="A53" s="7" t="s">
        <v>170</v>
      </c>
      <c r="B53" s="8" t="s">
        <v>171</v>
      </c>
      <c r="C53" s="9" t="s">
        <v>17</v>
      </c>
      <c r="D53" s="9"/>
      <c r="E53" s="10">
        <v>44567</v>
      </c>
      <c r="F53" s="11">
        <v>42453.4</v>
      </c>
      <c r="G53" s="11">
        <v>1845.8</v>
      </c>
      <c r="H53" s="11">
        <v>1845.8</v>
      </c>
      <c r="I53">
        <f>VLOOKUP(A53,'For Checking 2'!$A$2:$J$254,10,0)</f>
        <v>1186.7</v>
      </c>
      <c r="J53" s="20">
        <f t="shared" si="0"/>
        <v>659.09999999999991</v>
      </c>
    </row>
    <row r="54" spans="1:10" x14ac:dyDescent="0.25">
      <c r="A54" s="7" t="s">
        <v>5566</v>
      </c>
      <c r="B54" s="8" t="s">
        <v>5567</v>
      </c>
      <c r="C54" s="9" t="s">
        <v>17</v>
      </c>
      <c r="D54" s="9"/>
      <c r="E54" s="10">
        <v>43774</v>
      </c>
      <c r="F54" s="11">
        <v>9683.91</v>
      </c>
      <c r="G54" s="11">
        <v>2766.83</v>
      </c>
      <c r="H54" s="11">
        <v>2766.82</v>
      </c>
      <c r="I54">
        <f>VLOOKUP(A54,'For Checking 2'!$A$2:$J$254,10,0)</f>
        <v>2766.82</v>
      </c>
      <c r="J54" s="20">
        <f t="shared" si="0"/>
        <v>0</v>
      </c>
    </row>
    <row r="55" spans="1:10" x14ac:dyDescent="0.25">
      <c r="A55" s="7" t="s">
        <v>820</v>
      </c>
      <c r="B55" s="8" t="s">
        <v>821</v>
      </c>
      <c r="C55" s="9" t="s">
        <v>17</v>
      </c>
      <c r="D55" s="9"/>
      <c r="E55" s="10">
        <v>44496</v>
      </c>
      <c r="F55" s="11">
        <v>36479.21</v>
      </c>
      <c r="G55" s="11">
        <v>1779.47</v>
      </c>
      <c r="H55" s="11">
        <v>1779.48</v>
      </c>
      <c r="I55">
        <f>VLOOKUP(A55,'For Checking 2'!$A$2:$J$254,10,0)</f>
        <v>1779.48</v>
      </c>
      <c r="J55" s="20">
        <f t="shared" si="0"/>
        <v>0</v>
      </c>
    </row>
    <row r="56" spans="1:10" x14ac:dyDescent="0.25">
      <c r="A56" s="7" t="s">
        <v>1851</v>
      </c>
      <c r="B56" s="8" t="s">
        <v>1852</v>
      </c>
      <c r="C56" s="9" t="s">
        <v>17</v>
      </c>
      <c r="D56" s="9"/>
      <c r="E56" s="10">
        <v>44566</v>
      </c>
      <c r="F56" s="11">
        <v>44299.199999999997</v>
      </c>
      <c r="G56" s="11">
        <v>1845.8</v>
      </c>
      <c r="H56" s="11">
        <v>1845.8</v>
      </c>
      <c r="I56">
        <f>VLOOKUP(A56,'For Checking 2'!$A$2:$J$254,10,0)</f>
        <v>1845.8</v>
      </c>
      <c r="J56" s="20">
        <f t="shared" si="0"/>
        <v>0</v>
      </c>
    </row>
    <row r="57" spans="1:10" x14ac:dyDescent="0.25">
      <c r="A57" s="7" t="s">
        <v>295</v>
      </c>
      <c r="B57" s="8" t="s">
        <v>296</v>
      </c>
      <c r="C57" s="9" t="s">
        <v>17</v>
      </c>
      <c r="D57" s="9"/>
      <c r="E57" s="10">
        <v>43990</v>
      </c>
      <c r="F57" s="11">
        <v>8103.85</v>
      </c>
      <c r="G57" s="11">
        <v>1800.85</v>
      </c>
      <c r="H57" s="11">
        <v>1800.84</v>
      </c>
      <c r="I57">
        <f>VLOOKUP(A57,'For Checking 2'!$A$2:$J$254,10,0)</f>
        <v>1800.84</v>
      </c>
      <c r="J57" s="20">
        <f t="shared" si="0"/>
        <v>0</v>
      </c>
    </row>
    <row r="58" spans="1:10" x14ac:dyDescent="0.25">
      <c r="A58" s="7" t="s">
        <v>393</v>
      </c>
      <c r="B58" s="8" t="s">
        <v>394</v>
      </c>
      <c r="C58" s="9" t="s">
        <v>17</v>
      </c>
      <c r="D58" s="9"/>
      <c r="E58" s="10">
        <v>44242</v>
      </c>
      <c r="F58" s="11">
        <v>11536.25</v>
      </c>
      <c r="G58" s="11">
        <v>922.9</v>
      </c>
      <c r="H58" s="11">
        <v>922.9</v>
      </c>
      <c r="I58">
        <f>VLOOKUP(A58,'For Checking 2'!$A$2:$J$254,10,0)</f>
        <v>922.9</v>
      </c>
      <c r="J58" s="20">
        <f t="shared" si="0"/>
        <v>0</v>
      </c>
    </row>
    <row r="59" spans="1:10" x14ac:dyDescent="0.25">
      <c r="A59" s="7" t="s">
        <v>46</v>
      </c>
      <c r="B59" s="8" t="s">
        <v>47</v>
      </c>
      <c r="C59" s="9" t="s">
        <v>17</v>
      </c>
      <c r="D59" s="9"/>
      <c r="E59" s="10">
        <v>44384</v>
      </c>
      <c r="F59" s="11">
        <v>14095.2</v>
      </c>
      <c r="G59" s="11">
        <v>880.95</v>
      </c>
      <c r="H59" s="11">
        <v>880.96</v>
      </c>
      <c r="I59">
        <f>VLOOKUP(A59,'For Checking 2'!$A$2:$J$254,10,0)</f>
        <v>880.96</v>
      </c>
      <c r="J59" s="20">
        <f t="shared" si="0"/>
        <v>0</v>
      </c>
    </row>
    <row r="60" spans="1:10" x14ac:dyDescent="0.25">
      <c r="A60" s="7" t="s">
        <v>1269</v>
      </c>
      <c r="B60" s="8" t="s">
        <v>6483</v>
      </c>
      <c r="C60" s="9" t="s">
        <v>17</v>
      </c>
      <c r="D60" s="9"/>
      <c r="E60" s="10">
        <v>44292</v>
      </c>
      <c r="F60" s="11">
        <v>25490.720000000001</v>
      </c>
      <c r="G60" s="11">
        <v>1820.76</v>
      </c>
      <c r="H60" s="11">
        <v>1820.76</v>
      </c>
      <c r="I60">
        <f>VLOOKUP(A60,'For Checking 2'!$A$2:$J$254,10,0)</f>
        <v>1820.76</v>
      </c>
      <c r="J60" s="20">
        <f t="shared" si="0"/>
        <v>0</v>
      </c>
    </row>
    <row r="61" spans="1:10" x14ac:dyDescent="0.25">
      <c r="A61" s="7" t="s">
        <v>2131</v>
      </c>
      <c r="B61" s="8" t="s">
        <v>2132</v>
      </c>
      <c r="C61" s="9" t="s">
        <v>17</v>
      </c>
      <c r="D61" s="9"/>
      <c r="E61" s="10">
        <v>44343</v>
      </c>
      <c r="F61" s="11">
        <v>27687</v>
      </c>
      <c r="G61" s="11">
        <v>1845.8</v>
      </c>
      <c r="H61" s="11">
        <v>1845.8</v>
      </c>
      <c r="I61">
        <f>VLOOKUP(A61,'For Checking 2'!$A$2:$J$254,10,0)</f>
        <v>1845.8</v>
      </c>
      <c r="J61" s="20">
        <f t="shared" si="0"/>
        <v>0</v>
      </c>
    </row>
    <row r="62" spans="1:10" x14ac:dyDescent="0.25">
      <c r="A62" s="7" t="s">
        <v>3640</v>
      </c>
      <c r="B62" s="8" t="s">
        <v>3641</v>
      </c>
      <c r="C62" s="9" t="s">
        <v>17</v>
      </c>
      <c r="D62" s="9"/>
      <c r="E62" s="10">
        <v>44271</v>
      </c>
      <c r="F62" s="11">
        <v>9051.0400000000009</v>
      </c>
      <c r="G62" s="11">
        <v>800</v>
      </c>
      <c r="H62" s="11">
        <v>800</v>
      </c>
      <c r="I62">
        <f>VLOOKUP(A62,'For Checking 2'!$A$2:$J$254,10,0)</f>
        <v>51.9</v>
      </c>
      <c r="J62" s="20">
        <f t="shared" si="0"/>
        <v>748.1</v>
      </c>
    </row>
    <row r="63" spans="1:10" x14ac:dyDescent="0.25">
      <c r="A63" s="7" t="s">
        <v>6484</v>
      </c>
      <c r="B63" s="8" t="s">
        <v>6485</v>
      </c>
      <c r="C63" s="9" t="s">
        <v>17</v>
      </c>
      <c r="D63" s="9"/>
      <c r="E63" s="10">
        <v>43903</v>
      </c>
      <c r="F63" s="11">
        <v>1913.87</v>
      </c>
      <c r="G63" s="11">
        <v>1913.99</v>
      </c>
      <c r="H63" s="11">
        <v>1913.87</v>
      </c>
      <c r="I63">
        <f>VLOOKUP(A63,'For Checking 2'!$A$2:$J$254,10,0)</f>
        <v>1913.87</v>
      </c>
      <c r="J63" s="20">
        <f t="shared" si="0"/>
        <v>0</v>
      </c>
    </row>
    <row r="64" spans="1:10" x14ac:dyDescent="0.25">
      <c r="A64" s="7" t="s">
        <v>3013</v>
      </c>
      <c r="B64" s="8" t="s">
        <v>3014</v>
      </c>
      <c r="C64" s="9" t="s">
        <v>17</v>
      </c>
      <c r="D64" s="9"/>
      <c r="E64" s="10">
        <v>43755</v>
      </c>
      <c r="F64" s="11">
        <v>2702.99</v>
      </c>
      <c r="G64" s="11">
        <v>772.29</v>
      </c>
      <c r="H64" s="11">
        <v>772.3</v>
      </c>
      <c r="I64">
        <f>VLOOKUP(A64,'For Checking 2'!$A$2:$J$254,10,0)</f>
        <v>772.3</v>
      </c>
      <c r="J64" s="20">
        <f t="shared" si="0"/>
        <v>0</v>
      </c>
    </row>
    <row r="65" spans="1:10" x14ac:dyDescent="0.25">
      <c r="A65" s="7" t="s">
        <v>938</v>
      </c>
      <c r="B65" s="8" t="s">
        <v>6488</v>
      </c>
      <c r="C65" s="9" t="s">
        <v>17</v>
      </c>
      <c r="D65" s="9"/>
      <c r="E65" s="10">
        <v>44480</v>
      </c>
      <c r="F65" s="11">
        <v>36892.79</v>
      </c>
      <c r="G65" s="11">
        <v>1799.65</v>
      </c>
      <c r="H65" s="11">
        <v>1799.66</v>
      </c>
      <c r="I65">
        <f>VLOOKUP(A65,'For Checking 2'!$A$2:$J$254,10,0)</f>
        <v>1799.66</v>
      </c>
      <c r="J65" s="20">
        <f t="shared" si="0"/>
        <v>0</v>
      </c>
    </row>
    <row r="66" spans="1:10" x14ac:dyDescent="0.25">
      <c r="A66" s="7" t="s">
        <v>1621</v>
      </c>
      <c r="B66" s="8" t="s">
        <v>1622</v>
      </c>
      <c r="C66" s="9" t="s">
        <v>17</v>
      </c>
      <c r="D66" s="9"/>
      <c r="E66" s="10">
        <v>44431</v>
      </c>
      <c r="F66" s="11">
        <v>12874.44</v>
      </c>
      <c r="G66" s="11">
        <v>715.25</v>
      </c>
      <c r="H66" s="11">
        <v>715.26</v>
      </c>
      <c r="I66">
        <f>VLOOKUP(A66,'For Checking 2'!$A$2:$J$254,10,0)</f>
        <v>715.26</v>
      </c>
      <c r="J66" s="20">
        <f t="shared" si="0"/>
        <v>0</v>
      </c>
    </row>
    <row r="67" spans="1:10" x14ac:dyDescent="0.25">
      <c r="A67" s="7" t="s">
        <v>4906</v>
      </c>
      <c r="B67" s="8" t="s">
        <v>6489</v>
      </c>
      <c r="C67" s="9" t="s">
        <v>17</v>
      </c>
      <c r="D67" s="9"/>
      <c r="E67" s="10">
        <v>44108</v>
      </c>
      <c r="F67" s="11">
        <v>35992.959999999999</v>
      </c>
      <c r="G67" s="11">
        <v>3599.3</v>
      </c>
      <c r="H67" s="11">
        <v>3599.3</v>
      </c>
      <c r="I67">
        <f>VLOOKUP(A67,'For Checking 2'!$A$2:$J$254,10,0)</f>
        <v>3599.3</v>
      </c>
      <c r="J67" s="20">
        <f t="shared" ref="J67:J130" si="1">+H67-I67</f>
        <v>0</v>
      </c>
    </row>
    <row r="68" spans="1:10" x14ac:dyDescent="0.25">
      <c r="A68" s="7" t="s">
        <v>685</v>
      </c>
      <c r="B68" s="8" t="s">
        <v>686</v>
      </c>
      <c r="C68" s="9" t="s">
        <v>17</v>
      </c>
      <c r="D68" s="9"/>
      <c r="E68" s="10">
        <v>44258</v>
      </c>
      <c r="F68" s="11">
        <v>22795.52</v>
      </c>
      <c r="G68" s="11">
        <v>1753.51</v>
      </c>
      <c r="H68" s="11">
        <v>1753.52</v>
      </c>
      <c r="I68">
        <f>VLOOKUP(A68,'For Checking 2'!$A$2:$J$254,10,0)</f>
        <v>1753.52</v>
      </c>
      <c r="J68" s="20">
        <f t="shared" si="1"/>
        <v>0</v>
      </c>
    </row>
    <row r="69" spans="1:10" x14ac:dyDescent="0.25">
      <c r="A69" s="7" t="s">
        <v>1216</v>
      </c>
      <c r="B69" s="8" t="s">
        <v>1217</v>
      </c>
      <c r="C69" s="9" t="s">
        <v>17</v>
      </c>
      <c r="D69" s="9"/>
      <c r="E69" s="10">
        <v>44277</v>
      </c>
      <c r="F69" s="11">
        <v>23995.4</v>
      </c>
      <c r="G69" s="11">
        <v>1845.8</v>
      </c>
      <c r="H69" s="11">
        <v>1845.8</v>
      </c>
      <c r="I69">
        <f>VLOOKUP(A69,'For Checking 2'!$A$2:$J$254,10,0)</f>
        <v>168.07</v>
      </c>
      <c r="J69" s="20">
        <f t="shared" si="1"/>
        <v>1677.73</v>
      </c>
    </row>
    <row r="70" spans="1:10" x14ac:dyDescent="0.25">
      <c r="A70" s="7" t="s">
        <v>4951</v>
      </c>
      <c r="B70" s="8" t="s">
        <v>4952</v>
      </c>
      <c r="C70" s="9" t="s">
        <v>17</v>
      </c>
      <c r="D70" s="9"/>
      <c r="E70" s="10">
        <v>44091</v>
      </c>
      <c r="F70" s="11">
        <v>29348.12</v>
      </c>
      <c r="G70" s="11">
        <v>4192.59</v>
      </c>
      <c r="H70" s="11">
        <v>4192.6000000000004</v>
      </c>
      <c r="I70">
        <f>VLOOKUP(A70,'For Checking 2'!$A$2:$J$254,10,0)</f>
        <v>4192.6000000000004</v>
      </c>
      <c r="J70" s="20">
        <f t="shared" si="1"/>
        <v>0</v>
      </c>
    </row>
    <row r="71" spans="1:10" x14ac:dyDescent="0.25">
      <c r="A71" s="7" t="s">
        <v>5437</v>
      </c>
      <c r="B71" s="8" t="s">
        <v>5438</v>
      </c>
      <c r="C71" s="9" t="s">
        <v>17</v>
      </c>
      <c r="D71" s="9"/>
      <c r="E71" s="10">
        <v>42394</v>
      </c>
      <c r="F71" s="11">
        <v>11331.94</v>
      </c>
      <c r="G71" s="11">
        <v>1079.24</v>
      </c>
      <c r="H71" s="11">
        <v>1079.24</v>
      </c>
      <c r="I71">
        <f>VLOOKUP(A71,'For Checking 2'!$A$2:$J$254,10,0)</f>
        <v>1079.24</v>
      </c>
      <c r="J71" s="20">
        <f t="shared" si="1"/>
        <v>0</v>
      </c>
    </row>
    <row r="72" spans="1:10" x14ac:dyDescent="0.25">
      <c r="A72" s="7" t="s">
        <v>2197</v>
      </c>
      <c r="B72" s="8" t="s">
        <v>2198</v>
      </c>
      <c r="C72" s="9" t="s">
        <v>17</v>
      </c>
      <c r="D72" s="9"/>
      <c r="E72" s="10">
        <v>44550</v>
      </c>
      <c r="F72" s="11">
        <v>37561.919999999998</v>
      </c>
      <c r="G72" s="11">
        <v>1707.36</v>
      </c>
      <c r="H72" s="11">
        <v>1707.36</v>
      </c>
      <c r="I72">
        <f>VLOOKUP(A72,'For Checking 2'!$A$2:$J$254,10,0)</f>
        <v>1532.69</v>
      </c>
      <c r="J72" s="20">
        <f t="shared" si="1"/>
        <v>174.66999999999985</v>
      </c>
    </row>
    <row r="73" spans="1:10" x14ac:dyDescent="0.25">
      <c r="A73" s="7" t="s">
        <v>1839</v>
      </c>
      <c r="B73" s="8" t="s">
        <v>1840</v>
      </c>
      <c r="C73" s="9" t="s">
        <v>17</v>
      </c>
      <c r="D73" s="9"/>
      <c r="E73" s="10">
        <v>44441</v>
      </c>
      <c r="F73" s="11">
        <v>33224.400000000001</v>
      </c>
      <c r="G73" s="11">
        <v>1661.22</v>
      </c>
      <c r="H73" s="11">
        <v>1661.22</v>
      </c>
      <c r="I73">
        <f>VLOOKUP(A73,'For Checking 2'!$A$2:$J$254,10,0)</f>
        <v>1661.22</v>
      </c>
      <c r="J73" s="20">
        <f t="shared" si="1"/>
        <v>0</v>
      </c>
    </row>
    <row r="74" spans="1:10" x14ac:dyDescent="0.25">
      <c r="A74" s="7" t="s">
        <v>1004</v>
      </c>
      <c r="B74" s="8" t="s">
        <v>1005</v>
      </c>
      <c r="C74" s="9" t="s">
        <v>17</v>
      </c>
      <c r="D74" s="9"/>
      <c r="E74" s="10">
        <v>43832</v>
      </c>
      <c r="F74" s="11">
        <v>1653.93</v>
      </c>
      <c r="G74" s="11">
        <v>2691.97</v>
      </c>
      <c r="H74" s="11">
        <v>1653.93</v>
      </c>
      <c r="I74">
        <f>VLOOKUP(A74,'For Checking 2'!$A$2:$J$254,10,0)</f>
        <v>1653.93</v>
      </c>
      <c r="J74" s="20">
        <f t="shared" si="1"/>
        <v>0</v>
      </c>
    </row>
    <row r="75" spans="1:10" x14ac:dyDescent="0.25">
      <c r="A75" s="7" t="s">
        <v>3212</v>
      </c>
      <c r="B75" s="8" t="s">
        <v>3213</v>
      </c>
      <c r="C75" s="9" t="s">
        <v>17</v>
      </c>
      <c r="D75" s="9"/>
      <c r="E75" s="10">
        <v>44251</v>
      </c>
      <c r="F75" s="11">
        <v>26382.29</v>
      </c>
      <c r="G75" s="11">
        <v>1954.24</v>
      </c>
      <c r="H75" s="11">
        <v>977.12</v>
      </c>
      <c r="I75">
        <f>VLOOKUP(A75,'For Checking 2'!$A$2:$J$254,10,0)</f>
        <v>977.12</v>
      </c>
      <c r="J75" s="20">
        <f t="shared" si="1"/>
        <v>0</v>
      </c>
    </row>
    <row r="76" spans="1:10" x14ac:dyDescent="0.25">
      <c r="A76" s="7" t="s">
        <v>1080</v>
      </c>
      <c r="B76" s="8" t="s">
        <v>6490</v>
      </c>
      <c r="C76" s="9" t="s">
        <v>17</v>
      </c>
      <c r="D76" s="9"/>
      <c r="E76" s="10">
        <v>44264</v>
      </c>
      <c r="F76" s="11">
        <v>23995.4</v>
      </c>
      <c r="G76" s="11">
        <v>1845.8</v>
      </c>
      <c r="H76" s="11">
        <v>1845.8</v>
      </c>
      <c r="I76">
        <f>VLOOKUP(A76,'For Checking 2'!$A$2:$J$254,10,0)</f>
        <v>1845.8</v>
      </c>
      <c r="J76" s="20">
        <f t="shared" si="1"/>
        <v>0</v>
      </c>
    </row>
    <row r="77" spans="1:10" x14ac:dyDescent="0.25">
      <c r="A77" s="7" t="s">
        <v>2107</v>
      </c>
      <c r="B77" s="8" t="s">
        <v>2108</v>
      </c>
      <c r="C77" s="9" t="s">
        <v>17</v>
      </c>
      <c r="D77" s="9"/>
      <c r="E77" s="10">
        <v>42779</v>
      </c>
      <c r="F77" s="11">
        <v>33000</v>
      </c>
      <c r="G77" s="11">
        <v>3000</v>
      </c>
      <c r="H77" s="11">
        <v>3000</v>
      </c>
      <c r="I77">
        <f>VLOOKUP(A77,'For Checking 2'!$A$2:$J$254,10,0)</f>
        <v>3000</v>
      </c>
      <c r="J77" s="20">
        <f t="shared" si="1"/>
        <v>0</v>
      </c>
    </row>
    <row r="78" spans="1:10" x14ac:dyDescent="0.25">
      <c r="A78" s="7" t="s">
        <v>4721</v>
      </c>
      <c r="B78" s="8" t="s">
        <v>4722</v>
      </c>
      <c r="C78" s="9" t="s">
        <v>17</v>
      </c>
      <c r="D78" s="9"/>
      <c r="E78" s="10">
        <v>44517</v>
      </c>
      <c r="F78" s="11">
        <v>20219.900000000001</v>
      </c>
      <c r="G78" s="11">
        <v>962.85</v>
      </c>
      <c r="H78" s="11">
        <v>962.86</v>
      </c>
      <c r="I78">
        <f>VLOOKUP(A78,'For Checking 2'!$A$2:$J$254,10,0)</f>
        <v>134.97999999999999</v>
      </c>
      <c r="J78" s="20">
        <f t="shared" si="1"/>
        <v>827.88</v>
      </c>
    </row>
    <row r="79" spans="1:10" x14ac:dyDescent="0.25">
      <c r="A79" s="7" t="s">
        <v>1324</v>
      </c>
      <c r="B79" s="8" t="s">
        <v>1325</v>
      </c>
      <c r="C79" s="9" t="s">
        <v>17</v>
      </c>
      <c r="D79" s="9"/>
      <c r="E79" s="10">
        <v>43850</v>
      </c>
      <c r="F79" s="11">
        <v>1476.64</v>
      </c>
      <c r="G79" s="11">
        <v>738.32</v>
      </c>
      <c r="H79" s="11">
        <v>738.32</v>
      </c>
      <c r="I79">
        <f>VLOOKUP(A79,'For Checking 2'!$A$2:$J$254,10,0)</f>
        <v>9.26</v>
      </c>
      <c r="J79" s="20">
        <f t="shared" si="1"/>
        <v>729.06000000000006</v>
      </c>
    </row>
    <row r="80" spans="1:10" x14ac:dyDescent="0.25">
      <c r="A80" s="7" t="s">
        <v>1944</v>
      </c>
      <c r="B80" s="8" t="s">
        <v>1945</v>
      </c>
      <c r="C80" s="9" t="s">
        <v>17</v>
      </c>
      <c r="D80" s="9"/>
      <c r="E80" s="10">
        <v>44415</v>
      </c>
      <c r="F80" s="11">
        <v>33224.400000000001</v>
      </c>
      <c r="G80" s="11">
        <v>1845.8</v>
      </c>
      <c r="H80" s="11">
        <v>1845.8</v>
      </c>
      <c r="I80">
        <f>VLOOKUP(A80,'For Checking 2'!$A$2:$J$254,10,0)</f>
        <v>1845.8</v>
      </c>
      <c r="J80" s="20">
        <f t="shared" si="1"/>
        <v>0</v>
      </c>
    </row>
    <row r="81" spans="1:10" x14ac:dyDescent="0.25">
      <c r="A81" s="7" t="s">
        <v>2496</v>
      </c>
      <c r="B81" s="8" t="s">
        <v>2497</v>
      </c>
      <c r="C81" s="9" t="s">
        <v>17</v>
      </c>
      <c r="D81" s="9"/>
      <c r="E81" s="10">
        <v>44013</v>
      </c>
      <c r="F81" s="11">
        <v>13324.64</v>
      </c>
      <c r="G81" s="11">
        <v>2664.93</v>
      </c>
      <c r="H81" s="11">
        <v>2664.92</v>
      </c>
      <c r="I81">
        <f>VLOOKUP(A81,'For Checking 2'!$A$2:$J$254,10,0)</f>
        <v>2664.92</v>
      </c>
      <c r="J81" s="20">
        <f t="shared" si="1"/>
        <v>0</v>
      </c>
    </row>
    <row r="82" spans="1:10" x14ac:dyDescent="0.25">
      <c r="A82" s="7" t="s">
        <v>582</v>
      </c>
      <c r="B82" s="8" t="s">
        <v>583</v>
      </c>
      <c r="C82" s="9" t="s">
        <v>17</v>
      </c>
      <c r="D82" s="9"/>
      <c r="E82" s="10">
        <v>44076</v>
      </c>
      <c r="F82" s="11">
        <v>33124.82</v>
      </c>
      <c r="G82" s="11">
        <v>1743.41</v>
      </c>
      <c r="H82" s="11">
        <v>1743.42</v>
      </c>
      <c r="I82">
        <f>VLOOKUP(A82,'For Checking 2'!$A$2:$J$254,10,0)</f>
        <v>1743.42</v>
      </c>
      <c r="J82" s="20">
        <f t="shared" si="1"/>
        <v>0</v>
      </c>
    </row>
    <row r="83" spans="1:10" x14ac:dyDescent="0.25">
      <c r="A83" s="7" t="s">
        <v>6081</v>
      </c>
      <c r="B83" s="8" t="s">
        <v>6082</v>
      </c>
      <c r="C83" s="9" t="s">
        <v>17</v>
      </c>
      <c r="D83" s="9"/>
      <c r="E83" s="10">
        <v>43773</v>
      </c>
      <c r="F83" s="11">
        <v>7961.17</v>
      </c>
      <c r="G83" s="11">
        <v>589.72</v>
      </c>
      <c r="H83" s="11">
        <v>589.72</v>
      </c>
      <c r="I83">
        <f>VLOOKUP(A83,'For Checking 2'!$A$2:$J$254,10,0)</f>
        <v>589.72</v>
      </c>
      <c r="J83" s="20">
        <f t="shared" si="1"/>
        <v>0</v>
      </c>
    </row>
    <row r="84" spans="1:10" x14ac:dyDescent="0.25">
      <c r="A84" s="7" t="s">
        <v>837</v>
      </c>
      <c r="B84" s="8" t="s">
        <v>838</v>
      </c>
      <c r="C84" s="9" t="s">
        <v>17</v>
      </c>
      <c r="D84" s="9"/>
      <c r="E84" s="10">
        <v>44272</v>
      </c>
      <c r="F84" s="11">
        <v>23995.4</v>
      </c>
      <c r="G84" s="11">
        <v>1845.8</v>
      </c>
      <c r="H84" s="11">
        <v>1845.8</v>
      </c>
      <c r="I84">
        <f>VLOOKUP(A84,'For Checking 2'!$A$2:$J$254,10,0)</f>
        <v>1183.29</v>
      </c>
      <c r="J84" s="20">
        <f t="shared" si="1"/>
        <v>662.51</v>
      </c>
    </row>
    <row r="85" spans="1:10" x14ac:dyDescent="0.25">
      <c r="A85" s="7" t="s">
        <v>691</v>
      </c>
      <c r="B85" s="8" t="s">
        <v>692</v>
      </c>
      <c r="C85" s="9" t="s">
        <v>17</v>
      </c>
      <c r="D85" s="9"/>
      <c r="E85" s="10">
        <v>44340</v>
      </c>
      <c r="F85" s="11">
        <v>27687</v>
      </c>
      <c r="G85" s="11">
        <v>1845.8</v>
      </c>
      <c r="H85" s="11">
        <v>1845.8</v>
      </c>
      <c r="I85">
        <f>VLOOKUP(A85,'For Checking 2'!$A$2:$J$254,10,0)</f>
        <v>1073.56</v>
      </c>
      <c r="J85" s="20">
        <f t="shared" si="1"/>
        <v>772.24</v>
      </c>
    </row>
    <row r="86" spans="1:10" x14ac:dyDescent="0.25">
      <c r="A86" s="7" t="s">
        <v>510</v>
      </c>
      <c r="B86" s="8" t="s">
        <v>511</v>
      </c>
      <c r="C86" s="9" t="s">
        <v>17</v>
      </c>
      <c r="D86" s="9"/>
      <c r="E86" s="10">
        <v>44167</v>
      </c>
      <c r="F86" s="11">
        <v>22880.9</v>
      </c>
      <c r="G86" s="11">
        <v>2179.14</v>
      </c>
      <c r="H86" s="11">
        <v>2179.14</v>
      </c>
      <c r="I86">
        <f>VLOOKUP(A86,'For Checking 2'!$A$2:$J$254,10,0)</f>
        <v>2179.14</v>
      </c>
      <c r="J86" s="20">
        <f t="shared" si="1"/>
        <v>0</v>
      </c>
    </row>
    <row r="87" spans="1:10" x14ac:dyDescent="0.25">
      <c r="A87" s="7" t="s">
        <v>6313</v>
      </c>
      <c r="B87" s="8" t="s">
        <v>6314</v>
      </c>
      <c r="C87" s="9" t="s">
        <v>17</v>
      </c>
      <c r="D87" s="9"/>
      <c r="E87" s="10">
        <v>44223</v>
      </c>
      <c r="F87" s="11">
        <v>21646.58</v>
      </c>
      <c r="G87" s="11">
        <v>2061.58</v>
      </c>
      <c r="H87" s="11">
        <v>2061.58</v>
      </c>
      <c r="I87">
        <f>VLOOKUP(A87,'For Checking 2'!$A$2:$J$254,10,0)</f>
        <v>2061.58</v>
      </c>
      <c r="J87" s="20">
        <f t="shared" si="1"/>
        <v>0</v>
      </c>
    </row>
    <row r="88" spans="1:10" x14ac:dyDescent="0.25">
      <c r="A88" s="7" t="s">
        <v>4870</v>
      </c>
      <c r="B88" s="8" t="s">
        <v>6491</v>
      </c>
      <c r="C88" s="9" t="s">
        <v>17</v>
      </c>
      <c r="D88" s="9"/>
      <c r="E88" s="10">
        <v>43532</v>
      </c>
      <c r="F88" s="11">
        <v>3759.54</v>
      </c>
      <c r="G88" s="11">
        <v>1503.82</v>
      </c>
      <c r="H88" s="11">
        <v>1503.82</v>
      </c>
      <c r="I88">
        <f>VLOOKUP(A88,'For Checking 2'!$A$2:$J$254,10,0)</f>
        <v>1503.82</v>
      </c>
      <c r="J88" s="20">
        <f t="shared" si="1"/>
        <v>0</v>
      </c>
    </row>
    <row r="89" spans="1:10" x14ac:dyDescent="0.25">
      <c r="A89" s="7" t="s">
        <v>1639</v>
      </c>
      <c r="B89" s="8" t="s">
        <v>6492</v>
      </c>
      <c r="C89" s="9" t="s">
        <v>17</v>
      </c>
      <c r="D89" s="9"/>
      <c r="E89" s="10">
        <v>44513</v>
      </c>
      <c r="F89" s="11">
        <v>38166.22</v>
      </c>
      <c r="G89" s="11">
        <v>1817.44</v>
      </c>
      <c r="H89" s="11">
        <v>1817.44</v>
      </c>
      <c r="I89">
        <f>VLOOKUP(A89,'For Checking 2'!$A$2:$J$254,10,0)</f>
        <v>1241.67</v>
      </c>
      <c r="J89" s="20">
        <f t="shared" si="1"/>
        <v>575.77</v>
      </c>
    </row>
    <row r="90" spans="1:10" x14ac:dyDescent="0.25">
      <c r="A90" s="7" t="s">
        <v>1877</v>
      </c>
      <c r="B90" s="8" t="s">
        <v>1878</v>
      </c>
      <c r="C90" s="9" t="s">
        <v>17</v>
      </c>
      <c r="D90" s="9"/>
      <c r="E90" s="10">
        <v>44492</v>
      </c>
      <c r="F90" s="11">
        <v>36916</v>
      </c>
      <c r="G90" s="11">
        <v>1845.8</v>
      </c>
      <c r="H90" s="11">
        <v>1845.8</v>
      </c>
      <c r="I90">
        <f>VLOOKUP(A90,'For Checking 2'!$A$2:$J$254,10,0)</f>
        <v>1845.8</v>
      </c>
      <c r="J90" s="20">
        <f t="shared" si="1"/>
        <v>0</v>
      </c>
    </row>
    <row r="91" spans="1:10" x14ac:dyDescent="0.25">
      <c r="A91" s="7" t="s">
        <v>1784</v>
      </c>
      <c r="B91" s="8" t="s">
        <v>1785</v>
      </c>
      <c r="C91" s="9" t="s">
        <v>17</v>
      </c>
      <c r="D91" s="9"/>
      <c r="E91" s="10">
        <v>44351</v>
      </c>
      <c r="F91" s="11">
        <v>14766.4</v>
      </c>
      <c r="G91" s="11">
        <v>922.9</v>
      </c>
      <c r="H91" s="11">
        <v>922.9</v>
      </c>
      <c r="I91">
        <f>VLOOKUP(A91,'For Checking 2'!$A$2:$J$254,10,0)</f>
        <v>922.9</v>
      </c>
      <c r="J91" s="20">
        <f t="shared" si="1"/>
        <v>0</v>
      </c>
    </row>
    <row r="92" spans="1:10" x14ac:dyDescent="0.25">
      <c r="A92" s="7" t="s">
        <v>1818</v>
      </c>
      <c r="B92" s="8" t="s">
        <v>1819</v>
      </c>
      <c r="C92" s="9" t="s">
        <v>17</v>
      </c>
      <c r="D92" s="9"/>
      <c r="E92" s="10">
        <v>44358</v>
      </c>
      <c r="F92" s="11">
        <v>28609.9</v>
      </c>
      <c r="G92" s="11">
        <v>1845.8</v>
      </c>
      <c r="H92" s="11">
        <v>1845.8</v>
      </c>
      <c r="I92">
        <f>VLOOKUP(A92,'For Checking 2'!$A$2:$J$254,10,0)</f>
        <v>1845.8</v>
      </c>
      <c r="J92" s="20">
        <f t="shared" si="1"/>
        <v>0</v>
      </c>
    </row>
    <row r="93" spans="1:10" x14ac:dyDescent="0.25">
      <c r="A93" s="7" t="s">
        <v>4551</v>
      </c>
      <c r="B93" s="8" t="s">
        <v>4552</v>
      </c>
      <c r="C93" s="9" t="s">
        <v>17</v>
      </c>
      <c r="D93" s="9"/>
      <c r="E93" s="10">
        <v>44354</v>
      </c>
      <c r="F93" s="11">
        <v>38684.089999999997</v>
      </c>
      <c r="G93" s="11">
        <v>2275.54</v>
      </c>
      <c r="H93" s="11">
        <v>2275.54</v>
      </c>
      <c r="I93">
        <f>VLOOKUP(A93,'For Checking 2'!$A$2:$J$254,10,0)</f>
        <v>2275.54</v>
      </c>
      <c r="J93" s="20">
        <f t="shared" si="1"/>
        <v>0</v>
      </c>
    </row>
    <row r="94" spans="1:10" x14ac:dyDescent="0.25">
      <c r="A94" s="7" t="s">
        <v>3355</v>
      </c>
      <c r="B94" s="8" t="s">
        <v>3356</v>
      </c>
      <c r="C94" s="9" t="s">
        <v>17</v>
      </c>
      <c r="D94" s="9"/>
      <c r="E94" s="10">
        <v>44460</v>
      </c>
      <c r="F94" s="11">
        <v>7777.21</v>
      </c>
      <c r="G94" s="11">
        <v>398.84</v>
      </c>
      <c r="H94" s="11">
        <v>398.84</v>
      </c>
      <c r="I94">
        <f>VLOOKUP(A94,'For Checking 2'!$A$2:$J$254,10,0)</f>
        <v>398.84</v>
      </c>
      <c r="J94" s="20">
        <f t="shared" si="1"/>
        <v>0</v>
      </c>
    </row>
    <row r="95" spans="1:10" x14ac:dyDescent="0.25">
      <c r="A95" s="7" t="s">
        <v>1660</v>
      </c>
      <c r="B95" s="8" t="s">
        <v>1661</v>
      </c>
      <c r="C95" s="9" t="s">
        <v>17</v>
      </c>
      <c r="D95" s="9"/>
      <c r="E95" s="10">
        <v>44587</v>
      </c>
      <c r="F95" s="11">
        <v>44299.199999999997</v>
      </c>
      <c r="G95" s="11">
        <v>1845.8</v>
      </c>
      <c r="H95" s="11">
        <v>1845.8</v>
      </c>
      <c r="I95">
        <f>VLOOKUP(A95,'For Checking 2'!$A$2:$J$254,10,0)</f>
        <v>1845.8</v>
      </c>
      <c r="J95" s="20">
        <f t="shared" si="1"/>
        <v>0</v>
      </c>
    </row>
    <row r="96" spans="1:10" x14ac:dyDescent="0.25">
      <c r="A96" s="7" t="s">
        <v>98</v>
      </c>
      <c r="B96" s="8" t="s">
        <v>99</v>
      </c>
      <c r="C96" s="9" t="s">
        <v>17</v>
      </c>
      <c r="D96" s="9"/>
      <c r="E96" s="10">
        <v>44413</v>
      </c>
      <c r="F96" s="11">
        <v>17334.5</v>
      </c>
      <c r="G96" s="11">
        <v>963.03</v>
      </c>
      <c r="H96" s="11">
        <v>963.02</v>
      </c>
      <c r="I96">
        <f>VLOOKUP(A96,'For Checking 2'!$A$2:$J$254,10,0)</f>
        <v>963.02</v>
      </c>
      <c r="J96" s="20">
        <f t="shared" si="1"/>
        <v>0</v>
      </c>
    </row>
    <row r="97" spans="1:10" x14ac:dyDescent="0.25">
      <c r="A97" s="7" t="s">
        <v>5941</v>
      </c>
      <c r="B97" s="8" t="s">
        <v>6493</v>
      </c>
      <c r="C97" s="9" t="s">
        <v>17</v>
      </c>
      <c r="D97" s="9"/>
      <c r="E97" s="10">
        <v>43665</v>
      </c>
      <c r="F97" s="11">
        <v>3251.7</v>
      </c>
      <c r="G97" s="11">
        <v>2167.83</v>
      </c>
      <c r="H97" s="11">
        <v>2167.84</v>
      </c>
      <c r="I97">
        <f>VLOOKUP(A97,'For Checking 2'!$A$2:$J$254,10,0)</f>
        <v>2167.84</v>
      </c>
      <c r="J97" s="20">
        <f t="shared" si="1"/>
        <v>0</v>
      </c>
    </row>
    <row r="98" spans="1:10" x14ac:dyDescent="0.25">
      <c r="A98" s="7" t="s">
        <v>1470</v>
      </c>
      <c r="B98" s="8" t="s">
        <v>1471</v>
      </c>
      <c r="C98" s="9" t="s">
        <v>17</v>
      </c>
      <c r="D98" s="9"/>
      <c r="E98" s="10">
        <v>44364</v>
      </c>
      <c r="F98" s="11">
        <v>16150.75</v>
      </c>
      <c r="G98" s="11">
        <v>922.9</v>
      </c>
      <c r="H98" s="11">
        <v>922.9</v>
      </c>
      <c r="I98">
        <f>VLOOKUP(A98,'For Checking 2'!$A$2:$J$254,10,0)</f>
        <v>922.9</v>
      </c>
      <c r="J98" s="20">
        <f t="shared" si="1"/>
        <v>0</v>
      </c>
    </row>
    <row r="99" spans="1:10" x14ac:dyDescent="0.25">
      <c r="A99" s="7" t="s">
        <v>1556</v>
      </c>
      <c r="B99" s="8" t="s">
        <v>1557</v>
      </c>
      <c r="C99" s="9" t="s">
        <v>17</v>
      </c>
      <c r="D99" s="9"/>
      <c r="E99" s="10">
        <v>44503</v>
      </c>
      <c r="F99" s="11">
        <v>17442.78</v>
      </c>
      <c r="G99" s="11">
        <v>830.61</v>
      </c>
      <c r="H99" s="11">
        <v>830.62</v>
      </c>
      <c r="I99">
        <f>VLOOKUP(A99,'For Checking 2'!$A$2:$J$254,10,0)</f>
        <v>830.62</v>
      </c>
      <c r="J99" s="20">
        <f t="shared" si="1"/>
        <v>0</v>
      </c>
    </row>
    <row r="100" spans="1:10" x14ac:dyDescent="0.25">
      <c r="A100" s="7" t="s">
        <v>1960</v>
      </c>
      <c r="B100" s="8" t="s">
        <v>1961</v>
      </c>
      <c r="C100" s="9" t="s">
        <v>17</v>
      </c>
      <c r="D100" s="9"/>
      <c r="E100" s="10">
        <v>44404</v>
      </c>
      <c r="F100" s="11">
        <v>15706.08</v>
      </c>
      <c r="G100" s="11">
        <v>981.63</v>
      </c>
      <c r="H100" s="11">
        <v>981.64</v>
      </c>
      <c r="I100">
        <f>VLOOKUP(A100,'For Checking 2'!$A$2:$J$254,10,0)</f>
        <v>981.64</v>
      </c>
      <c r="J100" s="20">
        <f t="shared" si="1"/>
        <v>0</v>
      </c>
    </row>
    <row r="101" spans="1:10" x14ac:dyDescent="0.25">
      <c r="A101" s="7" t="s">
        <v>2086</v>
      </c>
      <c r="B101" s="8" t="s">
        <v>2087</v>
      </c>
      <c r="C101" s="9" t="s">
        <v>17</v>
      </c>
      <c r="D101" s="9"/>
      <c r="E101" s="10">
        <v>44419</v>
      </c>
      <c r="F101" s="11">
        <v>15366.23</v>
      </c>
      <c r="G101" s="11">
        <v>830.61</v>
      </c>
      <c r="H101" s="11">
        <v>830.62</v>
      </c>
      <c r="I101">
        <f>VLOOKUP(A101,'For Checking 2'!$A$2:$J$254,10,0)</f>
        <v>830.62</v>
      </c>
      <c r="J101" s="20">
        <f t="shared" si="1"/>
        <v>0</v>
      </c>
    </row>
    <row r="102" spans="1:10" x14ac:dyDescent="0.25">
      <c r="A102" s="7" t="s">
        <v>791</v>
      </c>
      <c r="B102" s="8" t="s">
        <v>792</v>
      </c>
      <c r="C102" s="9" t="s">
        <v>17</v>
      </c>
      <c r="D102" s="9"/>
      <c r="E102" s="10">
        <v>44533</v>
      </c>
      <c r="F102" s="11">
        <v>39592.28</v>
      </c>
      <c r="G102" s="11">
        <v>1799.65</v>
      </c>
      <c r="H102" s="11">
        <v>1799.66</v>
      </c>
      <c r="I102">
        <f>VLOOKUP(A102,'For Checking 2'!$A$2:$J$254,10,0)</f>
        <v>1799.64</v>
      </c>
      <c r="J102" s="20">
        <f t="shared" si="1"/>
        <v>1.999999999998181E-2</v>
      </c>
    </row>
    <row r="103" spans="1:10" x14ac:dyDescent="0.25">
      <c r="A103" s="7" t="s">
        <v>1048</v>
      </c>
      <c r="B103" s="8" t="s">
        <v>1049</v>
      </c>
      <c r="C103" s="9" t="s">
        <v>17</v>
      </c>
      <c r="D103" s="9"/>
      <c r="E103" s="10">
        <v>43903</v>
      </c>
      <c r="F103" s="11">
        <v>29019.19</v>
      </c>
      <c r="G103" s="11">
        <v>1415.57</v>
      </c>
      <c r="H103" s="11">
        <v>1415.56</v>
      </c>
      <c r="I103">
        <f>VLOOKUP(A103,'For Checking 2'!$A$2:$J$254,10,0)</f>
        <v>1415.56</v>
      </c>
      <c r="J103" s="20">
        <f t="shared" si="1"/>
        <v>0</v>
      </c>
    </row>
    <row r="104" spans="1:10" x14ac:dyDescent="0.25">
      <c r="A104" s="7" t="s">
        <v>2928</v>
      </c>
      <c r="B104" s="8" t="s">
        <v>2929</v>
      </c>
      <c r="C104" s="9" t="s">
        <v>17</v>
      </c>
      <c r="D104" s="9"/>
      <c r="E104" s="10">
        <v>42984</v>
      </c>
      <c r="F104" s="11">
        <v>17048.87</v>
      </c>
      <c r="G104" s="11">
        <v>1794.62</v>
      </c>
      <c r="H104" s="11">
        <v>1794.62</v>
      </c>
      <c r="I104">
        <f>VLOOKUP(A104,'For Checking 2'!$A$2:$J$254,10,0)</f>
        <v>1794.62</v>
      </c>
      <c r="J104" s="20">
        <f t="shared" si="1"/>
        <v>0</v>
      </c>
    </row>
    <row r="105" spans="1:10" x14ac:dyDescent="0.25">
      <c r="A105" s="7" t="s">
        <v>1449</v>
      </c>
      <c r="B105" s="8" t="s">
        <v>1450</v>
      </c>
      <c r="C105" s="9" t="s">
        <v>17</v>
      </c>
      <c r="D105" s="9"/>
      <c r="E105" s="10">
        <v>44587</v>
      </c>
      <c r="F105" s="11">
        <v>21226.7</v>
      </c>
      <c r="G105" s="11">
        <v>922.9</v>
      </c>
      <c r="H105" s="11">
        <v>922.9</v>
      </c>
      <c r="I105">
        <f>VLOOKUP(A105,'For Checking 2'!$A$2:$J$254,10,0)</f>
        <v>404.62</v>
      </c>
      <c r="J105" s="20">
        <f t="shared" si="1"/>
        <v>518.28</v>
      </c>
    </row>
    <row r="106" spans="1:10" x14ac:dyDescent="0.25">
      <c r="A106" s="7" t="s">
        <v>785</v>
      </c>
      <c r="B106" s="8" t="s">
        <v>786</v>
      </c>
      <c r="C106" s="9" t="s">
        <v>17</v>
      </c>
      <c r="D106" s="9"/>
      <c r="E106" s="10">
        <v>44519</v>
      </c>
      <c r="F106" s="11">
        <v>38328.080000000002</v>
      </c>
      <c r="G106" s="11">
        <v>1825.15</v>
      </c>
      <c r="H106" s="11">
        <v>1825.14</v>
      </c>
      <c r="I106">
        <f>VLOOKUP(A106,'For Checking 2'!$A$2:$J$254,10,0)</f>
        <v>1409.5</v>
      </c>
      <c r="J106" s="20">
        <f t="shared" si="1"/>
        <v>415.6400000000001</v>
      </c>
    </row>
    <row r="107" spans="1:10" x14ac:dyDescent="0.25">
      <c r="A107" s="7" t="s">
        <v>6495</v>
      </c>
      <c r="B107" s="8" t="s">
        <v>6496</v>
      </c>
      <c r="C107" s="9" t="s">
        <v>17</v>
      </c>
      <c r="D107" s="9"/>
      <c r="E107" s="10">
        <v>44014</v>
      </c>
      <c r="F107" s="11">
        <v>5883.44</v>
      </c>
      <c r="G107" s="11">
        <v>1176.69</v>
      </c>
      <c r="H107" s="11">
        <v>588.35</v>
      </c>
      <c r="I107">
        <f>VLOOKUP(A107,'For Checking 2'!$A$2:$J$254,10,0)</f>
        <v>588.35</v>
      </c>
      <c r="J107" s="20">
        <f t="shared" si="1"/>
        <v>0</v>
      </c>
    </row>
    <row r="108" spans="1:10" x14ac:dyDescent="0.25">
      <c r="A108" s="7" t="s">
        <v>983</v>
      </c>
      <c r="B108" s="8" t="s">
        <v>984</v>
      </c>
      <c r="C108" s="9" t="s">
        <v>17</v>
      </c>
      <c r="D108" s="9"/>
      <c r="E108" s="10">
        <v>44219</v>
      </c>
      <c r="F108" s="11">
        <v>19796.02</v>
      </c>
      <c r="G108" s="11">
        <v>1799.65</v>
      </c>
      <c r="H108" s="11">
        <v>1799.66</v>
      </c>
      <c r="I108">
        <f>VLOOKUP(A108,'For Checking 2'!$A$2:$J$254,10,0)</f>
        <v>1799.66</v>
      </c>
      <c r="J108" s="20">
        <f t="shared" si="1"/>
        <v>0</v>
      </c>
    </row>
    <row r="109" spans="1:10" x14ac:dyDescent="0.25">
      <c r="A109" s="7" t="s">
        <v>371</v>
      </c>
      <c r="B109" s="8" t="s">
        <v>372</v>
      </c>
      <c r="C109" s="9" t="s">
        <v>17</v>
      </c>
      <c r="D109" s="9"/>
      <c r="E109" s="10">
        <v>44099</v>
      </c>
      <c r="F109" s="11">
        <v>7844.65</v>
      </c>
      <c r="G109" s="11">
        <v>922.9</v>
      </c>
      <c r="H109" s="11">
        <v>922.9</v>
      </c>
      <c r="I109">
        <f>VLOOKUP(A109,'For Checking 2'!$A$2:$J$254,10,0)</f>
        <v>38.79</v>
      </c>
      <c r="J109" s="20">
        <f t="shared" si="1"/>
        <v>884.11</v>
      </c>
    </row>
    <row r="110" spans="1:10" x14ac:dyDescent="0.25">
      <c r="A110" s="7" t="s">
        <v>1109</v>
      </c>
      <c r="B110" s="8" t="s">
        <v>1110</v>
      </c>
      <c r="C110" s="9" t="s">
        <v>17</v>
      </c>
      <c r="D110" s="9"/>
      <c r="E110" s="10">
        <v>44441</v>
      </c>
      <c r="F110" s="11">
        <v>35070.199999999997</v>
      </c>
      <c r="G110" s="11">
        <v>1845.8</v>
      </c>
      <c r="H110" s="11">
        <v>1845.8</v>
      </c>
      <c r="I110">
        <f>VLOOKUP(A110,'For Checking 2'!$A$2:$J$254,10,0)</f>
        <v>1845.8</v>
      </c>
      <c r="J110" s="20">
        <f t="shared" si="1"/>
        <v>0</v>
      </c>
    </row>
    <row r="111" spans="1:10" x14ac:dyDescent="0.25">
      <c r="A111" s="7" t="s">
        <v>1921</v>
      </c>
      <c r="B111" s="8" t="s">
        <v>1922</v>
      </c>
      <c r="C111" s="9" t="s">
        <v>17</v>
      </c>
      <c r="D111" s="9"/>
      <c r="E111" s="10">
        <v>44341</v>
      </c>
      <c r="F111" s="11">
        <v>16310.92</v>
      </c>
      <c r="G111" s="11">
        <v>959.47</v>
      </c>
      <c r="H111" s="11">
        <v>959.48</v>
      </c>
      <c r="I111">
        <f>VLOOKUP(A111,'For Checking 2'!$A$2:$J$254,10,0)</f>
        <v>959.48</v>
      </c>
      <c r="J111" s="20">
        <f t="shared" si="1"/>
        <v>0</v>
      </c>
    </row>
    <row r="112" spans="1:10" x14ac:dyDescent="0.25">
      <c r="A112" s="7" t="s">
        <v>6203</v>
      </c>
      <c r="B112" s="8" t="s">
        <v>6497</v>
      </c>
      <c r="C112" s="9" t="s">
        <v>17</v>
      </c>
      <c r="D112" s="9"/>
      <c r="E112" s="10">
        <v>44469</v>
      </c>
      <c r="F112" s="11">
        <v>18331.59</v>
      </c>
      <c r="G112" s="11">
        <v>990.9</v>
      </c>
      <c r="H112" s="11">
        <v>990.9</v>
      </c>
      <c r="I112">
        <f>VLOOKUP(A112,'For Checking 2'!$A$2:$J$254,10,0)</f>
        <v>990.9</v>
      </c>
      <c r="J112" s="20">
        <f t="shared" si="1"/>
        <v>0</v>
      </c>
    </row>
    <row r="113" spans="1:10" x14ac:dyDescent="0.25">
      <c r="A113" s="7" t="s">
        <v>1031</v>
      </c>
      <c r="B113" s="8" t="s">
        <v>1032</v>
      </c>
      <c r="C113" s="9" t="s">
        <v>17</v>
      </c>
      <c r="D113" s="9"/>
      <c r="E113" s="10">
        <v>44243</v>
      </c>
      <c r="F113" s="11">
        <v>22149.599999999999</v>
      </c>
      <c r="G113" s="11">
        <v>1845.8</v>
      </c>
      <c r="H113" s="11">
        <v>1845.8</v>
      </c>
      <c r="I113">
        <f>VLOOKUP(A113,'For Checking 2'!$A$2:$J$254,10,0)</f>
        <v>244.65</v>
      </c>
      <c r="J113" s="20">
        <f t="shared" si="1"/>
        <v>1601.1499999999999</v>
      </c>
    </row>
    <row r="114" spans="1:10" x14ac:dyDescent="0.25">
      <c r="A114" s="7" t="s">
        <v>2243</v>
      </c>
      <c r="B114" s="8" t="s">
        <v>2244</v>
      </c>
      <c r="C114" s="9" t="s">
        <v>17</v>
      </c>
      <c r="D114" s="9"/>
      <c r="E114" s="10">
        <v>43924</v>
      </c>
      <c r="F114" s="11">
        <v>2291.42</v>
      </c>
      <c r="G114" s="11">
        <v>1145.7</v>
      </c>
      <c r="H114" s="11">
        <v>1145.7</v>
      </c>
      <c r="I114">
        <f>VLOOKUP(A114,'For Checking 2'!$A$2:$J$254,10,0)</f>
        <v>112.21</v>
      </c>
      <c r="J114" s="20">
        <f t="shared" si="1"/>
        <v>1033.49</v>
      </c>
    </row>
    <row r="115" spans="1:10" x14ac:dyDescent="0.25">
      <c r="A115" s="7" t="s">
        <v>2231</v>
      </c>
      <c r="B115" s="8" t="s">
        <v>2232</v>
      </c>
      <c r="C115" s="9" t="s">
        <v>17</v>
      </c>
      <c r="D115" s="9"/>
      <c r="E115" s="10">
        <v>44386</v>
      </c>
      <c r="F115" s="11">
        <v>11698.81</v>
      </c>
      <c r="G115" s="11">
        <v>2339.7600000000002</v>
      </c>
      <c r="H115" s="11">
        <v>2339.7600000000002</v>
      </c>
      <c r="I115">
        <f>VLOOKUP(A115,'For Checking 2'!$A$2:$J$254,10,0)</f>
        <v>494.58</v>
      </c>
      <c r="J115" s="20">
        <f t="shared" si="1"/>
        <v>1845.1800000000003</v>
      </c>
    </row>
    <row r="116" spans="1:10" x14ac:dyDescent="0.25">
      <c r="A116" s="7" t="s">
        <v>648</v>
      </c>
      <c r="B116" s="8" t="s">
        <v>649</v>
      </c>
      <c r="C116" s="9" t="s">
        <v>17</v>
      </c>
      <c r="D116" s="9"/>
      <c r="E116" s="10">
        <v>44161</v>
      </c>
      <c r="F116" s="11">
        <v>8306.1</v>
      </c>
      <c r="G116" s="11">
        <v>922.9</v>
      </c>
      <c r="H116" s="11">
        <v>922.9</v>
      </c>
      <c r="I116">
        <f>VLOOKUP(A116,'For Checking 2'!$A$2:$J$254,10,0)</f>
        <v>274.08999999999997</v>
      </c>
      <c r="J116" s="20">
        <f t="shared" si="1"/>
        <v>648.80999999999995</v>
      </c>
    </row>
    <row r="117" spans="1:10" x14ac:dyDescent="0.25">
      <c r="A117" s="7" t="s">
        <v>1830</v>
      </c>
      <c r="B117" s="8" t="s">
        <v>1831</v>
      </c>
      <c r="C117" s="9" t="s">
        <v>17</v>
      </c>
      <c r="D117" s="9"/>
      <c r="E117" s="10">
        <v>43393</v>
      </c>
      <c r="F117" s="11">
        <v>9000</v>
      </c>
      <c r="G117" s="11">
        <v>1800</v>
      </c>
      <c r="H117" s="11">
        <v>1800</v>
      </c>
      <c r="I117">
        <f>VLOOKUP(A117,'For Checking 2'!$A$2:$J$254,10,0)</f>
        <v>1800</v>
      </c>
      <c r="J117" s="20">
        <f t="shared" si="1"/>
        <v>0</v>
      </c>
    </row>
    <row r="118" spans="1:10" x14ac:dyDescent="0.25">
      <c r="A118" s="7" t="s">
        <v>289</v>
      </c>
      <c r="B118" s="8" t="s">
        <v>290</v>
      </c>
      <c r="C118" s="9" t="s">
        <v>17</v>
      </c>
      <c r="D118" s="9"/>
      <c r="E118" s="10">
        <v>44526</v>
      </c>
      <c r="F118" s="11">
        <v>41530.5</v>
      </c>
      <c r="G118" s="11">
        <v>1845.8</v>
      </c>
      <c r="H118" s="11">
        <v>1845.8</v>
      </c>
      <c r="I118">
        <f>VLOOKUP(A118,'For Checking 2'!$A$2:$J$254,10,0)</f>
        <v>1845.8</v>
      </c>
      <c r="J118" s="20">
        <f t="shared" si="1"/>
        <v>0</v>
      </c>
    </row>
    <row r="119" spans="1:10" x14ac:dyDescent="0.25">
      <c r="A119" s="7" t="s">
        <v>1313</v>
      </c>
      <c r="B119" s="8" t="s">
        <v>1314</v>
      </c>
      <c r="C119" s="9" t="s">
        <v>17</v>
      </c>
      <c r="D119" s="9"/>
      <c r="E119" s="10">
        <v>44018</v>
      </c>
      <c r="F119" s="11">
        <v>14809.7</v>
      </c>
      <c r="G119" s="11">
        <v>3291.05</v>
      </c>
      <c r="H119" s="11">
        <v>3291.06</v>
      </c>
      <c r="I119">
        <f>VLOOKUP(A119,'For Checking 2'!$A$2:$J$254,10,0)</f>
        <v>3291.06</v>
      </c>
      <c r="J119" s="20">
        <f t="shared" si="1"/>
        <v>0</v>
      </c>
    </row>
    <row r="120" spans="1:10" x14ac:dyDescent="0.25">
      <c r="A120" s="7" t="s">
        <v>6498</v>
      </c>
      <c r="B120" s="8" t="s">
        <v>6499</v>
      </c>
      <c r="C120" s="9" t="s">
        <v>17</v>
      </c>
      <c r="D120" s="9"/>
      <c r="E120" s="10">
        <v>44407</v>
      </c>
      <c r="F120" s="11">
        <v>33455.43</v>
      </c>
      <c r="G120" s="11">
        <v>1967.97</v>
      </c>
      <c r="H120" s="11">
        <v>1967.96</v>
      </c>
      <c r="I120">
        <f>VLOOKUP(A120,'For Checking 2'!$A$2:$J$254,10,0)</f>
        <v>1967.96</v>
      </c>
      <c r="J120" s="20">
        <f t="shared" si="1"/>
        <v>0</v>
      </c>
    </row>
    <row r="121" spans="1:10" x14ac:dyDescent="0.25">
      <c r="A121" s="7" t="s">
        <v>1443</v>
      </c>
      <c r="B121" s="8" t="s">
        <v>1444</v>
      </c>
      <c r="C121" s="9" t="s">
        <v>17</v>
      </c>
      <c r="D121" s="9"/>
      <c r="E121" s="10">
        <v>44365</v>
      </c>
      <c r="F121" s="11">
        <v>14766.4</v>
      </c>
      <c r="G121" s="11">
        <v>922.9</v>
      </c>
      <c r="H121" s="11">
        <v>922.9</v>
      </c>
      <c r="I121">
        <f>VLOOKUP(A121,'For Checking 2'!$A$2:$J$254,10,0)</f>
        <v>922.9</v>
      </c>
      <c r="J121" s="20">
        <f t="shared" si="1"/>
        <v>0</v>
      </c>
    </row>
    <row r="122" spans="1:10" x14ac:dyDescent="0.25">
      <c r="A122" s="7" t="s">
        <v>2156</v>
      </c>
      <c r="B122" s="8" t="s">
        <v>2157</v>
      </c>
      <c r="C122" s="9" t="s">
        <v>17</v>
      </c>
      <c r="D122" s="9"/>
      <c r="E122" s="10">
        <v>44262</v>
      </c>
      <c r="F122" s="11">
        <v>23995.4</v>
      </c>
      <c r="G122" s="11">
        <v>1845.8</v>
      </c>
      <c r="H122" s="11">
        <v>1845.8</v>
      </c>
      <c r="I122">
        <f>VLOOKUP(A122,'For Checking 2'!$A$2:$J$254,10,0)</f>
        <v>1845.8</v>
      </c>
      <c r="J122" s="20">
        <f t="shared" si="1"/>
        <v>0</v>
      </c>
    </row>
    <row r="123" spans="1:10" x14ac:dyDescent="0.25">
      <c r="A123" s="7" t="s">
        <v>6500</v>
      </c>
      <c r="B123" s="8" t="s">
        <v>6501</v>
      </c>
      <c r="C123" s="9" t="s">
        <v>17</v>
      </c>
      <c r="D123" s="9"/>
      <c r="E123" s="10">
        <v>44497</v>
      </c>
      <c r="F123" s="11">
        <v>32741.99</v>
      </c>
      <c r="G123" s="11">
        <v>1637.1</v>
      </c>
      <c r="H123" s="11">
        <v>1637.1</v>
      </c>
      <c r="I123">
        <f>VLOOKUP(A123,'For Checking 2'!$A$2:$J$254,10,0)</f>
        <v>1637.1</v>
      </c>
      <c r="J123" s="20">
        <f t="shared" si="1"/>
        <v>0</v>
      </c>
    </row>
    <row r="124" spans="1:10" x14ac:dyDescent="0.25">
      <c r="A124" s="7" t="s">
        <v>4561</v>
      </c>
      <c r="B124" s="8" t="s">
        <v>4562</v>
      </c>
      <c r="C124" s="9" t="s">
        <v>17</v>
      </c>
      <c r="D124" s="9"/>
      <c r="E124" s="10">
        <v>42909</v>
      </c>
      <c r="F124" s="11">
        <v>32634.94</v>
      </c>
      <c r="G124" s="11">
        <v>1919.7</v>
      </c>
      <c r="H124" s="11">
        <v>1919.7</v>
      </c>
      <c r="I124">
        <f>VLOOKUP(A124,'For Checking 2'!$A$2:$J$254,10,0)</f>
        <v>1919.7</v>
      </c>
      <c r="J124" s="20">
        <f t="shared" si="1"/>
        <v>0</v>
      </c>
    </row>
    <row r="125" spans="1:10" x14ac:dyDescent="0.25">
      <c r="A125" s="7" t="s">
        <v>1736</v>
      </c>
      <c r="B125" s="8" t="s">
        <v>1737</v>
      </c>
      <c r="C125" s="9" t="s">
        <v>17</v>
      </c>
      <c r="D125" s="9"/>
      <c r="E125" s="10">
        <v>44005</v>
      </c>
      <c r="F125" s="11">
        <v>7013.84</v>
      </c>
      <c r="G125" s="11">
        <v>1753.51</v>
      </c>
      <c r="H125" s="11">
        <v>1753.52</v>
      </c>
      <c r="I125">
        <f>VLOOKUP(A125,'For Checking 2'!$A$2:$J$254,10,0)</f>
        <v>422.24</v>
      </c>
      <c r="J125" s="20">
        <f t="shared" si="1"/>
        <v>1331.28</v>
      </c>
    </row>
    <row r="126" spans="1:10" x14ac:dyDescent="0.25">
      <c r="A126" s="7" t="s">
        <v>2028</v>
      </c>
      <c r="B126" s="8" t="s">
        <v>2029</v>
      </c>
      <c r="C126" s="9" t="s">
        <v>17</v>
      </c>
      <c r="D126" s="9"/>
      <c r="E126" s="10">
        <v>44166</v>
      </c>
      <c r="F126" s="11">
        <v>18458</v>
      </c>
      <c r="G126" s="11">
        <v>1845.8</v>
      </c>
      <c r="H126" s="11">
        <v>1845.8</v>
      </c>
      <c r="I126">
        <f>VLOOKUP(A126,'For Checking 2'!$A$2:$J$254,10,0)</f>
        <v>1845.8</v>
      </c>
      <c r="J126" s="20">
        <f t="shared" si="1"/>
        <v>0</v>
      </c>
    </row>
    <row r="127" spans="1:10" x14ac:dyDescent="0.25">
      <c r="A127" s="7" t="s">
        <v>1596</v>
      </c>
      <c r="B127" s="8" t="s">
        <v>1597</v>
      </c>
      <c r="C127" s="9" t="s">
        <v>17</v>
      </c>
      <c r="D127" s="9"/>
      <c r="E127" s="10">
        <v>44328</v>
      </c>
      <c r="F127" s="11">
        <v>21722.74</v>
      </c>
      <c r="G127" s="11">
        <v>1357.67</v>
      </c>
      <c r="H127" s="11">
        <v>1357.68</v>
      </c>
      <c r="I127">
        <f>VLOOKUP(A127,'For Checking 2'!$A$2:$J$254,10,0)</f>
        <v>1357.68</v>
      </c>
      <c r="J127" s="20">
        <f t="shared" si="1"/>
        <v>0</v>
      </c>
    </row>
    <row r="128" spans="1:10" x14ac:dyDescent="0.25">
      <c r="A128" s="7" t="s">
        <v>187</v>
      </c>
      <c r="B128" s="8" t="s">
        <v>188</v>
      </c>
      <c r="C128" s="9" t="s">
        <v>17</v>
      </c>
      <c r="D128" s="9"/>
      <c r="E128" s="10">
        <v>44299</v>
      </c>
      <c r="F128" s="11">
        <v>13382.05</v>
      </c>
      <c r="G128" s="11">
        <v>922.9</v>
      </c>
      <c r="H128" s="11">
        <v>461.45</v>
      </c>
      <c r="I128">
        <f>VLOOKUP(A128,'For Checking 2'!$A$2:$J$254,10,0)</f>
        <v>461.45</v>
      </c>
      <c r="J128" s="20">
        <f t="shared" si="1"/>
        <v>0</v>
      </c>
    </row>
    <row r="129" spans="1:10" x14ac:dyDescent="0.25">
      <c r="A129" s="7" t="s">
        <v>707</v>
      </c>
      <c r="B129" s="8" t="s">
        <v>708</v>
      </c>
      <c r="C129" s="9" t="s">
        <v>17</v>
      </c>
      <c r="D129" s="9"/>
      <c r="E129" s="10">
        <v>44468</v>
      </c>
      <c r="F129" s="11">
        <v>15689.2</v>
      </c>
      <c r="G129" s="11">
        <v>784.46</v>
      </c>
      <c r="H129" s="11">
        <v>784.46</v>
      </c>
      <c r="I129">
        <f>VLOOKUP(A129,'For Checking 2'!$A$2:$J$254,10,0)</f>
        <v>784.46</v>
      </c>
      <c r="J129" s="20">
        <f t="shared" si="1"/>
        <v>0</v>
      </c>
    </row>
    <row r="130" spans="1:10" x14ac:dyDescent="0.25">
      <c r="A130" s="7" t="s">
        <v>6502</v>
      </c>
      <c r="B130" s="8" t="s">
        <v>6503</v>
      </c>
      <c r="C130" s="9" t="s">
        <v>17</v>
      </c>
      <c r="D130" s="9"/>
      <c r="E130" s="10">
        <v>44491</v>
      </c>
      <c r="F130" s="11">
        <v>19207.8</v>
      </c>
      <c r="G130" s="11">
        <v>853.68</v>
      </c>
      <c r="H130" s="11">
        <v>1876.67</v>
      </c>
      <c r="I130">
        <f>VLOOKUP(A130,'For Checking 2'!$A$2:$J$254,10,0)</f>
        <v>1876.67</v>
      </c>
      <c r="J130" s="20">
        <f t="shared" si="1"/>
        <v>0</v>
      </c>
    </row>
    <row r="131" spans="1:10" x14ac:dyDescent="0.25">
      <c r="A131" s="7" t="s">
        <v>2048</v>
      </c>
      <c r="B131" s="8" t="s">
        <v>2049</v>
      </c>
      <c r="C131" s="9" t="s">
        <v>17</v>
      </c>
      <c r="D131" s="9"/>
      <c r="E131" s="10">
        <v>44496</v>
      </c>
      <c r="F131" s="11">
        <v>18446.48</v>
      </c>
      <c r="G131" s="11">
        <v>899.83</v>
      </c>
      <c r="H131" s="11">
        <v>899.84</v>
      </c>
      <c r="I131">
        <f>VLOOKUP(A131,'For Checking 2'!$A$2:$J$254,10,0)</f>
        <v>899.84</v>
      </c>
      <c r="J131" s="20">
        <f t="shared" ref="J131:J194" si="2">+H131-I131</f>
        <v>0</v>
      </c>
    </row>
    <row r="132" spans="1:10" x14ac:dyDescent="0.25">
      <c r="A132" s="7" t="s">
        <v>537</v>
      </c>
      <c r="B132" s="8" t="s">
        <v>6504</v>
      </c>
      <c r="C132" s="9" t="s">
        <v>17</v>
      </c>
      <c r="D132" s="9"/>
      <c r="E132" s="10">
        <v>44001</v>
      </c>
      <c r="F132" s="11">
        <v>6091.12</v>
      </c>
      <c r="G132" s="11">
        <v>1522.78</v>
      </c>
      <c r="H132" s="11">
        <v>1522.78</v>
      </c>
      <c r="I132">
        <f>VLOOKUP(A132,'For Checking 2'!$A$2:$J$254,10,0)</f>
        <v>45.27</v>
      </c>
      <c r="J132" s="20">
        <f t="shared" si="2"/>
        <v>1477.51</v>
      </c>
    </row>
    <row r="133" spans="1:10" x14ac:dyDescent="0.25">
      <c r="A133" s="7" t="s">
        <v>258</v>
      </c>
      <c r="B133" s="8" t="s">
        <v>259</v>
      </c>
      <c r="C133" s="9" t="s">
        <v>17</v>
      </c>
      <c r="D133" s="9"/>
      <c r="E133" s="10">
        <v>44406</v>
      </c>
      <c r="F133" s="11">
        <v>17619</v>
      </c>
      <c r="G133" s="11">
        <v>1006.8</v>
      </c>
      <c r="H133" s="11">
        <v>1006.8</v>
      </c>
      <c r="I133">
        <f>VLOOKUP(A133,'For Checking 2'!$A$2:$J$254,10,0)</f>
        <v>1006.8</v>
      </c>
      <c r="J133" s="20">
        <f t="shared" si="2"/>
        <v>0</v>
      </c>
    </row>
    <row r="134" spans="1:10" x14ac:dyDescent="0.25">
      <c r="A134" s="7" t="s">
        <v>1892</v>
      </c>
      <c r="B134" s="8" t="s">
        <v>6505</v>
      </c>
      <c r="C134" s="9" t="s">
        <v>17</v>
      </c>
      <c r="D134" s="9"/>
      <c r="E134" s="10">
        <v>44336</v>
      </c>
      <c r="F134" s="11">
        <v>13843.5</v>
      </c>
      <c r="G134" s="11">
        <v>922.9</v>
      </c>
      <c r="H134" s="11">
        <v>922.9</v>
      </c>
      <c r="I134">
        <f>VLOOKUP(A134,'For Checking 2'!$A$2:$J$254,10,0)</f>
        <v>922.9</v>
      </c>
      <c r="J134" s="20">
        <f t="shared" si="2"/>
        <v>0</v>
      </c>
    </row>
    <row r="135" spans="1:10" x14ac:dyDescent="0.25">
      <c r="A135" s="7" t="s">
        <v>1476</v>
      </c>
      <c r="B135" s="8" t="s">
        <v>6506</v>
      </c>
      <c r="C135" s="9" t="s">
        <v>17</v>
      </c>
      <c r="D135" s="9"/>
      <c r="E135" s="10">
        <v>44376</v>
      </c>
      <c r="F135" s="11">
        <v>14766.4</v>
      </c>
      <c r="G135" s="11">
        <v>922.9</v>
      </c>
      <c r="H135" s="11">
        <v>922.9</v>
      </c>
      <c r="I135">
        <f>VLOOKUP(A135,'For Checking 2'!$A$2:$J$254,10,0)</f>
        <v>922.9</v>
      </c>
      <c r="J135" s="20">
        <f t="shared" si="2"/>
        <v>0</v>
      </c>
    </row>
    <row r="136" spans="1:10" x14ac:dyDescent="0.25">
      <c r="A136" s="7" t="s">
        <v>305</v>
      </c>
      <c r="B136" s="8" t="s">
        <v>306</v>
      </c>
      <c r="C136" s="9" t="s">
        <v>17</v>
      </c>
      <c r="D136" s="9"/>
      <c r="E136" s="10">
        <v>43990</v>
      </c>
      <c r="F136" s="11">
        <v>3322.24</v>
      </c>
      <c r="G136" s="11">
        <v>830.61</v>
      </c>
      <c r="H136" s="11">
        <v>830.62</v>
      </c>
      <c r="I136">
        <f>VLOOKUP(A136,'For Checking 2'!$A$2:$J$254,10,0)</f>
        <v>5.88</v>
      </c>
      <c r="J136" s="20">
        <f t="shared" si="2"/>
        <v>824.74</v>
      </c>
    </row>
    <row r="137" spans="1:10" x14ac:dyDescent="0.25">
      <c r="A137" s="7" t="s">
        <v>2096</v>
      </c>
      <c r="B137" s="8" t="s">
        <v>2097</v>
      </c>
      <c r="C137" s="9" t="s">
        <v>17</v>
      </c>
      <c r="D137" s="9"/>
      <c r="E137" s="10">
        <v>44136</v>
      </c>
      <c r="F137" s="11">
        <v>14904.82</v>
      </c>
      <c r="G137" s="11">
        <v>1753.51</v>
      </c>
      <c r="H137" s="11">
        <v>1753.52</v>
      </c>
      <c r="I137">
        <f>VLOOKUP(A137,'For Checking 2'!$A$2:$J$254,10,0)</f>
        <v>1753.52</v>
      </c>
      <c r="J137" s="20">
        <f t="shared" si="2"/>
        <v>0</v>
      </c>
    </row>
    <row r="138" spans="1:10" x14ac:dyDescent="0.25">
      <c r="A138" s="7" t="s">
        <v>559</v>
      </c>
      <c r="B138" s="8" t="s">
        <v>560</v>
      </c>
      <c r="C138" s="9" t="s">
        <v>17</v>
      </c>
      <c r="D138" s="9"/>
      <c r="E138" s="10">
        <v>43781</v>
      </c>
      <c r="F138" s="11">
        <v>613.16</v>
      </c>
      <c r="G138" s="11">
        <v>520.83000000000004</v>
      </c>
      <c r="H138" s="11">
        <v>520.84</v>
      </c>
      <c r="I138">
        <f>VLOOKUP(A138,'For Checking 2'!$A$2:$J$254,10,0)</f>
        <v>520.84</v>
      </c>
      <c r="J138" s="20">
        <f t="shared" si="2"/>
        <v>0</v>
      </c>
    </row>
    <row r="139" spans="1:10" x14ac:dyDescent="0.25">
      <c r="A139" s="7" t="s">
        <v>6509</v>
      </c>
      <c r="B139" s="8" t="s">
        <v>6510</v>
      </c>
      <c r="C139" s="9" t="s">
        <v>17</v>
      </c>
      <c r="D139" s="9"/>
      <c r="E139" s="10">
        <v>43767</v>
      </c>
      <c r="F139" s="11">
        <v>10659.46</v>
      </c>
      <c r="G139" s="11">
        <v>1522.78</v>
      </c>
      <c r="H139" s="11">
        <v>1522.78</v>
      </c>
      <c r="I139">
        <f>VLOOKUP(A139,'For Checking 2'!$A$2:$J$254,10,0)</f>
        <v>1522.78</v>
      </c>
      <c r="J139" s="20">
        <f t="shared" si="2"/>
        <v>0</v>
      </c>
    </row>
    <row r="140" spans="1:10" x14ac:dyDescent="0.25">
      <c r="A140" s="7" t="s">
        <v>1937</v>
      </c>
      <c r="B140" s="8" t="s">
        <v>1938</v>
      </c>
      <c r="C140" s="9" t="s">
        <v>17</v>
      </c>
      <c r="D140" s="9"/>
      <c r="E140" s="10">
        <v>44537</v>
      </c>
      <c r="F140" s="11">
        <v>19796.240000000002</v>
      </c>
      <c r="G140" s="11">
        <v>899.83</v>
      </c>
      <c r="H140" s="11">
        <v>899.84</v>
      </c>
      <c r="I140">
        <f>VLOOKUP(A140,'For Checking 2'!$A$2:$J$254,10,0)</f>
        <v>899.82</v>
      </c>
      <c r="J140" s="20">
        <f t="shared" si="2"/>
        <v>1.999999999998181E-2</v>
      </c>
    </row>
    <row r="141" spans="1:10" x14ac:dyDescent="0.25">
      <c r="A141" s="7" t="s">
        <v>1455</v>
      </c>
      <c r="B141" s="8" t="s">
        <v>1456</v>
      </c>
      <c r="C141" s="9" t="s">
        <v>17</v>
      </c>
      <c r="D141" s="9"/>
      <c r="E141" s="10">
        <v>44603</v>
      </c>
      <c r="F141" s="11">
        <v>23256.959999999999</v>
      </c>
      <c r="G141" s="11">
        <v>969.04</v>
      </c>
      <c r="H141" s="11">
        <v>969.04</v>
      </c>
      <c r="I141">
        <f>VLOOKUP(A141,'For Checking 2'!$A$2:$J$254,10,0)</f>
        <v>166.18</v>
      </c>
      <c r="J141" s="20">
        <f t="shared" si="2"/>
        <v>802.8599999999999</v>
      </c>
    </row>
    <row r="142" spans="1:10" x14ac:dyDescent="0.25">
      <c r="A142" s="7" t="s">
        <v>1966</v>
      </c>
      <c r="B142" s="8" t="s">
        <v>1967</v>
      </c>
      <c r="C142" s="9" t="s">
        <v>17</v>
      </c>
      <c r="D142" s="9"/>
      <c r="E142" s="10">
        <v>44398</v>
      </c>
      <c r="F142" s="11">
        <v>15689.3</v>
      </c>
      <c r="G142" s="11">
        <v>922.9</v>
      </c>
      <c r="H142" s="11">
        <v>922.9</v>
      </c>
      <c r="I142">
        <f>VLOOKUP(A142,'For Checking 2'!$A$2:$J$254,10,0)</f>
        <v>922.9</v>
      </c>
      <c r="J142" s="20">
        <f t="shared" si="2"/>
        <v>0</v>
      </c>
    </row>
    <row r="143" spans="1:10" x14ac:dyDescent="0.25">
      <c r="A143" s="7" t="s">
        <v>606</v>
      </c>
      <c r="B143" s="8" t="s">
        <v>607</v>
      </c>
      <c r="C143" s="9" t="s">
        <v>17</v>
      </c>
      <c r="D143" s="9"/>
      <c r="E143" s="10">
        <v>44005</v>
      </c>
      <c r="F143" s="11">
        <v>7013.84</v>
      </c>
      <c r="G143" s="11">
        <v>1753.51</v>
      </c>
      <c r="H143" s="11">
        <v>1753.52</v>
      </c>
      <c r="I143">
        <f>VLOOKUP(A143,'For Checking 2'!$A$2:$J$254,10,0)</f>
        <v>16.829999999999998</v>
      </c>
      <c r="J143" s="20">
        <f t="shared" si="2"/>
        <v>1736.69</v>
      </c>
    </row>
    <row r="144" spans="1:10" x14ac:dyDescent="0.25">
      <c r="A144" s="7" t="s">
        <v>5887</v>
      </c>
      <c r="B144" s="8" t="s">
        <v>5888</v>
      </c>
      <c r="C144" s="9" t="s">
        <v>17</v>
      </c>
      <c r="D144" s="9"/>
      <c r="E144" s="10">
        <v>44494</v>
      </c>
      <c r="F144" s="11">
        <v>18724.88</v>
      </c>
      <c r="G144" s="11">
        <v>960.25</v>
      </c>
      <c r="H144" s="11">
        <v>960.24</v>
      </c>
      <c r="I144">
        <f>VLOOKUP(A144,'For Checking 2'!$A$2:$J$254,10,0)</f>
        <v>960.24</v>
      </c>
      <c r="J144" s="20">
        <f t="shared" si="2"/>
        <v>0</v>
      </c>
    </row>
    <row r="145" spans="1:10" x14ac:dyDescent="0.25">
      <c r="A145" s="7" t="s">
        <v>6329</v>
      </c>
      <c r="B145" s="8" t="s">
        <v>6330</v>
      </c>
      <c r="C145" s="9" t="s">
        <v>17</v>
      </c>
      <c r="D145" s="9"/>
      <c r="E145" s="10">
        <v>44480</v>
      </c>
      <c r="F145" s="11">
        <v>15227.72</v>
      </c>
      <c r="G145" s="11">
        <v>692.17</v>
      </c>
      <c r="H145" s="11">
        <v>692.18</v>
      </c>
      <c r="I145">
        <f>VLOOKUP(A145,'For Checking 2'!$A$2:$J$254,10,0)</f>
        <v>94.22</v>
      </c>
      <c r="J145" s="20">
        <f t="shared" si="2"/>
        <v>597.95999999999992</v>
      </c>
    </row>
    <row r="146" spans="1:10" x14ac:dyDescent="0.25">
      <c r="A146" s="7" t="s">
        <v>713</v>
      </c>
      <c r="B146" s="8" t="s">
        <v>714</v>
      </c>
      <c r="C146" s="9" t="s">
        <v>17</v>
      </c>
      <c r="D146" s="9"/>
      <c r="E146" s="10">
        <v>44163</v>
      </c>
      <c r="F146" s="11">
        <v>29106.799999999999</v>
      </c>
      <c r="G146" s="11">
        <v>2328.5500000000002</v>
      </c>
      <c r="H146" s="11">
        <v>2328.56</v>
      </c>
      <c r="I146">
        <f>VLOOKUP(A146,'For Checking 2'!$A$2:$J$254,10,0)</f>
        <v>2328.56</v>
      </c>
      <c r="J146" s="20">
        <f t="shared" si="2"/>
        <v>0</v>
      </c>
    </row>
    <row r="147" spans="1:10" x14ac:dyDescent="0.25">
      <c r="A147" s="7" t="s">
        <v>2965</v>
      </c>
      <c r="B147" s="8" t="s">
        <v>2966</v>
      </c>
      <c r="C147" s="9" t="s">
        <v>17</v>
      </c>
      <c r="D147" s="9"/>
      <c r="E147" s="10">
        <v>44446</v>
      </c>
      <c r="F147" s="11">
        <v>9693.74</v>
      </c>
      <c r="G147" s="11">
        <v>510.2</v>
      </c>
      <c r="H147" s="11">
        <v>510.2</v>
      </c>
      <c r="I147">
        <f>VLOOKUP(A147,'For Checking 2'!$A$2:$J$254,10,0)</f>
        <v>510.2</v>
      </c>
      <c r="J147" s="20">
        <f t="shared" si="2"/>
        <v>0</v>
      </c>
    </row>
    <row r="148" spans="1:10" x14ac:dyDescent="0.25">
      <c r="A148" s="7" t="s">
        <v>469</v>
      </c>
      <c r="B148" s="8" t="s">
        <v>470</v>
      </c>
      <c r="C148" s="9" t="s">
        <v>17</v>
      </c>
      <c r="D148" s="9"/>
      <c r="E148" s="10">
        <v>44364</v>
      </c>
      <c r="F148" s="11">
        <v>29532.799999999999</v>
      </c>
      <c r="G148" s="11">
        <v>1845.8</v>
      </c>
      <c r="H148" s="11">
        <v>1845.8</v>
      </c>
      <c r="I148">
        <f>VLOOKUP(A148,'For Checking 2'!$A$2:$J$254,10,0)</f>
        <v>1656.95</v>
      </c>
      <c r="J148" s="20">
        <f t="shared" si="2"/>
        <v>188.84999999999991</v>
      </c>
    </row>
    <row r="149" spans="1:10" x14ac:dyDescent="0.25">
      <c r="A149" s="7" t="s">
        <v>600</v>
      </c>
      <c r="B149" s="8" t="s">
        <v>601</v>
      </c>
      <c r="C149" s="9" t="s">
        <v>17</v>
      </c>
      <c r="D149" s="9"/>
      <c r="E149" s="10">
        <v>44354</v>
      </c>
      <c r="F149" s="11">
        <v>29532.799999999999</v>
      </c>
      <c r="G149" s="11">
        <v>1845.8</v>
      </c>
      <c r="H149" s="11">
        <v>1845.8</v>
      </c>
      <c r="I149">
        <f>VLOOKUP(A149,'For Checking 2'!$A$2:$J$254,10,0)</f>
        <v>175.79</v>
      </c>
      <c r="J149" s="20">
        <f t="shared" si="2"/>
        <v>1670.01</v>
      </c>
    </row>
    <row r="150" spans="1:10" x14ac:dyDescent="0.25">
      <c r="A150" s="7" t="s">
        <v>1070</v>
      </c>
      <c r="B150" s="8" t="s">
        <v>1071</v>
      </c>
      <c r="C150" s="9" t="s">
        <v>17</v>
      </c>
      <c r="D150" s="9"/>
      <c r="E150" s="10">
        <v>44232</v>
      </c>
      <c r="F150" s="11">
        <v>24918.14</v>
      </c>
      <c r="G150" s="11">
        <v>2076.52</v>
      </c>
      <c r="H150" s="11">
        <v>2076.52</v>
      </c>
      <c r="I150">
        <f>VLOOKUP(A150,'For Checking 2'!$A$2:$J$254,10,0)</f>
        <v>2076.52</v>
      </c>
      <c r="J150" s="20">
        <f t="shared" si="2"/>
        <v>0</v>
      </c>
    </row>
    <row r="151" spans="1:10" x14ac:dyDescent="0.25">
      <c r="A151" s="7" t="s">
        <v>737</v>
      </c>
      <c r="B151" s="8" t="s">
        <v>6512</v>
      </c>
      <c r="C151" s="9" t="s">
        <v>17</v>
      </c>
      <c r="D151" s="9"/>
      <c r="E151" s="10">
        <v>44377</v>
      </c>
      <c r="F151" s="11">
        <v>27879.81</v>
      </c>
      <c r="G151" s="11">
        <v>1858.66</v>
      </c>
      <c r="H151" s="11">
        <v>1858.66</v>
      </c>
      <c r="I151">
        <f>VLOOKUP(A151,'For Checking 2'!$A$2:$J$254,10,0)</f>
        <v>1858.66</v>
      </c>
      <c r="J151" s="20">
        <f t="shared" si="2"/>
        <v>0</v>
      </c>
    </row>
    <row r="152" spans="1:10" x14ac:dyDescent="0.25">
      <c r="A152" s="7" t="s">
        <v>441</v>
      </c>
      <c r="B152" s="8" t="s">
        <v>442</v>
      </c>
      <c r="C152" s="9" t="s">
        <v>17</v>
      </c>
      <c r="D152" s="9"/>
      <c r="E152" s="10">
        <v>43990</v>
      </c>
      <c r="F152" s="11">
        <v>4552.96</v>
      </c>
      <c r="G152" s="11">
        <v>1138.24</v>
      </c>
      <c r="H152" s="11">
        <v>1138.24</v>
      </c>
      <c r="I152">
        <f>VLOOKUP(A152,'For Checking 2'!$A$2:$J$254,10,0)</f>
        <v>1138.24</v>
      </c>
      <c r="J152" s="20">
        <f t="shared" si="2"/>
        <v>0</v>
      </c>
    </row>
    <row r="153" spans="1:10" x14ac:dyDescent="0.25">
      <c r="A153" s="7" t="s">
        <v>422</v>
      </c>
      <c r="B153" s="8" t="s">
        <v>423</v>
      </c>
      <c r="C153" s="9" t="s">
        <v>17</v>
      </c>
      <c r="D153" s="9"/>
      <c r="E153" s="10">
        <v>44237</v>
      </c>
      <c r="F153" s="11">
        <v>8859.84</v>
      </c>
      <c r="G153" s="11">
        <v>1476.64</v>
      </c>
      <c r="H153" s="11">
        <v>1476.64</v>
      </c>
      <c r="I153">
        <f>VLOOKUP(A153,'For Checking 2'!$A$2:$J$254,10,0)</f>
        <v>861.16</v>
      </c>
      <c r="J153" s="20">
        <f t="shared" si="2"/>
        <v>615.48000000000013</v>
      </c>
    </row>
    <row r="154" spans="1:10" x14ac:dyDescent="0.25">
      <c r="A154" s="7" t="s">
        <v>1983</v>
      </c>
      <c r="B154" s="8" t="s">
        <v>1984</v>
      </c>
      <c r="C154" s="9" t="s">
        <v>17</v>
      </c>
      <c r="D154" s="9"/>
      <c r="E154" s="10">
        <v>44077</v>
      </c>
      <c r="F154" s="11">
        <v>12920.6</v>
      </c>
      <c r="G154" s="11">
        <v>1845.8</v>
      </c>
      <c r="H154" s="11">
        <v>1845.8</v>
      </c>
      <c r="I154">
        <f>VLOOKUP(A154,'For Checking 2'!$A$2:$J$254,10,0)</f>
        <v>98.25</v>
      </c>
      <c r="J154" s="20">
        <f t="shared" si="2"/>
        <v>1747.55</v>
      </c>
    </row>
    <row r="155" spans="1:10" x14ac:dyDescent="0.25">
      <c r="A155" s="7" t="s">
        <v>4531</v>
      </c>
      <c r="B155" s="8" t="s">
        <v>6517</v>
      </c>
      <c r="C155" s="9" t="s">
        <v>17</v>
      </c>
      <c r="D155" s="9"/>
      <c r="E155" s="10">
        <v>44336</v>
      </c>
      <c r="F155" s="11">
        <v>21496.86</v>
      </c>
      <c r="G155" s="11">
        <v>1433.12</v>
      </c>
      <c r="H155" s="11">
        <v>1433.12</v>
      </c>
      <c r="I155">
        <f>VLOOKUP(A155,'For Checking 2'!$A$2:$J$254,10,0)</f>
        <v>802.5</v>
      </c>
      <c r="J155" s="20">
        <f t="shared" si="2"/>
        <v>630.61999999999989</v>
      </c>
    </row>
    <row r="156" spans="1:10" x14ac:dyDescent="0.25">
      <c r="A156" s="7" t="s">
        <v>754</v>
      </c>
      <c r="B156" s="8" t="s">
        <v>6518</v>
      </c>
      <c r="C156" s="9" t="s">
        <v>17</v>
      </c>
      <c r="D156" s="9"/>
      <c r="E156" s="10">
        <v>44138</v>
      </c>
      <c r="F156" s="11">
        <v>9690.4500000000007</v>
      </c>
      <c r="G156" s="11">
        <v>922.9</v>
      </c>
      <c r="H156" s="11">
        <v>922.9</v>
      </c>
      <c r="I156">
        <f>VLOOKUP(A156,'For Checking 2'!$A$2:$J$254,10,0)</f>
        <v>922.9</v>
      </c>
      <c r="J156" s="20">
        <f t="shared" si="2"/>
        <v>0</v>
      </c>
    </row>
    <row r="157" spans="1:10" x14ac:dyDescent="0.25">
      <c r="A157" s="7" t="s">
        <v>1748</v>
      </c>
      <c r="B157" s="8" t="s">
        <v>1749</v>
      </c>
      <c r="C157" s="9" t="s">
        <v>17</v>
      </c>
      <c r="D157" s="9"/>
      <c r="E157" s="10">
        <v>44239</v>
      </c>
      <c r="F157" s="11">
        <v>11536.25</v>
      </c>
      <c r="G157" s="11">
        <v>922.9</v>
      </c>
      <c r="H157" s="11">
        <v>922.9</v>
      </c>
      <c r="I157">
        <f>VLOOKUP(A157,'For Checking 2'!$A$2:$J$254,10,0)</f>
        <v>532.30999999999995</v>
      </c>
      <c r="J157" s="20">
        <f t="shared" si="2"/>
        <v>390.59000000000003</v>
      </c>
    </row>
    <row r="158" spans="1:10" x14ac:dyDescent="0.25">
      <c r="A158" s="7" t="s">
        <v>617</v>
      </c>
      <c r="B158" s="8" t="s">
        <v>618</v>
      </c>
      <c r="C158" s="9" t="s">
        <v>17</v>
      </c>
      <c r="D158" s="9"/>
      <c r="E158" s="10">
        <v>44041</v>
      </c>
      <c r="F158" s="11">
        <v>11296.38</v>
      </c>
      <c r="G158" s="11">
        <v>2510.29</v>
      </c>
      <c r="H158" s="11">
        <v>2510.2800000000002</v>
      </c>
      <c r="I158">
        <f>VLOOKUP(A158,'For Checking 2'!$A$2:$J$254,10,0)</f>
        <v>2510.2800000000002</v>
      </c>
      <c r="J158" s="20">
        <f t="shared" si="2"/>
        <v>0</v>
      </c>
    </row>
    <row r="159" spans="1:10" x14ac:dyDescent="0.25">
      <c r="A159" s="7" t="s">
        <v>1260</v>
      </c>
      <c r="B159" s="8" t="s">
        <v>6519</v>
      </c>
      <c r="C159" s="9" t="s">
        <v>17</v>
      </c>
      <c r="D159" s="9"/>
      <c r="E159" s="10">
        <v>44373</v>
      </c>
      <c r="F159" s="11">
        <v>28794.32</v>
      </c>
      <c r="G159" s="11">
        <v>1799.65</v>
      </c>
      <c r="H159" s="11">
        <v>1799.66</v>
      </c>
      <c r="I159">
        <f>VLOOKUP(A159,'For Checking 2'!$A$2:$J$254,10,0)</f>
        <v>1134.76</v>
      </c>
      <c r="J159" s="20">
        <f t="shared" si="2"/>
        <v>664.90000000000009</v>
      </c>
    </row>
    <row r="160" spans="1:10" x14ac:dyDescent="0.25">
      <c r="A160" s="7" t="s">
        <v>917</v>
      </c>
      <c r="B160" s="8" t="s">
        <v>918</v>
      </c>
      <c r="C160" s="9" t="s">
        <v>17</v>
      </c>
      <c r="D160" s="9"/>
      <c r="E160" s="10">
        <v>44209</v>
      </c>
      <c r="F160" s="11">
        <v>25841.200000000001</v>
      </c>
      <c r="G160" s="11">
        <v>1845.8</v>
      </c>
      <c r="H160" s="11">
        <v>1845.8</v>
      </c>
      <c r="I160">
        <f>VLOOKUP(A160,'For Checking 2'!$A$2:$J$254,10,0)</f>
        <v>1845.8</v>
      </c>
      <c r="J160" s="20">
        <f t="shared" si="2"/>
        <v>0</v>
      </c>
    </row>
    <row r="161" spans="1:10" x14ac:dyDescent="0.25">
      <c r="A161" s="7" t="s">
        <v>1568</v>
      </c>
      <c r="B161" s="8" t="s">
        <v>6520</v>
      </c>
      <c r="C161" s="9" t="s">
        <v>17</v>
      </c>
      <c r="D161" s="9"/>
      <c r="E161" s="10">
        <v>44330</v>
      </c>
      <c r="F161" s="11">
        <v>13843.5</v>
      </c>
      <c r="G161" s="11">
        <v>922.9</v>
      </c>
      <c r="H161" s="11">
        <v>922.9</v>
      </c>
      <c r="I161">
        <f>VLOOKUP(A161,'For Checking 2'!$A$2:$J$254,10,0)</f>
        <v>922.9</v>
      </c>
      <c r="J161" s="20">
        <f t="shared" si="2"/>
        <v>0</v>
      </c>
    </row>
    <row r="162" spans="1:10" x14ac:dyDescent="0.25">
      <c r="A162" s="7" t="s">
        <v>3740</v>
      </c>
      <c r="B162" s="8" t="s">
        <v>3741</v>
      </c>
      <c r="C162" s="9" t="s">
        <v>17</v>
      </c>
      <c r="D162" s="9"/>
      <c r="E162" s="10">
        <v>44377</v>
      </c>
      <c r="F162" s="11">
        <v>13987</v>
      </c>
      <c r="G162" s="11">
        <v>874.19</v>
      </c>
      <c r="H162" s="11">
        <v>874.18</v>
      </c>
      <c r="I162">
        <f>VLOOKUP(A162,'For Checking 2'!$A$2:$J$254,10,0)</f>
        <v>874.18</v>
      </c>
      <c r="J162" s="20">
        <f t="shared" si="2"/>
        <v>0</v>
      </c>
    </row>
    <row r="163" spans="1:10" x14ac:dyDescent="0.25">
      <c r="A163" s="7" t="s">
        <v>989</v>
      </c>
      <c r="B163" s="8" t="s">
        <v>990</v>
      </c>
      <c r="C163" s="9" t="s">
        <v>17</v>
      </c>
      <c r="D163" s="9"/>
      <c r="E163" s="10">
        <v>44406</v>
      </c>
      <c r="F163" s="11">
        <v>16108.8</v>
      </c>
      <c r="G163" s="11">
        <v>1006.8</v>
      </c>
      <c r="H163" s="11">
        <v>1006.8</v>
      </c>
      <c r="I163">
        <f>VLOOKUP(A163,'For Checking 2'!$A$2:$J$254,10,0)</f>
        <v>1006.8</v>
      </c>
      <c r="J163" s="20">
        <f t="shared" si="2"/>
        <v>0</v>
      </c>
    </row>
    <row r="164" spans="1:10" x14ac:dyDescent="0.25">
      <c r="A164" s="7" t="s">
        <v>2254</v>
      </c>
      <c r="B164" s="8" t="s">
        <v>6521</v>
      </c>
      <c r="C164" s="9" t="s">
        <v>17</v>
      </c>
      <c r="D164" s="9"/>
      <c r="E164" s="10">
        <v>44399</v>
      </c>
      <c r="F164" s="11">
        <v>17535.099999999999</v>
      </c>
      <c r="G164" s="11">
        <v>922.9</v>
      </c>
      <c r="H164" s="11">
        <v>922.9</v>
      </c>
      <c r="I164">
        <f>VLOOKUP(A164,'For Checking 2'!$A$2:$J$254,10,0)</f>
        <v>922.9</v>
      </c>
      <c r="J164" s="20">
        <f t="shared" si="2"/>
        <v>0</v>
      </c>
    </row>
    <row r="165" spans="1:10" x14ac:dyDescent="0.25">
      <c r="A165" s="7" t="s">
        <v>803</v>
      </c>
      <c r="B165" s="8" t="s">
        <v>804</v>
      </c>
      <c r="C165" s="9" t="s">
        <v>17</v>
      </c>
      <c r="D165" s="9"/>
      <c r="E165" s="10">
        <v>44009</v>
      </c>
      <c r="F165" s="11">
        <v>15781.44</v>
      </c>
      <c r="G165" s="11">
        <v>1753.51</v>
      </c>
      <c r="H165" s="11">
        <v>1753.52</v>
      </c>
      <c r="I165">
        <f>VLOOKUP(A165,'For Checking 2'!$A$2:$J$254,10,0)</f>
        <v>1753.52</v>
      </c>
      <c r="J165" s="20">
        <f t="shared" si="2"/>
        <v>0</v>
      </c>
    </row>
    <row r="166" spans="1:10" x14ac:dyDescent="0.25">
      <c r="A166" s="7" t="s">
        <v>2113</v>
      </c>
      <c r="B166" s="8" t="s">
        <v>6522</v>
      </c>
      <c r="C166" s="9" t="s">
        <v>17</v>
      </c>
      <c r="D166" s="9"/>
      <c r="E166" s="10">
        <v>44409</v>
      </c>
      <c r="F166" s="11">
        <v>15143.52</v>
      </c>
      <c r="G166" s="11">
        <v>890.8</v>
      </c>
      <c r="H166" s="11">
        <v>890.8</v>
      </c>
      <c r="I166">
        <f>VLOOKUP(A166,'For Checking 2'!$A$2:$J$254,10,0)</f>
        <v>639.80999999999995</v>
      </c>
      <c r="J166" s="20">
        <f t="shared" si="2"/>
        <v>250.99</v>
      </c>
    </row>
    <row r="167" spans="1:10" x14ac:dyDescent="0.25">
      <c r="A167" s="7" t="s">
        <v>953</v>
      </c>
      <c r="B167" s="8" t="s">
        <v>954</v>
      </c>
      <c r="C167" s="9" t="s">
        <v>17</v>
      </c>
      <c r="D167" s="9"/>
      <c r="E167" s="10">
        <v>44579</v>
      </c>
      <c r="F167" s="11">
        <v>42453.4</v>
      </c>
      <c r="G167" s="11">
        <v>1845.8</v>
      </c>
      <c r="H167" s="11">
        <v>1845.8</v>
      </c>
      <c r="I167">
        <f>VLOOKUP(A167,'For Checking 2'!$A$2:$J$254,10,0)</f>
        <v>478.52</v>
      </c>
      <c r="J167" s="20">
        <f t="shared" si="2"/>
        <v>1367.28</v>
      </c>
    </row>
    <row r="168" spans="1:10" x14ac:dyDescent="0.25">
      <c r="A168" s="7" t="s">
        <v>1302</v>
      </c>
      <c r="B168" s="8" t="s">
        <v>6523</v>
      </c>
      <c r="C168" s="9" t="s">
        <v>17</v>
      </c>
      <c r="D168" s="9"/>
      <c r="E168" s="10">
        <v>43901</v>
      </c>
      <c r="F168" s="11">
        <v>10251.09</v>
      </c>
      <c r="G168" s="11">
        <v>1661.22</v>
      </c>
      <c r="H168" s="11">
        <v>1661.22</v>
      </c>
      <c r="I168">
        <f>VLOOKUP(A168,'For Checking 2'!$A$2:$J$254,10,0)</f>
        <v>1661.22</v>
      </c>
      <c r="J168" s="20">
        <f t="shared" si="2"/>
        <v>0</v>
      </c>
    </row>
    <row r="169" spans="1:10" x14ac:dyDescent="0.25">
      <c r="A169" s="7" t="s">
        <v>1927</v>
      </c>
      <c r="B169" s="8" t="s">
        <v>1928</v>
      </c>
      <c r="C169" s="9" t="s">
        <v>17</v>
      </c>
      <c r="D169" s="9"/>
      <c r="E169" s="10">
        <v>44348</v>
      </c>
      <c r="F169" s="11">
        <v>15227.85</v>
      </c>
      <c r="G169" s="11">
        <v>922.9</v>
      </c>
      <c r="H169" s="11">
        <v>922.9</v>
      </c>
      <c r="I169">
        <f>VLOOKUP(A169,'For Checking 2'!$A$2:$J$254,10,0)</f>
        <v>922.9</v>
      </c>
      <c r="J169" s="20">
        <f t="shared" si="2"/>
        <v>0</v>
      </c>
    </row>
    <row r="170" spans="1:10" x14ac:dyDescent="0.25">
      <c r="A170" s="7" t="s">
        <v>1605</v>
      </c>
      <c r="B170" s="8" t="s">
        <v>1606</v>
      </c>
      <c r="C170" s="9" t="s">
        <v>17</v>
      </c>
      <c r="D170" s="9"/>
      <c r="E170" s="10">
        <v>44336</v>
      </c>
      <c r="F170" s="11">
        <v>13497.4</v>
      </c>
      <c r="G170" s="11">
        <v>899.83</v>
      </c>
      <c r="H170" s="11">
        <v>899.84</v>
      </c>
      <c r="I170">
        <f>VLOOKUP(A170,'For Checking 2'!$A$2:$J$254,10,0)</f>
        <v>899.84</v>
      </c>
      <c r="J170" s="20">
        <f t="shared" si="2"/>
        <v>0</v>
      </c>
    </row>
    <row r="171" spans="1:10" x14ac:dyDescent="0.25">
      <c r="A171" s="7" t="s">
        <v>2053</v>
      </c>
      <c r="B171" s="8" t="s">
        <v>2054</v>
      </c>
      <c r="C171" s="9" t="s">
        <v>17</v>
      </c>
      <c r="D171" s="9"/>
      <c r="E171" s="10">
        <v>44350</v>
      </c>
      <c r="F171" s="11">
        <v>15227.85</v>
      </c>
      <c r="G171" s="11">
        <v>922.9</v>
      </c>
      <c r="H171" s="11">
        <v>922.9</v>
      </c>
      <c r="I171">
        <f>VLOOKUP(A171,'For Checking 2'!$A$2:$J$254,10,0)</f>
        <v>922.9</v>
      </c>
      <c r="J171" s="20">
        <f t="shared" si="2"/>
        <v>0</v>
      </c>
    </row>
    <row r="172" spans="1:10" x14ac:dyDescent="0.25">
      <c r="A172" s="7" t="s">
        <v>387</v>
      </c>
      <c r="B172" s="8" t="s">
        <v>6524</v>
      </c>
      <c r="C172" s="9" t="s">
        <v>17</v>
      </c>
      <c r="D172" s="9"/>
      <c r="E172" s="10">
        <v>44371</v>
      </c>
      <c r="F172" s="11">
        <v>14357.64</v>
      </c>
      <c r="G172" s="11">
        <v>870.16</v>
      </c>
      <c r="H172" s="11">
        <v>870.16</v>
      </c>
      <c r="I172">
        <f>VLOOKUP(A172,'For Checking 2'!$A$2:$J$254,10,0)</f>
        <v>870.16</v>
      </c>
      <c r="J172" s="20">
        <f t="shared" si="2"/>
        <v>0</v>
      </c>
    </row>
    <row r="173" spans="1:10" x14ac:dyDescent="0.25">
      <c r="A173" s="7" t="s">
        <v>944</v>
      </c>
      <c r="B173" s="8" t="s">
        <v>945</v>
      </c>
      <c r="C173" s="9" t="s">
        <v>17</v>
      </c>
      <c r="D173" s="9"/>
      <c r="E173" s="10">
        <v>44411</v>
      </c>
      <c r="F173" s="11">
        <v>33224.400000000001</v>
      </c>
      <c r="G173" s="11">
        <v>1845.8</v>
      </c>
      <c r="H173" s="11">
        <v>1845.8</v>
      </c>
      <c r="I173">
        <f>VLOOKUP(A173,'For Checking 2'!$A$2:$J$254,10,0)</f>
        <v>241.1</v>
      </c>
      <c r="J173" s="20">
        <f t="shared" si="2"/>
        <v>1604.7</v>
      </c>
    </row>
    <row r="174" spans="1:10" x14ac:dyDescent="0.25">
      <c r="A174" s="7" t="s">
        <v>1812</v>
      </c>
      <c r="B174" s="8" t="s">
        <v>1813</v>
      </c>
      <c r="C174" s="9" t="s">
        <v>17</v>
      </c>
      <c r="D174" s="9"/>
      <c r="E174" s="10">
        <v>44272</v>
      </c>
      <c r="F174" s="11">
        <v>19403.900000000001</v>
      </c>
      <c r="G174" s="11">
        <v>1338.2</v>
      </c>
      <c r="H174" s="11">
        <v>1338.2</v>
      </c>
      <c r="I174">
        <f>VLOOKUP(A174,'For Checking 2'!$A$2:$J$254,10,0)</f>
        <v>1338.2</v>
      </c>
      <c r="J174" s="20">
        <f t="shared" si="2"/>
        <v>0</v>
      </c>
    </row>
    <row r="175" spans="1:10" x14ac:dyDescent="0.25">
      <c r="A175" s="7" t="s">
        <v>152</v>
      </c>
      <c r="B175" s="8" t="s">
        <v>153</v>
      </c>
      <c r="C175" s="9" t="s">
        <v>17</v>
      </c>
      <c r="D175" s="9"/>
      <c r="E175" s="10">
        <v>44341</v>
      </c>
      <c r="F175" s="11">
        <v>13843.5</v>
      </c>
      <c r="G175" s="11">
        <v>922.9</v>
      </c>
      <c r="H175" s="11">
        <v>922.9</v>
      </c>
      <c r="I175">
        <f>VLOOKUP(A175,'For Checking 2'!$A$2:$J$254,10,0)</f>
        <v>922.9</v>
      </c>
      <c r="J175" s="20">
        <f t="shared" si="2"/>
        <v>0</v>
      </c>
    </row>
    <row r="176" spans="1:10" x14ac:dyDescent="0.25">
      <c r="A176" s="7" t="s">
        <v>241</v>
      </c>
      <c r="B176" s="8" t="s">
        <v>242</v>
      </c>
      <c r="C176" s="9" t="s">
        <v>17</v>
      </c>
      <c r="D176" s="9"/>
      <c r="E176" s="10">
        <v>44408</v>
      </c>
      <c r="F176" s="11">
        <v>16371.38</v>
      </c>
      <c r="G176" s="11">
        <v>963.03</v>
      </c>
      <c r="H176" s="11">
        <v>963.04</v>
      </c>
      <c r="I176">
        <f>VLOOKUP(A176,'For Checking 2'!$A$2:$J$254,10,0)</f>
        <v>963.04</v>
      </c>
      <c r="J176" s="20">
        <f t="shared" si="2"/>
        <v>0</v>
      </c>
    </row>
    <row r="177" spans="1:10" x14ac:dyDescent="0.25">
      <c r="A177" s="7" t="s">
        <v>325</v>
      </c>
      <c r="B177" s="8" t="s">
        <v>326</v>
      </c>
      <c r="C177" s="9" t="s">
        <v>17</v>
      </c>
      <c r="D177" s="9"/>
      <c r="E177" s="10">
        <v>44270</v>
      </c>
      <c r="F177" s="11">
        <v>12459.15</v>
      </c>
      <c r="G177" s="11">
        <v>922.9</v>
      </c>
      <c r="H177" s="11">
        <v>922.9</v>
      </c>
      <c r="I177">
        <f>VLOOKUP(A177,'For Checking 2'!$A$2:$J$254,10,0)</f>
        <v>922.9</v>
      </c>
      <c r="J177" s="20">
        <f t="shared" si="2"/>
        <v>0</v>
      </c>
    </row>
    <row r="178" spans="1:10" x14ac:dyDescent="0.25">
      <c r="A178" s="7" t="s">
        <v>6525</v>
      </c>
      <c r="B178" s="8" t="s">
        <v>6526</v>
      </c>
      <c r="C178" s="9" t="s">
        <v>17</v>
      </c>
      <c r="D178" s="9"/>
      <c r="E178" s="10">
        <v>43990</v>
      </c>
      <c r="F178" s="11">
        <v>3045.36</v>
      </c>
      <c r="G178" s="11">
        <v>761.39</v>
      </c>
      <c r="H178" s="11">
        <v>761.4</v>
      </c>
      <c r="I178">
        <f>VLOOKUP(A178,'For Checking 2'!$A$2:$J$254,10,0)</f>
        <v>761.4</v>
      </c>
      <c r="J178" s="20">
        <f t="shared" si="2"/>
        <v>0</v>
      </c>
    </row>
    <row r="179" spans="1:10" x14ac:dyDescent="0.25">
      <c r="A179" s="7" t="s">
        <v>1904</v>
      </c>
      <c r="B179" s="8" t="s">
        <v>6527</v>
      </c>
      <c r="C179" s="9" t="s">
        <v>17</v>
      </c>
      <c r="D179" s="9"/>
      <c r="E179" s="10">
        <v>44500</v>
      </c>
      <c r="F179" s="11">
        <v>19380.900000000001</v>
      </c>
      <c r="G179" s="11">
        <v>922.9</v>
      </c>
      <c r="H179" s="11">
        <v>922.9</v>
      </c>
      <c r="I179">
        <f>VLOOKUP(A179,'For Checking 2'!$A$2:$J$254,10,0)</f>
        <v>922.9</v>
      </c>
      <c r="J179" s="20">
        <f t="shared" si="2"/>
        <v>0</v>
      </c>
    </row>
    <row r="180" spans="1:10" x14ac:dyDescent="0.25">
      <c r="A180" s="7" t="s">
        <v>994</v>
      </c>
      <c r="B180" s="8" t="s">
        <v>995</v>
      </c>
      <c r="C180" s="9" t="s">
        <v>17</v>
      </c>
      <c r="D180" s="9"/>
      <c r="E180" s="10">
        <v>44032</v>
      </c>
      <c r="F180" s="11">
        <v>18501.86</v>
      </c>
      <c r="G180" s="11">
        <v>3700.38</v>
      </c>
      <c r="H180" s="11">
        <v>3700.38</v>
      </c>
      <c r="I180">
        <f>VLOOKUP(A180,'For Checking 2'!$A$2:$J$254,10,0)</f>
        <v>3700.38</v>
      </c>
      <c r="J180" s="20">
        <f t="shared" si="2"/>
        <v>0</v>
      </c>
    </row>
    <row r="181" spans="1:10" x14ac:dyDescent="0.25">
      <c r="A181" s="7" t="s">
        <v>416</v>
      </c>
      <c r="B181" s="8" t="s">
        <v>417</v>
      </c>
      <c r="C181" s="9" t="s">
        <v>17</v>
      </c>
      <c r="D181" s="9"/>
      <c r="E181" s="10">
        <v>44170</v>
      </c>
      <c r="F181" s="11">
        <v>18747.3</v>
      </c>
      <c r="G181" s="11">
        <v>1874.73</v>
      </c>
      <c r="H181" s="11">
        <v>1874.72</v>
      </c>
      <c r="I181">
        <f>VLOOKUP(A181,'For Checking 2'!$A$2:$J$254,10,0)</f>
        <v>1874.72</v>
      </c>
      <c r="J181" s="20">
        <f t="shared" si="2"/>
        <v>0</v>
      </c>
    </row>
    <row r="182" spans="1:10" x14ac:dyDescent="0.25">
      <c r="A182" s="7" t="s">
        <v>1586</v>
      </c>
      <c r="B182" s="8" t="s">
        <v>1587</v>
      </c>
      <c r="C182" s="9" t="s">
        <v>17</v>
      </c>
      <c r="D182" s="9"/>
      <c r="E182" s="10">
        <v>44257</v>
      </c>
      <c r="F182" s="11">
        <v>10590.21</v>
      </c>
      <c r="G182" s="11">
        <v>784.46</v>
      </c>
      <c r="H182" s="11">
        <v>784.46</v>
      </c>
      <c r="I182">
        <f>VLOOKUP(A182,'For Checking 2'!$A$2:$J$254,10,0)</f>
        <v>784.46</v>
      </c>
      <c r="J182" s="20">
        <f t="shared" si="2"/>
        <v>0</v>
      </c>
    </row>
    <row r="183" spans="1:10" x14ac:dyDescent="0.25">
      <c r="A183" s="7" t="s">
        <v>5123</v>
      </c>
      <c r="B183" s="8" t="s">
        <v>6528</v>
      </c>
      <c r="C183" s="9" t="s">
        <v>17</v>
      </c>
      <c r="D183" s="9"/>
      <c r="E183" s="10">
        <v>44257</v>
      </c>
      <c r="F183" s="11">
        <v>18323.759999999998</v>
      </c>
      <c r="G183" s="11">
        <v>1409.52</v>
      </c>
      <c r="H183" s="11">
        <v>1409.52</v>
      </c>
      <c r="I183">
        <f>VLOOKUP(A183,'For Checking 2'!$A$2:$J$254,10,0)</f>
        <v>1409.52</v>
      </c>
      <c r="J183" s="20">
        <f t="shared" si="2"/>
        <v>0</v>
      </c>
    </row>
    <row r="184" spans="1:10" x14ac:dyDescent="0.25">
      <c r="A184" s="7" t="s">
        <v>3630</v>
      </c>
      <c r="B184" s="8" t="s">
        <v>3631</v>
      </c>
      <c r="C184" s="9" t="s">
        <v>17</v>
      </c>
      <c r="D184" s="9"/>
      <c r="E184" s="10">
        <v>44277</v>
      </c>
      <c r="F184" s="11">
        <v>9655.77</v>
      </c>
      <c r="G184" s="11">
        <v>715.25</v>
      </c>
      <c r="H184" s="11">
        <v>715.26</v>
      </c>
      <c r="I184">
        <f>VLOOKUP(A184,'For Checking 2'!$A$2:$J$254,10,0)</f>
        <v>715.26</v>
      </c>
      <c r="J184" s="20">
        <f t="shared" si="2"/>
        <v>0</v>
      </c>
    </row>
    <row r="185" spans="1:10" x14ac:dyDescent="0.25">
      <c r="A185" s="7" t="s">
        <v>3680</v>
      </c>
      <c r="B185" s="8" t="s">
        <v>3681</v>
      </c>
      <c r="C185" s="9" t="s">
        <v>17</v>
      </c>
      <c r="D185" s="9"/>
      <c r="E185" s="10">
        <v>44392</v>
      </c>
      <c r="F185" s="11">
        <v>14085.72</v>
      </c>
      <c r="G185" s="11">
        <v>853.68</v>
      </c>
      <c r="H185" s="11">
        <v>853.68</v>
      </c>
      <c r="I185">
        <f>VLOOKUP(A185,'For Checking 2'!$A$2:$J$254,10,0)</f>
        <v>853.68</v>
      </c>
      <c r="J185" s="20">
        <f t="shared" si="2"/>
        <v>0</v>
      </c>
    </row>
    <row r="186" spans="1:10" x14ac:dyDescent="0.25">
      <c r="A186" s="7" t="s">
        <v>1730</v>
      </c>
      <c r="B186" s="8" t="s">
        <v>6529</v>
      </c>
      <c r="C186" s="9" t="s">
        <v>17</v>
      </c>
      <c r="D186" s="9"/>
      <c r="E186" s="10">
        <v>44453</v>
      </c>
      <c r="F186" s="11">
        <v>35993.1</v>
      </c>
      <c r="G186" s="11">
        <v>1845.8</v>
      </c>
      <c r="H186" s="11">
        <v>1845.8</v>
      </c>
      <c r="I186">
        <f>VLOOKUP(A186,'For Checking 2'!$A$2:$J$254,10,0)</f>
        <v>1845.8</v>
      </c>
      <c r="J186" s="20">
        <f t="shared" si="2"/>
        <v>0</v>
      </c>
    </row>
    <row r="187" spans="1:10" x14ac:dyDescent="0.25">
      <c r="A187" s="7" t="s">
        <v>1743</v>
      </c>
      <c r="B187" s="8" t="s">
        <v>1744</v>
      </c>
      <c r="C187" s="9" t="s">
        <v>17</v>
      </c>
      <c r="D187" s="9"/>
      <c r="E187" s="10">
        <v>44012</v>
      </c>
      <c r="F187" s="11">
        <v>18207.95</v>
      </c>
      <c r="G187" s="11">
        <v>3194.7</v>
      </c>
      <c r="H187" s="11">
        <v>3194.7</v>
      </c>
      <c r="I187">
        <f>VLOOKUP(A187,'For Checking 2'!$A$2:$J$254,10,0)</f>
        <v>3194.7</v>
      </c>
      <c r="J187" s="20">
        <f t="shared" si="2"/>
        <v>0</v>
      </c>
    </row>
    <row r="188" spans="1:10" x14ac:dyDescent="0.25">
      <c r="A188" s="7" t="s">
        <v>2975</v>
      </c>
      <c r="B188" s="8" t="s">
        <v>2976</v>
      </c>
      <c r="C188" s="9" t="s">
        <v>17</v>
      </c>
      <c r="D188" s="9"/>
      <c r="E188" s="10">
        <v>43430</v>
      </c>
      <c r="F188" s="11">
        <v>12250</v>
      </c>
      <c r="G188" s="11">
        <v>1750</v>
      </c>
      <c r="H188" s="11">
        <v>1750</v>
      </c>
      <c r="I188">
        <f>VLOOKUP(A188,'For Checking 2'!$A$2:$J$254,10,0)</f>
        <v>1750</v>
      </c>
      <c r="J188" s="20">
        <f t="shared" si="2"/>
        <v>0</v>
      </c>
    </row>
    <row r="189" spans="1:10" x14ac:dyDescent="0.25">
      <c r="A189" s="7" t="s">
        <v>897</v>
      </c>
      <c r="B189" s="8" t="s">
        <v>898</v>
      </c>
      <c r="C189" s="9" t="s">
        <v>17</v>
      </c>
      <c r="D189" s="9"/>
      <c r="E189" s="10">
        <v>43152</v>
      </c>
      <c r="F189" s="11">
        <v>20509.509999999998</v>
      </c>
      <c r="G189" s="11">
        <v>2278.83</v>
      </c>
      <c r="H189" s="11">
        <v>2278.84</v>
      </c>
      <c r="I189">
        <f>VLOOKUP(A189,'For Checking 2'!$A$2:$J$254,10,0)</f>
        <v>2278.84</v>
      </c>
      <c r="J189" s="20">
        <f t="shared" si="2"/>
        <v>0</v>
      </c>
    </row>
    <row r="190" spans="1:10" x14ac:dyDescent="0.25">
      <c r="A190" s="7" t="s">
        <v>2079</v>
      </c>
      <c r="B190" s="8" t="s">
        <v>2080</v>
      </c>
      <c r="C190" s="9" t="s">
        <v>17</v>
      </c>
      <c r="D190" s="9"/>
      <c r="E190" s="10">
        <v>44403</v>
      </c>
      <c r="F190" s="11">
        <v>25102.82</v>
      </c>
      <c r="G190" s="11">
        <v>1568.93</v>
      </c>
      <c r="H190" s="11">
        <v>1568.94</v>
      </c>
      <c r="I190">
        <f>VLOOKUP(A190,'For Checking 2'!$A$2:$J$254,10,0)</f>
        <v>1568.94</v>
      </c>
      <c r="J190" s="20">
        <f t="shared" si="2"/>
        <v>0</v>
      </c>
    </row>
    <row r="191" spans="1:10" x14ac:dyDescent="0.25">
      <c r="A191" s="7" t="s">
        <v>1255</v>
      </c>
      <c r="B191" s="8" t="s">
        <v>1256</v>
      </c>
      <c r="C191" s="9" t="s">
        <v>17</v>
      </c>
      <c r="D191" s="9"/>
      <c r="E191" s="10">
        <v>43990</v>
      </c>
      <c r="F191" s="11">
        <v>7683.12</v>
      </c>
      <c r="G191" s="11">
        <v>1707.36</v>
      </c>
      <c r="H191" s="11">
        <v>1707.36</v>
      </c>
      <c r="I191">
        <f>VLOOKUP(A191,'For Checking 2'!$A$2:$J$254,10,0)</f>
        <v>18.53</v>
      </c>
      <c r="J191" s="20">
        <f t="shared" si="2"/>
        <v>1688.83</v>
      </c>
    </row>
    <row r="192" spans="1:10" x14ac:dyDescent="0.25">
      <c r="A192" s="7" t="s">
        <v>104</v>
      </c>
      <c r="B192" s="8" t="s">
        <v>105</v>
      </c>
      <c r="C192" s="9" t="s">
        <v>17</v>
      </c>
      <c r="D192" s="9"/>
      <c r="E192" s="10">
        <v>44442</v>
      </c>
      <c r="F192" s="11">
        <v>17535.099999999999</v>
      </c>
      <c r="G192" s="11">
        <v>922.9</v>
      </c>
      <c r="H192" s="11">
        <v>922.9</v>
      </c>
      <c r="I192">
        <f>VLOOKUP(A192,'For Checking 2'!$A$2:$J$254,10,0)</f>
        <v>922.9</v>
      </c>
      <c r="J192" s="20">
        <f t="shared" si="2"/>
        <v>0</v>
      </c>
    </row>
    <row r="193" spans="1:10" x14ac:dyDescent="0.25">
      <c r="A193" s="7" t="s">
        <v>6265</v>
      </c>
      <c r="B193" s="8" t="s">
        <v>6266</v>
      </c>
      <c r="C193" s="9" t="s">
        <v>17</v>
      </c>
      <c r="D193" s="9"/>
      <c r="E193" s="10">
        <v>44481</v>
      </c>
      <c r="F193" s="11">
        <v>16750.560000000001</v>
      </c>
      <c r="G193" s="11">
        <v>837.53</v>
      </c>
      <c r="H193" s="11">
        <v>837.52</v>
      </c>
      <c r="I193">
        <f>VLOOKUP(A193,'For Checking 2'!$A$2:$J$254,10,0)</f>
        <v>837.52</v>
      </c>
      <c r="J193" s="20">
        <f t="shared" si="2"/>
        <v>0</v>
      </c>
    </row>
    <row r="194" spans="1:10" x14ac:dyDescent="0.25">
      <c r="A194" s="7" t="s">
        <v>2992</v>
      </c>
      <c r="B194" s="8" t="s">
        <v>2993</v>
      </c>
      <c r="C194" s="9" t="s">
        <v>17</v>
      </c>
      <c r="D194" s="9"/>
      <c r="E194" s="10">
        <v>44256</v>
      </c>
      <c r="F194" s="11">
        <v>21672.09</v>
      </c>
      <c r="G194" s="11">
        <v>1667.08</v>
      </c>
      <c r="H194" s="11">
        <v>1667.08</v>
      </c>
      <c r="I194">
        <f>VLOOKUP(A194,'For Checking 2'!$A$2:$J$254,10,0)</f>
        <v>1667.08</v>
      </c>
      <c r="J194" s="20">
        <f t="shared" si="2"/>
        <v>0</v>
      </c>
    </row>
    <row r="195" spans="1:10" x14ac:dyDescent="0.25">
      <c r="A195" s="7" t="s">
        <v>892</v>
      </c>
      <c r="B195" s="8" t="s">
        <v>893</v>
      </c>
      <c r="C195" s="9" t="s">
        <v>17</v>
      </c>
      <c r="D195" s="9"/>
      <c r="E195" s="10">
        <v>44413</v>
      </c>
      <c r="F195" s="11">
        <v>14325</v>
      </c>
      <c r="G195" s="11">
        <v>842.65</v>
      </c>
      <c r="H195" s="11">
        <v>842.66</v>
      </c>
      <c r="I195">
        <f>VLOOKUP(A195,'For Checking 2'!$A$2:$J$254,10,0)</f>
        <v>605.17999999999995</v>
      </c>
      <c r="J195" s="20">
        <f t="shared" ref="J195:J254" si="3">+H195-I195</f>
        <v>237.48000000000002</v>
      </c>
    </row>
    <row r="196" spans="1:10" x14ac:dyDescent="0.25">
      <c r="A196" s="7" t="s">
        <v>6376</v>
      </c>
      <c r="B196" s="8" t="s">
        <v>6532</v>
      </c>
      <c r="C196" s="9" t="s">
        <v>17</v>
      </c>
      <c r="D196" s="9"/>
      <c r="E196" s="10">
        <v>44636</v>
      </c>
      <c r="F196" s="11">
        <v>44299.199999999997</v>
      </c>
      <c r="G196" s="11">
        <v>1845.8</v>
      </c>
      <c r="H196" s="11">
        <v>1845.8</v>
      </c>
      <c r="I196">
        <f>VLOOKUP(A196,'For Checking 2'!$A$2:$J$254,10,0)</f>
        <v>1814.83</v>
      </c>
      <c r="J196" s="20">
        <f t="shared" si="3"/>
        <v>30.970000000000027</v>
      </c>
    </row>
    <row r="197" spans="1:10" x14ac:dyDescent="0.25">
      <c r="A197" s="7" t="s">
        <v>1022</v>
      </c>
      <c r="B197" s="8" t="s">
        <v>1023</v>
      </c>
      <c r="C197" s="9" t="s">
        <v>17</v>
      </c>
      <c r="D197" s="9"/>
      <c r="E197" s="10">
        <v>44259</v>
      </c>
      <c r="F197" s="11">
        <v>11524.68</v>
      </c>
      <c r="G197" s="11">
        <v>853.68</v>
      </c>
      <c r="H197" s="11">
        <v>853.68</v>
      </c>
      <c r="I197">
        <f>VLOOKUP(A197,'For Checking 2'!$A$2:$J$254,10,0)</f>
        <v>853.68</v>
      </c>
      <c r="J197" s="20">
        <f t="shared" si="3"/>
        <v>0</v>
      </c>
    </row>
    <row r="198" spans="1:10" x14ac:dyDescent="0.25">
      <c r="A198" s="7" t="s">
        <v>6534</v>
      </c>
      <c r="B198" s="8" t="s">
        <v>6535</v>
      </c>
      <c r="C198" s="9" t="s">
        <v>17</v>
      </c>
      <c r="D198" s="9"/>
      <c r="E198" s="10">
        <v>43983</v>
      </c>
      <c r="F198" s="11">
        <v>3414.72</v>
      </c>
      <c r="G198" s="11">
        <v>853.68</v>
      </c>
      <c r="H198" s="11">
        <v>853.68</v>
      </c>
      <c r="I198">
        <f>VLOOKUP(A198,'For Checking 2'!$A$2:$J$254,10,0)</f>
        <v>853.68</v>
      </c>
      <c r="J198" s="20">
        <f t="shared" si="3"/>
        <v>0</v>
      </c>
    </row>
    <row r="199" spans="1:10" x14ac:dyDescent="0.25">
      <c r="A199" s="7" t="s">
        <v>2064</v>
      </c>
      <c r="B199" s="8" t="s">
        <v>2065</v>
      </c>
      <c r="C199" s="9" t="s">
        <v>17</v>
      </c>
      <c r="D199" s="9"/>
      <c r="E199" s="10">
        <v>44425</v>
      </c>
      <c r="F199" s="11">
        <v>16612.2</v>
      </c>
      <c r="G199" s="11">
        <v>922.9</v>
      </c>
      <c r="H199" s="11">
        <v>922.9</v>
      </c>
      <c r="I199">
        <f>VLOOKUP(A199,'For Checking 2'!$A$2:$J$254,10,0)</f>
        <v>922.9</v>
      </c>
      <c r="J199" s="20">
        <f t="shared" si="3"/>
        <v>0</v>
      </c>
    </row>
    <row r="200" spans="1:10" x14ac:dyDescent="0.25">
      <c r="A200" s="7" t="s">
        <v>1244</v>
      </c>
      <c r="B200" s="8" t="s">
        <v>1245</v>
      </c>
      <c r="C200" s="9" t="s">
        <v>17</v>
      </c>
      <c r="D200" s="9"/>
      <c r="E200" s="10">
        <v>43901</v>
      </c>
      <c r="F200" s="11">
        <v>4190.1400000000003</v>
      </c>
      <c r="G200" s="11">
        <v>1568.93</v>
      </c>
      <c r="H200" s="11">
        <v>1568.94</v>
      </c>
      <c r="I200">
        <f>VLOOKUP(A200,'For Checking 2'!$A$2:$J$254,10,0)</f>
        <v>1568.94</v>
      </c>
      <c r="J200" s="20">
        <f t="shared" si="3"/>
        <v>0</v>
      </c>
    </row>
    <row r="201" spans="1:10" x14ac:dyDescent="0.25">
      <c r="A201" s="7" t="s">
        <v>199</v>
      </c>
      <c r="B201" s="8" t="s">
        <v>200</v>
      </c>
      <c r="C201" s="9" t="s">
        <v>17</v>
      </c>
      <c r="D201" s="9"/>
      <c r="E201" s="10">
        <v>44446</v>
      </c>
      <c r="F201" s="11">
        <v>15781.54</v>
      </c>
      <c r="G201" s="11">
        <v>830.61</v>
      </c>
      <c r="H201" s="11">
        <v>830.62</v>
      </c>
      <c r="I201">
        <f>VLOOKUP(A201,'For Checking 2'!$A$2:$J$254,10,0)</f>
        <v>830.62</v>
      </c>
      <c r="J201" s="20">
        <f t="shared" si="3"/>
        <v>0</v>
      </c>
    </row>
    <row r="202" spans="1:10" x14ac:dyDescent="0.25">
      <c r="A202" s="7" t="s">
        <v>669</v>
      </c>
      <c r="B202" s="8" t="s">
        <v>670</v>
      </c>
      <c r="C202" s="9" t="s">
        <v>17</v>
      </c>
      <c r="D202" s="9"/>
      <c r="E202" s="10">
        <v>44100</v>
      </c>
      <c r="F202" s="11">
        <v>15689.3</v>
      </c>
      <c r="G202" s="11">
        <v>1845.8</v>
      </c>
      <c r="H202" s="11">
        <v>1845.8</v>
      </c>
      <c r="I202">
        <f>VLOOKUP(A202,'For Checking 2'!$A$2:$J$254,10,0)</f>
        <v>1845.8</v>
      </c>
      <c r="J202" s="20">
        <f t="shared" si="3"/>
        <v>0</v>
      </c>
    </row>
    <row r="203" spans="1:10" x14ac:dyDescent="0.25">
      <c r="A203" s="7" t="s">
        <v>86</v>
      </c>
      <c r="B203" s="8" t="s">
        <v>87</v>
      </c>
      <c r="C203" s="9" t="s">
        <v>17</v>
      </c>
      <c r="D203" s="9"/>
      <c r="E203" s="10">
        <v>44314</v>
      </c>
      <c r="F203" s="11">
        <v>12920.6</v>
      </c>
      <c r="G203" s="11">
        <v>922.9</v>
      </c>
      <c r="H203" s="11">
        <v>922.9</v>
      </c>
      <c r="I203">
        <f>VLOOKUP(A203,'For Checking 2'!$A$2:$J$254,10,0)</f>
        <v>922.9</v>
      </c>
      <c r="J203" s="20">
        <f t="shared" si="3"/>
        <v>0</v>
      </c>
    </row>
    <row r="204" spans="1:10" x14ac:dyDescent="0.25">
      <c r="A204" s="7" t="s">
        <v>702</v>
      </c>
      <c r="B204" s="8" t="s">
        <v>6536</v>
      </c>
      <c r="C204" s="9" t="s">
        <v>17</v>
      </c>
      <c r="D204" s="9"/>
      <c r="E204" s="10">
        <v>44077</v>
      </c>
      <c r="F204" s="11">
        <v>15821</v>
      </c>
      <c r="G204" s="11">
        <v>2109.4899999999998</v>
      </c>
      <c r="H204" s="11">
        <v>2109.5</v>
      </c>
      <c r="I204">
        <f>VLOOKUP(A204,'For Checking 2'!$A$2:$J$254,10,0)</f>
        <v>2109.5</v>
      </c>
      <c r="J204" s="20">
        <f t="shared" si="3"/>
        <v>0</v>
      </c>
    </row>
    <row r="205" spans="1:10" x14ac:dyDescent="0.25">
      <c r="A205" s="7" t="s">
        <v>570</v>
      </c>
      <c r="B205" s="8" t="s">
        <v>6537</v>
      </c>
      <c r="C205" s="9" t="s">
        <v>17</v>
      </c>
      <c r="D205" s="9"/>
      <c r="E205" s="10">
        <v>44467</v>
      </c>
      <c r="F205" s="11">
        <v>35484.379999999997</v>
      </c>
      <c r="G205" s="11">
        <v>1819.71</v>
      </c>
      <c r="H205" s="11">
        <v>1819.72</v>
      </c>
      <c r="I205">
        <f>VLOOKUP(A205,'For Checking 2'!$A$2:$J$254,10,0)</f>
        <v>581.76</v>
      </c>
      <c r="J205" s="20">
        <f t="shared" si="3"/>
        <v>1237.96</v>
      </c>
    </row>
    <row r="206" spans="1:10" x14ac:dyDescent="0.25">
      <c r="A206" s="7" t="s">
        <v>1460</v>
      </c>
      <c r="B206" s="8" t="s">
        <v>6538</v>
      </c>
      <c r="C206" s="9" t="s">
        <v>17</v>
      </c>
      <c r="D206" s="9"/>
      <c r="E206" s="10">
        <v>44327</v>
      </c>
      <c r="F206" s="11">
        <v>13843.5</v>
      </c>
      <c r="G206" s="11">
        <v>922.9</v>
      </c>
      <c r="H206" s="11">
        <v>922.9</v>
      </c>
      <c r="I206">
        <f>VLOOKUP(A206,'For Checking 2'!$A$2:$J$254,10,0)</f>
        <v>134.69</v>
      </c>
      <c r="J206" s="20">
        <f t="shared" si="3"/>
        <v>788.21</v>
      </c>
    </row>
    <row r="207" spans="1:10" x14ac:dyDescent="0.25">
      <c r="A207" s="7" t="s">
        <v>64</v>
      </c>
      <c r="B207" s="8" t="s">
        <v>65</v>
      </c>
      <c r="C207" s="9" t="s">
        <v>17</v>
      </c>
      <c r="D207" s="9"/>
      <c r="E207" s="10">
        <v>44253</v>
      </c>
      <c r="F207" s="11">
        <v>11074.8</v>
      </c>
      <c r="G207" s="11">
        <v>922.9</v>
      </c>
      <c r="H207" s="11">
        <v>922.9</v>
      </c>
      <c r="I207">
        <f>VLOOKUP(A207,'For Checking 2'!$A$2:$J$254,10,0)</f>
        <v>922.9</v>
      </c>
      <c r="J207" s="20">
        <f t="shared" si="3"/>
        <v>0</v>
      </c>
    </row>
    <row r="208" spans="1:10" x14ac:dyDescent="0.25">
      <c r="A208" s="7" t="s">
        <v>2119</v>
      </c>
      <c r="B208" s="8" t="s">
        <v>2120</v>
      </c>
      <c r="C208" s="9" t="s">
        <v>17</v>
      </c>
      <c r="D208" s="9"/>
      <c r="E208" s="10">
        <v>44440</v>
      </c>
      <c r="F208" s="11">
        <v>34948.36</v>
      </c>
      <c r="G208" s="11">
        <v>1997.05</v>
      </c>
      <c r="H208" s="11">
        <v>1997.04</v>
      </c>
      <c r="I208">
        <f>VLOOKUP(A208,'For Checking 2'!$A$2:$J$254,10,0)</f>
        <v>1997.04</v>
      </c>
      <c r="J208" s="20">
        <f t="shared" si="3"/>
        <v>0</v>
      </c>
    </row>
    <row r="209" spans="1:10" x14ac:dyDescent="0.25">
      <c r="A209" s="7" t="s">
        <v>3693</v>
      </c>
      <c r="B209" s="8" t="s">
        <v>6539</v>
      </c>
      <c r="C209" s="9" t="s">
        <v>17</v>
      </c>
      <c r="D209" s="9"/>
      <c r="E209" s="10">
        <v>44504</v>
      </c>
      <c r="F209" s="11">
        <v>18053.87</v>
      </c>
      <c r="G209" s="11">
        <v>859.71</v>
      </c>
      <c r="H209" s="11">
        <v>859.7</v>
      </c>
      <c r="I209">
        <f>VLOOKUP(A209,'For Checking 2'!$A$2:$J$254,10,0)</f>
        <v>859.7</v>
      </c>
      <c r="J209" s="20">
        <f t="shared" si="3"/>
        <v>0</v>
      </c>
    </row>
    <row r="210" spans="1:10" x14ac:dyDescent="0.25">
      <c r="A210" s="7" t="s">
        <v>1868</v>
      </c>
      <c r="B210" s="8" t="s">
        <v>1869</v>
      </c>
      <c r="C210" s="9" t="s">
        <v>17</v>
      </c>
      <c r="D210" s="9"/>
      <c r="E210" s="10">
        <v>44608</v>
      </c>
      <c r="F210" s="11">
        <v>21595.919999999998</v>
      </c>
      <c r="G210" s="11">
        <v>899.83</v>
      </c>
      <c r="H210" s="11">
        <v>899.84</v>
      </c>
      <c r="I210">
        <f>VLOOKUP(A210,'For Checking 2'!$A$2:$J$254,10,0)</f>
        <v>537.37</v>
      </c>
      <c r="J210" s="20">
        <f t="shared" si="3"/>
        <v>362.47</v>
      </c>
    </row>
    <row r="211" spans="1:10" x14ac:dyDescent="0.25">
      <c r="A211" s="7" t="s">
        <v>6540</v>
      </c>
      <c r="B211" s="8" t="s">
        <v>6541</v>
      </c>
      <c r="C211" s="9" t="s">
        <v>17</v>
      </c>
      <c r="D211" s="9"/>
      <c r="E211" s="10">
        <v>44347</v>
      </c>
      <c r="F211" s="11">
        <v>15227.76</v>
      </c>
      <c r="G211" s="11">
        <v>1015.19</v>
      </c>
      <c r="H211" s="11">
        <v>15227.76</v>
      </c>
      <c r="I211">
        <f>VLOOKUP(A211,'For Checking 2'!$A$2:$J$254,10,0)</f>
        <v>15227.76</v>
      </c>
      <c r="J211" s="20">
        <f t="shared" si="3"/>
        <v>0</v>
      </c>
    </row>
    <row r="212" spans="1:10" x14ac:dyDescent="0.25">
      <c r="A212" s="7" t="s">
        <v>1573</v>
      </c>
      <c r="B212" s="8" t="s">
        <v>1574</v>
      </c>
      <c r="C212" s="9" t="s">
        <v>17</v>
      </c>
      <c r="D212" s="9"/>
      <c r="E212" s="10">
        <v>44438</v>
      </c>
      <c r="F212" s="11">
        <v>14766.4</v>
      </c>
      <c r="G212" s="11">
        <v>922.9</v>
      </c>
      <c r="H212" s="11">
        <v>922.9</v>
      </c>
      <c r="I212">
        <f>VLOOKUP(A212,'For Checking 2'!$A$2:$J$254,10,0)</f>
        <v>922.9</v>
      </c>
      <c r="J212" s="20">
        <f t="shared" si="3"/>
        <v>0</v>
      </c>
    </row>
    <row r="213" spans="1:10" x14ac:dyDescent="0.25">
      <c r="A213" s="7" t="s">
        <v>491</v>
      </c>
      <c r="B213" s="8" t="s">
        <v>492</v>
      </c>
      <c r="C213" s="9" t="s">
        <v>17</v>
      </c>
      <c r="D213" s="9"/>
      <c r="E213" s="10">
        <v>44426</v>
      </c>
      <c r="F213" s="11">
        <v>33224.400000000001</v>
      </c>
      <c r="G213" s="11">
        <v>1845.8</v>
      </c>
      <c r="H213" s="11">
        <v>1845.8</v>
      </c>
      <c r="I213">
        <f>VLOOKUP(A213,'For Checking 2'!$A$2:$J$254,10,0)</f>
        <v>1845.8</v>
      </c>
      <c r="J213" s="20">
        <f t="shared" si="3"/>
        <v>0</v>
      </c>
    </row>
    <row r="214" spans="1:10" x14ac:dyDescent="0.25">
      <c r="A214" s="7" t="s">
        <v>743</v>
      </c>
      <c r="B214" s="8" t="s">
        <v>6544</v>
      </c>
      <c r="C214" s="9" t="s">
        <v>17</v>
      </c>
      <c r="D214" s="9"/>
      <c r="E214" s="10">
        <v>44364</v>
      </c>
      <c r="F214" s="11">
        <v>15227.85</v>
      </c>
      <c r="G214" s="11">
        <v>922.9</v>
      </c>
      <c r="H214" s="11">
        <v>922.9</v>
      </c>
      <c r="I214">
        <f>VLOOKUP(A214,'For Checking 2'!$A$2:$J$254,10,0)</f>
        <v>922.9</v>
      </c>
      <c r="J214" s="20">
        <f t="shared" si="3"/>
        <v>0</v>
      </c>
    </row>
    <row r="215" spans="1:10" x14ac:dyDescent="0.25">
      <c r="A215" s="7" t="s">
        <v>459</v>
      </c>
      <c r="B215" s="8" t="s">
        <v>460</v>
      </c>
      <c r="C215" s="9" t="s">
        <v>17</v>
      </c>
      <c r="D215" s="9"/>
      <c r="E215" s="10">
        <v>44060</v>
      </c>
      <c r="F215" s="11">
        <v>19711.009999999998</v>
      </c>
      <c r="G215" s="11">
        <v>3285.17</v>
      </c>
      <c r="H215" s="11">
        <v>3285.16</v>
      </c>
      <c r="I215">
        <f>VLOOKUP(A215,'For Checking 2'!$A$2:$J$254,10,0)</f>
        <v>3285.16</v>
      </c>
      <c r="J215" s="20">
        <f t="shared" si="3"/>
        <v>0</v>
      </c>
    </row>
    <row r="216" spans="1:10" x14ac:dyDescent="0.25">
      <c r="A216" s="7" t="s">
        <v>3724</v>
      </c>
      <c r="B216" s="8" t="s">
        <v>3725</v>
      </c>
      <c r="C216" s="9" t="s">
        <v>17</v>
      </c>
      <c r="D216" s="9"/>
      <c r="E216" s="10">
        <v>42781</v>
      </c>
      <c r="F216" s="11">
        <v>12930.92</v>
      </c>
      <c r="G216" s="11">
        <v>1616.37</v>
      </c>
      <c r="H216" s="11">
        <v>1616.38</v>
      </c>
      <c r="I216">
        <f>VLOOKUP(A216,'For Checking 2'!$A$2:$J$254,10,0)</f>
        <v>1616.38</v>
      </c>
      <c r="J216" s="20">
        <f t="shared" si="3"/>
        <v>0</v>
      </c>
    </row>
    <row r="217" spans="1:10" x14ac:dyDescent="0.25">
      <c r="A217" s="7" t="s">
        <v>6077</v>
      </c>
      <c r="B217" s="8" t="s">
        <v>6545</v>
      </c>
      <c r="C217" s="9" t="s">
        <v>17</v>
      </c>
      <c r="D217" s="9"/>
      <c r="E217" s="10">
        <v>43626</v>
      </c>
      <c r="F217" s="11">
        <v>9394</v>
      </c>
      <c r="G217" s="11">
        <v>2348.5100000000002</v>
      </c>
      <c r="H217" s="11">
        <v>2348.52</v>
      </c>
      <c r="I217">
        <f>VLOOKUP(A217,'For Checking 2'!$A$2:$J$254,10,0)</f>
        <v>2348.52</v>
      </c>
      <c r="J217" s="20">
        <f t="shared" si="3"/>
        <v>0</v>
      </c>
    </row>
    <row r="218" spans="1:10" x14ac:dyDescent="0.25">
      <c r="A218" s="7" t="s">
        <v>2033</v>
      </c>
      <c r="B218" s="8" t="s">
        <v>2034</v>
      </c>
      <c r="C218" s="9" t="s">
        <v>17</v>
      </c>
      <c r="D218" s="9"/>
      <c r="E218" s="10">
        <v>44109</v>
      </c>
      <c r="F218" s="11">
        <v>14766.4</v>
      </c>
      <c r="G218" s="11">
        <v>1845.8</v>
      </c>
      <c r="H218" s="11">
        <v>1845.8</v>
      </c>
      <c r="I218">
        <f>VLOOKUP(A218,'For Checking 2'!$A$2:$J$254,10,0)</f>
        <v>1845.8</v>
      </c>
      <c r="J218" s="20">
        <f t="shared" si="3"/>
        <v>0</v>
      </c>
    </row>
    <row r="219" spans="1:10" x14ac:dyDescent="0.25">
      <c r="A219" s="7" t="s">
        <v>1114</v>
      </c>
      <c r="B219" s="8" t="s">
        <v>1115</v>
      </c>
      <c r="C219" s="9" t="s">
        <v>17</v>
      </c>
      <c r="D219" s="9"/>
      <c r="E219" s="10">
        <v>44547</v>
      </c>
      <c r="F219" s="11">
        <v>39592.28</v>
      </c>
      <c r="G219" s="11">
        <v>1799.65</v>
      </c>
      <c r="H219" s="11">
        <v>1799.66</v>
      </c>
      <c r="I219">
        <f>VLOOKUP(A219,'For Checking 2'!$A$2:$J$254,10,0)</f>
        <v>1633.59</v>
      </c>
      <c r="J219" s="20">
        <f t="shared" si="3"/>
        <v>166.07000000000016</v>
      </c>
    </row>
    <row r="220" spans="1:10" x14ac:dyDescent="0.25">
      <c r="A220" s="7" t="s">
        <v>4474</v>
      </c>
      <c r="B220" s="8" t="s">
        <v>6546</v>
      </c>
      <c r="C220" s="9" t="s">
        <v>17</v>
      </c>
      <c r="D220" s="9"/>
      <c r="E220" s="10">
        <v>43132</v>
      </c>
      <c r="F220" s="11">
        <v>18921.7</v>
      </c>
      <c r="G220" s="11">
        <v>2911.03</v>
      </c>
      <c r="H220" s="11">
        <v>2911.04</v>
      </c>
      <c r="I220">
        <f>VLOOKUP(A220,'For Checking 2'!$A$2:$J$254,10,0)</f>
        <v>2911.04</v>
      </c>
      <c r="J220" s="20">
        <f t="shared" si="3"/>
        <v>0</v>
      </c>
    </row>
    <row r="221" spans="1:10" x14ac:dyDescent="0.25">
      <c r="A221" s="7" t="s">
        <v>2073</v>
      </c>
      <c r="B221" s="8" t="s">
        <v>2074</v>
      </c>
      <c r="C221" s="9" t="s">
        <v>17</v>
      </c>
      <c r="D221" s="9"/>
      <c r="E221" s="10">
        <v>44323</v>
      </c>
      <c r="F221" s="11">
        <v>25610.400000000001</v>
      </c>
      <c r="G221" s="11">
        <v>1707.36</v>
      </c>
      <c r="H221" s="11">
        <v>1707.36</v>
      </c>
      <c r="I221">
        <f>VLOOKUP(A221,'For Checking 2'!$A$2:$J$254,10,0)</f>
        <v>1584.89</v>
      </c>
      <c r="J221" s="20">
        <f t="shared" si="3"/>
        <v>122.4699999999998</v>
      </c>
    </row>
    <row r="222" spans="1:10" x14ac:dyDescent="0.25">
      <c r="A222" s="7" t="s">
        <v>2100</v>
      </c>
      <c r="B222" s="8" t="s">
        <v>2101</v>
      </c>
      <c r="C222" s="9" t="s">
        <v>17</v>
      </c>
      <c r="D222" s="9"/>
      <c r="E222" s="10">
        <v>44110</v>
      </c>
      <c r="F222" s="11">
        <v>14766.4</v>
      </c>
      <c r="G222" s="11">
        <v>1845.8</v>
      </c>
      <c r="H222" s="11">
        <v>1845.8</v>
      </c>
      <c r="I222">
        <f>VLOOKUP(A222,'For Checking 2'!$A$2:$J$254,10,0)</f>
        <v>1845.8</v>
      </c>
      <c r="J222" s="20">
        <f t="shared" si="3"/>
        <v>0</v>
      </c>
    </row>
    <row r="223" spans="1:10" x14ac:dyDescent="0.25">
      <c r="A223" s="7" t="s">
        <v>1897</v>
      </c>
      <c r="B223" s="8" t="s">
        <v>6547</v>
      </c>
      <c r="C223" s="9" t="s">
        <v>17</v>
      </c>
      <c r="D223" s="9"/>
      <c r="E223" s="10">
        <v>44125</v>
      </c>
      <c r="F223" s="11">
        <v>6864.09</v>
      </c>
      <c r="G223" s="11">
        <v>807.54</v>
      </c>
      <c r="H223" s="11">
        <v>807.54</v>
      </c>
      <c r="I223">
        <f>VLOOKUP(A223,'For Checking 2'!$A$2:$J$254,10,0)</f>
        <v>807.54</v>
      </c>
      <c r="J223" s="20">
        <f t="shared" si="3"/>
        <v>0</v>
      </c>
    </row>
    <row r="224" spans="1:10" x14ac:dyDescent="0.25">
      <c r="A224" s="7" t="s">
        <v>533</v>
      </c>
      <c r="B224" s="8" t="s">
        <v>6548</v>
      </c>
      <c r="C224" s="9" t="s">
        <v>17</v>
      </c>
      <c r="D224" s="9"/>
      <c r="E224" s="10">
        <v>43560</v>
      </c>
      <c r="F224" s="11">
        <v>7732.11</v>
      </c>
      <c r="G224" s="11">
        <v>692.17</v>
      </c>
      <c r="H224" s="11">
        <v>692.18</v>
      </c>
      <c r="I224">
        <f>VLOOKUP(A224,'For Checking 2'!$A$2:$J$254,10,0)</f>
        <v>692.18</v>
      </c>
      <c r="J224" s="20">
        <f t="shared" si="3"/>
        <v>0</v>
      </c>
    </row>
    <row r="225" spans="1:10" x14ac:dyDescent="0.25">
      <c r="A225" s="7" t="s">
        <v>594</v>
      </c>
      <c r="B225" s="8" t="s">
        <v>595</v>
      </c>
      <c r="C225" s="9" t="s">
        <v>17</v>
      </c>
      <c r="D225" s="9"/>
      <c r="E225" s="10">
        <v>44236</v>
      </c>
      <c r="F225" s="11">
        <v>42961.61</v>
      </c>
      <c r="G225" s="11">
        <v>3735.79</v>
      </c>
      <c r="H225" s="11">
        <v>3735.8</v>
      </c>
      <c r="I225">
        <f>VLOOKUP(A225,'For Checking 2'!$A$2:$J$254,10,0)</f>
        <v>3735.8</v>
      </c>
      <c r="J225" s="20">
        <f t="shared" si="3"/>
        <v>0</v>
      </c>
    </row>
    <row r="226" spans="1:10" x14ac:dyDescent="0.25">
      <c r="A226" s="7" t="s">
        <v>770</v>
      </c>
      <c r="B226" s="8" t="s">
        <v>771</v>
      </c>
      <c r="C226" s="9" t="s">
        <v>17</v>
      </c>
      <c r="D226" s="9"/>
      <c r="E226" s="10">
        <v>43875</v>
      </c>
      <c r="F226" s="11">
        <v>4152.8599999999997</v>
      </c>
      <c r="G226" s="11">
        <v>830.61</v>
      </c>
      <c r="H226" s="11">
        <v>830.62</v>
      </c>
      <c r="I226">
        <f>VLOOKUP(A226,'For Checking 2'!$A$2:$J$254,10,0)</f>
        <v>830.62</v>
      </c>
      <c r="J226" s="20">
        <f t="shared" si="3"/>
        <v>0</v>
      </c>
    </row>
    <row r="227" spans="1:10" x14ac:dyDescent="0.25">
      <c r="A227" s="7" t="s">
        <v>564</v>
      </c>
      <c r="B227" s="8" t="s">
        <v>6549</v>
      </c>
      <c r="C227" s="9" t="s">
        <v>17</v>
      </c>
      <c r="D227" s="9"/>
      <c r="E227" s="10">
        <v>44165</v>
      </c>
      <c r="F227" s="11">
        <v>20919.13</v>
      </c>
      <c r="G227" s="11">
        <v>2461.0700000000002</v>
      </c>
      <c r="H227" s="11">
        <v>2461.06</v>
      </c>
      <c r="I227">
        <f>VLOOKUP(A227,'For Checking 2'!$A$2:$J$254,10,0)</f>
        <v>2461.06</v>
      </c>
      <c r="J227" s="20">
        <f t="shared" si="3"/>
        <v>0</v>
      </c>
    </row>
    <row r="228" spans="1:10" x14ac:dyDescent="0.25">
      <c r="A228" s="7" t="s">
        <v>6550</v>
      </c>
      <c r="B228" s="8" t="s">
        <v>6551</v>
      </c>
      <c r="C228" s="9" t="s">
        <v>17</v>
      </c>
      <c r="D228" s="9"/>
      <c r="E228" s="10">
        <v>44444</v>
      </c>
      <c r="F228" s="11">
        <v>17500.439999999999</v>
      </c>
      <c r="G228" s="11">
        <v>853.68</v>
      </c>
      <c r="H228" s="11">
        <v>1102.25</v>
      </c>
      <c r="I228">
        <f>VLOOKUP(A228,'For Checking 2'!$A$2:$J$254,10,0)</f>
        <v>1102.25</v>
      </c>
      <c r="J228" s="20">
        <f t="shared" si="3"/>
        <v>0</v>
      </c>
    </row>
    <row r="229" spans="1:10" x14ac:dyDescent="0.25">
      <c r="A229" s="7" t="s">
        <v>1086</v>
      </c>
      <c r="B229" s="8" t="s">
        <v>1087</v>
      </c>
      <c r="C229" s="9" t="s">
        <v>17</v>
      </c>
      <c r="D229" s="9"/>
      <c r="E229" s="10">
        <v>44236</v>
      </c>
      <c r="F229" s="11">
        <v>21042</v>
      </c>
      <c r="G229" s="11">
        <v>1753.51</v>
      </c>
      <c r="H229" s="11">
        <v>1753.52</v>
      </c>
      <c r="I229">
        <f>VLOOKUP(A229,'For Checking 2'!$A$2:$J$254,10,0)</f>
        <v>860.39</v>
      </c>
      <c r="J229" s="20">
        <f t="shared" si="3"/>
        <v>893.13</v>
      </c>
    </row>
    <row r="230" spans="1:10" x14ac:dyDescent="0.25">
      <c r="A230" s="7" t="s">
        <v>516</v>
      </c>
      <c r="B230" s="8" t="s">
        <v>6553</v>
      </c>
      <c r="C230" s="9" t="s">
        <v>17</v>
      </c>
      <c r="D230" s="9"/>
      <c r="E230" s="10">
        <v>43889</v>
      </c>
      <c r="F230" s="11">
        <v>1328.92</v>
      </c>
      <c r="G230" s="11">
        <v>1328.98</v>
      </c>
      <c r="H230" s="11">
        <v>1328.92</v>
      </c>
      <c r="I230">
        <f>VLOOKUP(A230,'For Checking 2'!$A$2:$J$254,10,0)</f>
        <v>789.04</v>
      </c>
      <c r="J230" s="20">
        <f t="shared" si="3"/>
        <v>539.88000000000011</v>
      </c>
    </row>
    <row r="231" spans="1:10" x14ac:dyDescent="0.25">
      <c r="A231" s="7" t="s">
        <v>1037</v>
      </c>
      <c r="B231" s="8" t="s">
        <v>6554</v>
      </c>
      <c r="C231" s="9" t="s">
        <v>17</v>
      </c>
      <c r="D231" s="9"/>
      <c r="E231" s="10">
        <v>44379</v>
      </c>
      <c r="F231" s="11">
        <v>31378.6</v>
      </c>
      <c r="G231" s="11">
        <v>1845.8</v>
      </c>
      <c r="H231" s="11">
        <v>1845.8</v>
      </c>
      <c r="I231">
        <f>VLOOKUP(A231,'For Checking 2'!$A$2:$J$254,10,0)</f>
        <v>1290.47</v>
      </c>
      <c r="J231" s="20">
        <f t="shared" si="3"/>
        <v>555.32999999999993</v>
      </c>
    </row>
    <row r="232" spans="1:10" x14ac:dyDescent="0.25">
      <c r="A232" s="7" t="s">
        <v>2061</v>
      </c>
      <c r="B232" s="8" t="s">
        <v>2062</v>
      </c>
      <c r="C232" s="9" t="s">
        <v>17</v>
      </c>
      <c r="D232" s="9"/>
      <c r="E232" s="10">
        <v>44467</v>
      </c>
      <c r="F232" s="11">
        <v>17535.099999999999</v>
      </c>
      <c r="G232" s="11">
        <v>922.9</v>
      </c>
      <c r="H232" s="11">
        <v>922.9</v>
      </c>
      <c r="I232">
        <f>VLOOKUP(A232,'For Checking 2'!$A$2:$J$254,10,0)</f>
        <v>922.9</v>
      </c>
      <c r="J232" s="20">
        <f t="shared" si="3"/>
        <v>0</v>
      </c>
    </row>
    <row r="233" spans="1:10" x14ac:dyDescent="0.25">
      <c r="A233" s="7" t="s">
        <v>588</v>
      </c>
      <c r="B233" s="8" t="s">
        <v>589</v>
      </c>
      <c r="C233" s="9" t="s">
        <v>17</v>
      </c>
      <c r="D233" s="9"/>
      <c r="E233" s="10">
        <v>44108</v>
      </c>
      <c r="F233" s="11">
        <v>16108.8</v>
      </c>
      <c r="G233" s="11">
        <v>2013.6</v>
      </c>
      <c r="H233" s="11">
        <v>2013.6</v>
      </c>
      <c r="I233">
        <f>VLOOKUP(A233,'For Checking 2'!$A$2:$J$254,10,0)</f>
        <v>2013.6</v>
      </c>
      <c r="J233" s="20">
        <f t="shared" si="3"/>
        <v>0</v>
      </c>
    </row>
    <row r="234" spans="1:10" x14ac:dyDescent="0.25">
      <c r="A234" s="7" t="s">
        <v>866</v>
      </c>
      <c r="B234" s="8" t="s">
        <v>867</v>
      </c>
      <c r="C234" s="9" t="s">
        <v>17</v>
      </c>
      <c r="D234" s="9"/>
      <c r="E234" s="10">
        <v>44223</v>
      </c>
      <c r="F234" s="11">
        <v>20452.78</v>
      </c>
      <c r="G234" s="11">
        <v>1859.35</v>
      </c>
      <c r="H234" s="11">
        <v>1859.36</v>
      </c>
      <c r="I234">
        <f>VLOOKUP(A234,'For Checking 2'!$A$2:$J$254,10,0)</f>
        <v>1859.36</v>
      </c>
      <c r="J234" s="20">
        <f t="shared" si="3"/>
        <v>0</v>
      </c>
    </row>
    <row r="235" spans="1:10" x14ac:dyDescent="0.25">
      <c r="A235" s="7" t="s">
        <v>958</v>
      </c>
      <c r="B235" s="8" t="s">
        <v>959</v>
      </c>
      <c r="C235" s="9" t="s">
        <v>17</v>
      </c>
      <c r="D235" s="9"/>
      <c r="E235" s="10">
        <v>44348</v>
      </c>
      <c r="F235" s="11">
        <v>25102.799999999999</v>
      </c>
      <c r="G235" s="11">
        <v>1568.93</v>
      </c>
      <c r="H235" s="11">
        <v>1568.94</v>
      </c>
      <c r="I235">
        <f>VLOOKUP(A235,'For Checking 2'!$A$2:$J$254,10,0)</f>
        <v>173.01</v>
      </c>
      <c r="J235" s="20">
        <f t="shared" si="3"/>
        <v>1395.93</v>
      </c>
    </row>
    <row r="236" spans="1:10" x14ac:dyDescent="0.25">
      <c r="A236" s="7" t="s">
        <v>725</v>
      </c>
      <c r="B236" s="8" t="s">
        <v>6555</v>
      </c>
      <c r="C236" s="9" t="s">
        <v>17</v>
      </c>
      <c r="D236" s="9"/>
      <c r="E236" s="10">
        <v>44413</v>
      </c>
      <c r="F236" s="11">
        <v>14950.92</v>
      </c>
      <c r="G236" s="11">
        <v>830.61</v>
      </c>
      <c r="H236" s="11">
        <v>830.62</v>
      </c>
      <c r="I236">
        <f>VLOOKUP(A236,'For Checking 2'!$A$2:$J$254,10,0)</f>
        <v>830.62</v>
      </c>
      <c r="J236" s="20">
        <f t="shared" si="3"/>
        <v>0</v>
      </c>
    </row>
    <row r="237" spans="1:10" x14ac:dyDescent="0.25">
      <c r="A237" s="7" t="s">
        <v>1185</v>
      </c>
      <c r="B237" s="8" t="s">
        <v>1186</v>
      </c>
      <c r="C237" s="9" t="s">
        <v>17</v>
      </c>
      <c r="D237" s="9"/>
      <c r="E237" s="10">
        <v>43875</v>
      </c>
      <c r="F237" s="11">
        <v>2987.76</v>
      </c>
      <c r="G237" s="11">
        <v>853.69</v>
      </c>
      <c r="H237" s="11">
        <v>853.7</v>
      </c>
      <c r="I237">
        <f>VLOOKUP(A237,'For Checking 2'!$A$2:$J$254,10,0)</f>
        <v>853.7</v>
      </c>
      <c r="J237" s="20">
        <f t="shared" si="3"/>
        <v>0</v>
      </c>
    </row>
    <row r="238" spans="1:10" x14ac:dyDescent="0.25">
      <c r="A238" s="7" t="s">
        <v>5511</v>
      </c>
      <c r="B238" s="8" t="s">
        <v>5512</v>
      </c>
      <c r="C238" s="9" t="s">
        <v>17</v>
      </c>
      <c r="D238" s="9"/>
      <c r="E238" s="10">
        <v>44431</v>
      </c>
      <c r="F238" s="11">
        <v>16034.32</v>
      </c>
      <c r="G238" s="11">
        <v>890.8</v>
      </c>
      <c r="H238" s="11">
        <v>890.8</v>
      </c>
      <c r="I238">
        <f>VLOOKUP(A238,'For Checking 2'!$A$2:$J$254,10,0)</f>
        <v>890.8</v>
      </c>
      <c r="J238" s="20">
        <f t="shared" si="3"/>
        <v>0</v>
      </c>
    </row>
    <row r="239" spans="1:10" x14ac:dyDescent="0.25">
      <c r="A239" s="7" t="s">
        <v>1105</v>
      </c>
      <c r="B239" s="8" t="s">
        <v>1106</v>
      </c>
      <c r="C239" s="9" t="s">
        <v>17</v>
      </c>
      <c r="D239" s="9"/>
      <c r="E239" s="10">
        <v>44281</v>
      </c>
      <c r="F239" s="11">
        <v>23995.4</v>
      </c>
      <c r="G239" s="11">
        <v>1845.8</v>
      </c>
      <c r="H239" s="11">
        <v>1845.8</v>
      </c>
      <c r="I239">
        <f>VLOOKUP(A239,'For Checking 2'!$A$2:$J$254,10,0)</f>
        <v>1845.8</v>
      </c>
      <c r="J239" s="20">
        <f t="shared" si="3"/>
        <v>0</v>
      </c>
    </row>
    <row r="240" spans="1:10" x14ac:dyDescent="0.25">
      <c r="A240" s="7" t="s">
        <v>6556</v>
      </c>
      <c r="B240" s="8" t="s">
        <v>6557</v>
      </c>
      <c r="C240" s="9" t="s">
        <v>17</v>
      </c>
      <c r="D240" s="9"/>
      <c r="E240" s="10">
        <v>44574</v>
      </c>
      <c r="F240" s="11">
        <v>19296.95</v>
      </c>
      <c r="G240" s="11">
        <v>839</v>
      </c>
      <c r="H240" s="11">
        <v>419.5</v>
      </c>
      <c r="I240">
        <f>VLOOKUP(A240,'For Checking 2'!$A$2:$J$254,10,0)</f>
        <v>419.5</v>
      </c>
      <c r="J240" s="20">
        <f t="shared" si="3"/>
        <v>0</v>
      </c>
    </row>
    <row r="241" spans="1:10" x14ac:dyDescent="0.25">
      <c r="A241" s="7" t="s">
        <v>831</v>
      </c>
      <c r="B241" s="8" t="s">
        <v>832</v>
      </c>
      <c r="C241" s="9" t="s">
        <v>17</v>
      </c>
      <c r="D241" s="9"/>
      <c r="E241" s="10">
        <v>44391</v>
      </c>
      <c r="F241" s="11">
        <v>31378.6</v>
      </c>
      <c r="G241" s="11">
        <v>1845.8</v>
      </c>
      <c r="H241" s="11">
        <v>1845.8</v>
      </c>
      <c r="I241">
        <f>VLOOKUP(A241,'For Checking 2'!$A$2:$J$254,10,0)</f>
        <v>1845.8</v>
      </c>
      <c r="J241" s="20">
        <f t="shared" si="3"/>
        <v>0</v>
      </c>
    </row>
    <row r="242" spans="1:10" x14ac:dyDescent="0.25">
      <c r="A242" s="7" t="s">
        <v>1354</v>
      </c>
      <c r="B242" s="8" t="s">
        <v>1355</v>
      </c>
      <c r="C242" s="9" t="s">
        <v>17</v>
      </c>
      <c r="D242" s="9"/>
      <c r="E242" s="10">
        <v>44471</v>
      </c>
      <c r="F242" s="11">
        <v>36916</v>
      </c>
      <c r="G242" s="11">
        <v>1845.8</v>
      </c>
      <c r="H242" s="11">
        <v>1845.8</v>
      </c>
      <c r="I242">
        <f>VLOOKUP(A242,'For Checking 2'!$A$2:$J$254,10,0)</f>
        <v>1842.73</v>
      </c>
      <c r="J242" s="20">
        <f t="shared" si="3"/>
        <v>3.0699999999999363</v>
      </c>
    </row>
    <row r="243" spans="1:10" x14ac:dyDescent="0.25">
      <c r="A243" s="7" t="s">
        <v>1521</v>
      </c>
      <c r="B243" s="8" t="s">
        <v>1522</v>
      </c>
      <c r="C243" s="9" t="s">
        <v>17</v>
      </c>
      <c r="D243" s="9"/>
      <c r="E243" s="10">
        <v>44056</v>
      </c>
      <c r="F243" s="11">
        <v>5260.38</v>
      </c>
      <c r="G243" s="11">
        <v>876.75</v>
      </c>
      <c r="H243" s="11">
        <v>876.76</v>
      </c>
      <c r="I243">
        <f>VLOOKUP(A243,'For Checking 2'!$A$2:$J$254,10,0)</f>
        <v>876.76</v>
      </c>
      <c r="J243" s="20">
        <f t="shared" si="3"/>
        <v>0</v>
      </c>
    </row>
    <row r="244" spans="1:10" x14ac:dyDescent="0.25">
      <c r="A244" s="7" t="s">
        <v>6392</v>
      </c>
      <c r="B244" s="8" t="s">
        <v>6393</v>
      </c>
      <c r="C244" s="9" t="s">
        <v>17</v>
      </c>
      <c r="D244" s="9"/>
      <c r="E244" s="10">
        <v>43581</v>
      </c>
      <c r="F244" s="11">
        <v>102.58</v>
      </c>
      <c r="G244" s="11">
        <v>599.88</v>
      </c>
      <c r="H244" s="11">
        <v>102.58</v>
      </c>
      <c r="I244">
        <f>VLOOKUP(A244,'For Checking 2'!$A$2:$J$254,10,0)</f>
        <v>102.58</v>
      </c>
      <c r="J244" s="20">
        <f t="shared" si="3"/>
        <v>0</v>
      </c>
    </row>
    <row r="245" spans="1:10" x14ac:dyDescent="0.25">
      <c r="A245" s="7" t="s">
        <v>654</v>
      </c>
      <c r="B245" s="8" t="s">
        <v>6558</v>
      </c>
      <c r="C245" s="9" t="s">
        <v>17</v>
      </c>
      <c r="D245" s="9"/>
      <c r="E245" s="10">
        <v>44532</v>
      </c>
      <c r="F245" s="11">
        <v>43146.02</v>
      </c>
      <c r="G245" s="11">
        <v>2006.79</v>
      </c>
      <c r="H245" s="11">
        <v>2006.8</v>
      </c>
      <c r="I245">
        <f>VLOOKUP(A245,'For Checking 2'!$A$2:$J$254,10,0)</f>
        <v>2006.8</v>
      </c>
      <c r="J245" s="20">
        <f t="shared" si="3"/>
        <v>0</v>
      </c>
    </row>
    <row r="246" spans="1:10" x14ac:dyDescent="0.25">
      <c r="A246" s="7" t="s">
        <v>6559</v>
      </c>
      <c r="B246" s="8" t="s">
        <v>6560</v>
      </c>
      <c r="C246" s="9" t="s">
        <v>17</v>
      </c>
      <c r="D246" s="9"/>
      <c r="E246" s="10">
        <v>44532</v>
      </c>
      <c r="F246" s="11">
        <v>20303.8</v>
      </c>
      <c r="G246" s="11">
        <v>922.9</v>
      </c>
      <c r="H246" s="11">
        <v>461.45</v>
      </c>
      <c r="I246">
        <f>VLOOKUP(A246,'For Checking 2'!$A$2:$J$254,10,0)</f>
        <v>461.45</v>
      </c>
      <c r="J246" s="20">
        <f t="shared" si="3"/>
        <v>0</v>
      </c>
    </row>
    <row r="247" spans="1:10" x14ac:dyDescent="0.25">
      <c r="A247" s="7" t="s">
        <v>274</v>
      </c>
      <c r="B247" s="8" t="s">
        <v>275</v>
      </c>
      <c r="C247" s="9" t="s">
        <v>17</v>
      </c>
      <c r="D247" s="9"/>
      <c r="E247" s="10">
        <v>44379</v>
      </c>
      <c r="F247" s="11">
        <v>32217.599999999999</v>
      </c>
      <c r="G247" s="11">
        <v>2013.6</v>
      </c>
      <c r="H247" s="11">
        <v>2013.6</v>
      </c>
      <c r="I247">
        <f>VLOOKUP(A247,'For Checking 2'!$A$2:$J$254,10,0)</f>
        <v>2013.6</v>
      </c>
      <c r="J247" s="20">
        <f t="shared" si="3"/>
        <v>0</v>
      </c>
    </row>
    <row r="248" spans="1:10" x14ac:dyDescent="0.25">
      <c r="A248" s="7" t="s">
        <v>732</v>
      </c>
      <c r="B248" s="8" t="s">
        <v>733</v>
      </c>
      <c r="C248" s="9" t="s">
        <v>17</v>
      </c>
      <c r="D248" s="9"/>
      <c r="E248" s="10">
        <v>44167</v>
      </c>
      <c r="F248" s="11">
        <v>23995.4</v>
      </c>
      <c r="G248" s="11">
        <v>1845.8</v>
      </c>
      <c r="H248" s="11">
        <v>1845.8</v>
      </c>
      <c r="I248">
        <f>VLOOKUP(A248,'For Checking 2'!$A$2:$J$254,10,0)</f>
        <v>1845.8</v>
      </c>
      <c r="J248" s="20">
        <f t="shared" si="3"/>
        <v>0</v>
      </c>
    </row>
    <row r="249" spans="1:10" x14ac:dyDescent="0.25">
      <c r="A249" s="7" t="s">
        <v>1393</v>
      </c>
      <c r="B249" s="8" t="s">
        <v>1394</v>
      </c>
      <c r="C249" s="9" t="s">
        <v>17</v>
      </c>
      <c r="D249" s="9"/>
      <c r="E249" s="10">
        <v>44519</v>
      </c>
      <c r="F249" s="11">
        <v>37574.51</v>
      </c>
      <c r="G249" s="11">
        <v>1789.26</v>
      </c>
      <c r="H249" s="11">
        <v>1789.26</v>
      </c>
      <c r="I249">
        <f>VLOOKUP(A249,'For Checking 2'!$A$2:$J$254,10,0)</f>
        <v>644.29</v>
      </c>
      <c r="J249" s="20">
        <f t="shared" si="3"/>
        <v>1144.97</v>
      </c>
    </row>
    <row r="250" spans="1:10" x14ac:dyDescent="0.25">
      <c r="A250" s="7" t="s">
        <v>2042</v>
      </c>
      <c r="B250" s="8" t="s">
        <v>2043</v>
      </c>
      <c r="C250" s="9" t="s">
        <v>17</v>
      </c>
      <c r="D250" s="9"/>
      <c r="E250" s="10">
        <v>44222</v>
      </c>
      <c r="F250" s="11">
        <v>20480.23</v>
      </c>
      <c r="G250" s="11">
        <v>1861.85</v>
      </c>
      <c r="H250" s="11">
        <v>1861.86</v>
      </c>
      <c r="I250">
        <f>VLOOKUP(A250,'For Checking 2'!$A$2:$J$254,10,0)</f>
        <v>1861.86</v>
      </c>
      <c r="J250" s="20">
        <f t="shared" si="3"/>
        <v>0</v>
      </c>
    </row>
    <row r="251" spans="1:10" x14ac:dyDescent="0.25">
      <c r="A251" s="7" t="s">
        <v>447</v>
      </c>
      <c r="B251" s="8" t="s">
        <v>448</v>
      </c>
      <c r="C251" s="9" t="s">
        <v>17</v>
      </c>
      <c r="D251" s="9"/>
      <c r="E251" s="10">
        <v>44000</v>
      </c>
      <c r="F251" s="11">
        <v>3414.72</v>
      </c>
      <c r="G251" s="11">
        <v>853.68</v>
      </c>
      <c r="H251" s="11">
        <v>853.68</v>
      </c>
      <c r="I251">
        <f>VLOOKUP(A251,'For Checking 2'!$A$2:$J$254,10,0)</f>
        <v>25.39</v>
      </c>
      <c r="J251" s="20">
        <f t="shared" si="3"/>
        <v>828.29</v>
      </c>
    </row>
    <row r="252" spans="1:10" x14ac:dyDescent="0.25">
      <c r="A252" s="7" t="s">
        <v>6293</v>
      </c>
      <c r="B252" s="8" t="s">
        <v>6294</v>
      </c>
      <c r="C252" s="9" t="s">
        <v>17</v>
      </c>
      <c r="D252" s="9"/>
      <c r="E252" s="10">
        <v>44047</v>
      </c>
      <c r="F252" s="11">
        <v>6473.74</v>
      </c>
      <c r="G252" s="11">
        <v>995.96</v>
      </c>
      <c r="H252" s="11">
        <v>995.96</v>
      </c>
      <c r="I252">
        <f>VLOOKUP(A252,'For Checking 2'!$A$2:$J$254,10,0)</f>
        <v>47.39</v>
      </c>
      <c r="J252" s="20">
        <f t="shared" si="3"/>
        <v>948.57</v>
      </c>
    </row>
    <row r="253" spans="1:10" x14ac:dyDescent="0.25">
      <c r="A253" s="7" t="s">
        <v>1411</v>
      </c>
      <c r="B253" s="8" t="s">
        <v>1412</v>
      </c>
      <c r="C253" s="9" t="s">
        <v>17</v>
      </c>
      <c r="D253" s="9"/>
      <c r="E253" s="10">
        <v>44477</v>
      </c>
      <c r="F253" s="11">
        <v>15013.79</v>
      </c>
      <c r="G253" s="11">
        <v>732.38</v>
      </c>
      <c r="H253" s="11">
        <v>366.19</v>
      </c>
      <c r="I253">
        <f>VLOOKUP(A253,'For Checking 2'!$A$2:$J$254,10,0)</f>
        <v>366.19</v>
      </c>
      <c r="J253" s="20">
        <f t="shared" si="3"/>
        <v>0</v>
      </c>
    </row>
    <row r="254" spans="1:10" x14ac:dyDescent="0.25">
      <c r="A254" s="7" t="s">
        <v>400</v>
      </c>
      <c r="B254" s="8" t="s">
        <v>401</v>
      </c>
      <c r="C254" s="9" t="s">
        <v>17</v>
      </c>
      <c r="D254" s="9"/>
      <c r="E254" s="10">
        <v>44254</v>
      </c>
      <c r="F254" s="11">
        <v>11536.25</v>
      </c>
      <c r="G254" s="11">
        <v>922.9</v>
      </c>
      <c r="H254" s="11">
        <v>922.9</v>
      </c>
      <c r="I254">
        <f>VLOOKUP(A254,'For Checking 2'!$A$2:$J$254,10,0)</f>
        <v>922.9</v>
      </c>
      <c r="J254" s="20">
        <f t="shared" si="3"/>
        <v>0</v>
      </c>
    </row>
    <row r="255" spans="1:10" x14ac:dyDescent="0.25">
      <c r="G255" t="s">
        <v>6568</v>
      </c>
      <c r="H255" s="20">
        <f>SUM(H2:H254)</f>
        <v>384990.82999999973</v>
      </c>
      <c r="I255" s="25">
        <f>SUM(I2:I254)</f>
        <v>322565.01999999961</v>
      </c>
    </row>
    <row r="256" spans="1:10" x14ac:dyDescent="0.25">
      <c r="A256">
        <v>253</v>
      </c>
      <c r="G256" t="s">
        <v>6569</v>
      </c>
      <c r="H256">
        <v>322565.0199999999</v>
      </c>
    </row>
    <row r="257" spans="7:8" x14ac:dyDescent="0.25">
      <c r="G257" t="s">
        <v>6561</v>
      </c>
      <c r="H257" s="20">
        <f>+H255-H256</f>
        <v>62425.809999999823</v>
      </c>
    </row>
  </sheetData>
  <conditionalFormatting sqref="A2:A254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877F-3966-4EB8-A97B-2BDAA2A88EF2}">
  <dimension ref="A1:I137"/>
  <sheetViews>
    <sheetView workbookViewId="0">
      <selection activeCell="A2" sqref="A2:A137"/>
    </sheetView>
  </sheetViews>
  <sheetFormatPr defaultRowHeight="15" x14ac:dyDescent="0.25"/>
  <cols>
    <col min="1" max="1" width="11" bestFit="1" customWidth="1"/>
    <col min="2" max="2" width="47.85546875" bestFit="1" customWidth="1"/>
    <col min="3" max="3" width="6" bestFit="1" customWidth="1"/>
    <col min="4" max="4" width="9" bestFit="1" customWidth="1"/>
    <col min="5" max="5" width="10.7109375" bestFit="1" customWidth="1"/>
    <col min="7" max="8" width="8.42578125" bestFit="1" customWidth="1"/>
  </cols>
  <sheetData>
    <row r="1" spans="1:9" ht="60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9" x14ac:dyDescent="0.25">
      <c r="A2" s="7" t="s">
        <v>1553</v>
      </c>
      <c r="B2" s="8" t="s">
        <v>1554</v>
      </c>
      <c r="C2" s="9" t="s">
        <v>10</v>
      </c>
      <c r="D2" s="9"/>
      <c r="E2" s="10">
        <v>44579</v>
      </c>
      <c r="F2" s="11">
        <v>21226.7</v>
      </c>
      <c r="G2" s="11">
        <v>922.9</v>
      </c>
      <c r="H2" s="11">
        <v>922.9</v>
      </c>
      <c r="I2" t="str">
        <f>VLOOKUP(A2,'Client C'!$A$2:$H$483,1,0)</f>
        <v>0638833733</v>
      </c>
    </row>
    <row r="3" spans="1:9" x14ac:dyDescent="0.25">
      <c r="A3" s="7" t="s">
        <v>8</v>
      </c>
      <c r="B3" s="8" t="s">
        <v>9</v>
      </c>
      <c r="C3" s="9" t="s">
        <v>10</v>
      </c>
      <c r="D3" s="9"/>
      <c r="E3" s="10">
        <v>44005</v>
      </c>
      <c r="F3" s="11">
        <v>6315.55</v>
      </c>
      <c r="G3" s="11">
        <v>842.09</v>
      </c>
      <c r="H3" s="11">
        <v>842.1</v>
      </c>
      <c r="I3" t="str">
        <f>VLOOKUP(A3,'Client C'!$A$2:$H$483,1,0)</f>
        <v>3461944715</v>
      </c>
    </row>
    <row r="4" spans="1:9" x14ac:dyDescent="0.25">
      <c r="A4" s="7" t="s">
        <v>2143</v>
      </c>
      <c r="B4" s="8" t="s">
        <v>6469</v>
      </c>
      <c r="C4" s="9" t="s">
        <v>10</v>
      </c>
      <c r="D4" s="9"/>
      <c r="E4" s="10">
        <v>44596</v>
      </c>
      <c r="F4" s="11">
        <v>18827.04</v>
      </c>
      <c r="G4" s="11">
        <v>784.46</v>
      </c>
      <c r="H4" s="11">
        <v>784.46</v>
      </c>
      <c r="I4" t="str">
        <f>VLOOKUP(A4,'Client C'!$A$2:$H$483,1,0)</f>
        <v>0628672946</v>
      </c>
    </row>
    <row r="5" spans="1:9" x14ac:dyDescent="0.25">
      <c r="A5" s="7" t="s">
        <v>406</v>
      </c>
      <c r="B5" s="8" t="s">
        <v>407</v>
      </c>
      <c r="C5" s="9" t="s">
        <v>10</v>
      </c>
      <c r="D5" s="9"/>
      <c r="E5" s="10">
        <v>43997</v>
      </c>
      <c r="F5" s="11">
        <v>10882.44</v>
      </c>
      <c r="G5" s="11">
        <v>1554.63</v>
      </c>
      <c r="H5" s="11">
        <v>1554.62</v>
      </c>
      <c r="I5" t="str">
        <f>VLOOKUP(A5,'Client C'!$A$2:$H$483,1,0)</f>
        <v>3458489607</v>
      </c>
    </row>
    <row r="6" spans="1:9" x14ac:dyDescent="0.25">
      <c r="A6" s="7" t="s">
        <v>3556</v>
      </c>
      <c r="B6" s="8" t="s">
        <v>3557</v>
      </c>
      <c r="C6" s="9" t="s">
        <v>10</v>
      </c>
      <c r="D6" s="9"/>
      <c r="E6" s="10">
        <v>44003</v>
      </c>
      <c r="F6" s="11">
        <v>18460.580000000002</v>
      </c>
      <c r="G6" s="11">
        <v>1758.15</v>
      </c>
      <c r="H6" s="11">
        <v>1758.16</v>
      </c>
      <c r="I6" t="str">
        <f>VLOOKUP(A6,'Client C'!$A$2:$H$483,1,0)</f>
        <v>0638112975</v>
      </c>
    </row>
    <row r="7" spans="1:9" x14ac:dyDescent="0.25">
      <c r="A7" s="7" t="s">
        <v>132</v>
      </c>
      <c r="B7" s="8" t="s">
        <v>133</v>
      </c>
      <c r="C7" s="9" t="s">
        <v>10</v>
      </c>
      <c r="D7" s="9"/>
      <c r="E7" s="10">
        <v>44025</v>
      </c>
      <c r="F7" s="11">
        <v>7808.52</v>
      </c>
      <c r="G7" s="11">
        <v>918.64</v>
      </c>
      <c r="H7" s="11">
        <v>918.64</v>
      </c>
      <c r="I7" t="str">
        <f>VLOOKUP(A7,'Client C'!$A$2:$H$483,1,0)</f>
        <v>3439408092</v>
      </c>
    </row>
    <row r="8" spans="1:9" x14ac:dyDescent="0.25">
      <c r="A8" s="7" t="s">
        <v>1466</v>
      </c>
      <c r="B8" s="8" t="s">
        <v>1467</v>
      </c>
      <c r="C8" s="9" t="s">
        <v>10</v>
      </c>
      <c r="D8" s="9"/>
      <c r="E8" s="10">
        <v>44575</v>
      </c>
      <c r="F8" s="11">
        <v>21226.7</v>
      </c>
      <c r="G8" s="11">
        <v>922.9</v>
      </c>
      <c r="H8" s="11">
        <v>922.9</v>
      </c>
      <c r="I8" t="str">
        <f>VLOOKUP(A8,'Client C'!$A$2:$H$483,1,0)</f>
        <v>0636808702</v>
      </c>
    </row>
    <row r="9" spans="1:9" x14ac:dyDescent="0.25">
      <c r="A9" s="7" t="s">
        <v>1175</v>
      </c>
      <c r="B9" s="8" t="s">
        <v>1176</v>
      </c>
      <c r="C9" s="9" t="s">
        <v>10</v>
      </c>
      <c r="D9" s="9"/>
      <c r="E9" s="10">
        <v>44026</v>
      </c>
      <c r="F9" s="11">
        <v>9262.93</v>
      </c>
      <c r="G9" s="11">
        <v>842.09</v>
      </c>
      <c r="H9" s="11">
        <v>842.1</v>
      </c>
      <c r="I9" t="str">
        <f>VLOOKUP(A9,'Client C'!$A$2:$H$483,1,0)</f>
        <v>1010347749</v>
      </c>
    </row>
    <row r="10" spans="1:9" x14ac:dyDescent="0.25">
      <c r="A10" s="7" t="s">
        <v>1809</v>
      </c>
      <c r="B10" s="8" t="s">
        <v>1810</v>
      </c>
      <c r="C10" s="9" t="s">
        <v>10</v>
      </c>
      <c r="D10" s="9"/>
      <c r="E10" s="10">
        <v>44005</v>
      </c>
      <c r="F10" s="11">
        <v>5894.46</v>
      </c>
      <c r="G10" s="11">
        <v>842.09</v>
      </c>
      <c r="H10" s="11">
        <v>842.1</v>
      </c>
      <c r="I10" t="str">
        <f>VLOOKUP(A10,'Client C'!$A$2:$H$483,1,0)</f>
        <v>0634257960</v>
      </c>
    </row>
    <row r="11" spans="1:9" x14ac:dyDescent="0.25">
      <c r="A11" s="7" t="s">
        <v>6471</v>
      </c>
      <c r="B11" s="8" t="s">
        <v>6472</v>
      </c>
      <c r="C11" s="9" t="s">
        <v>10</v>
      </c>
      <c r="D11" s="9"/>
      <c r="E11" s="10">
        <v>44002</v>
      </c>
      <c r="F11" s="11">
        <v>8282.41</v>
      </c>
      <c r="G11" s="11">
        <v>1274.22</v>
      </c>
      <c r="H11" s="11">
        <v>1274.22</v>
      </c>
      <c r="I11" t="e">
        <f>VLOOKUP(A11,'Client C'!$A$2:$H$483,1,0)</f>
        <v>#N/A</v>
      </c>
    </row>
    <row r="12" spans="1:9" x14ac:dyDescent="0.25">
      <c r="A12" s="7" t="s">
        <v>522</v>
      </c>
      <c r="B12" s="8" t="s">
        <v>523</v>
      </c>
      <c r="C12" s="9" t="s">
        <v>10</v>
      </c>
      <c r="D12" s="9"/>
      <c r="E12" s="10">
        <v>44005</v>
      </c>
      <c r="F12" s="11">
        <v>5983.15</v>
      </c>
      <c r="G12" s="11">
        <v>797.77</v>
      </c>
      <c r="H12" s="11">
        <v>797.78</v>
      </c>
      <c r="I12" t="str">
        <f>VLOOKUP(A12,'Client C'!$A$2:$H$483,1,0)</f>
        <v>3421723756</v>
      </c>
    </row>
    <row r="13" spans="1:9" x14ac:dyDescent="0.25">
      <c r="A13" s="7" t="s">
        <v>1403</v>
      </c>
      <c r="B13" s="8" t="s">
        <v>6473</v>
      </c>
      <c r="C13" s="9" t="s">
        <v>10</v>
      </c>
      <c r="D13" s="9"/>
      <c r="E13" s="10">
        <v>44007</v>
      </c>
      <c r="F13" s="11">
        <v>11755.69</v>
      </c>
      <c r="G13" s="11">
        <v>820.02</v>
      </c>
      <c r="H13" s="11">
        <v>410.01</v>
      </c>
      <c r="I13" t="e">
        <f>VLOOKUP(A13,'Client C'!$A$2:$H$483,1,0)</f>
        <v>#N/A</v>
      </c>
    </row>
    <row r="14" spans="1:9" x14ac:dyDescent="0.25">
      <c r="A14" s="7" t="s">
        <v>5676</v>
      </c>
      <c r="B14" s="8" t="s">
        <v>5677</v>
      </c>
      <c r="C14" s="9" t="s">
        <v>10</v>
      </c>
      <c r="D14" s="9"/>
      <c r="E14" s="10">
        <v>44018</v>
      </c>
      <c r="F14" s="11">
        <v>12520.98</v>
      </c>
      <c r="G14" s="11">
        <v>1788.72</v>
      </c>
      <c r="H14" s="11">
        <v>1788.72</v>
      </c>
      <c r="I14" t="str">
        <f>VLOOKUP(A14,'Client C'!$A$2:$H$483,1,0)</f>
        <v>3431805994</v>
      </c>
    </row>
    <row r="15" spans="1:9" x14ac:dyDescent="0.25">
      <c r="A15" s="7" t="s">
        <v>5725</v>
      </c>
      <c r="B15" s="8" t="s">
        <v>6476</v>
      </c>
      <c r="C15" s="9" t="s">
        <v>10</v>
      </c>
      <c r="D15" s="9"/>
      <c r="E15" s="10">
        <v>44001</v>
      </c>
      <c r="F15" s="11">
        <v>7277.84</v>
      </c>
      <c r="G15" s="11">
        <v>1119.68</v>
      </c>
      <c r="H15" s="11">
        <v>1119.68</v>
      </c>
      <c r="I15" t="str">
        <f>VLOOKUP(A15,'Client C'!$A$2:$H$483,1,0)</f>
        <v>3434493455</v>
      </c>
    </row>
    <row r="16" spans="1:9" x14ac:dyDescent="0.25">
      <c r="A16" s="7" t="s">
        <v>1618</v>
      </c>
      <c r="B16" s="8" t="s">
        <v>1619</v>
      </c>
      <c r="C16" s="9" t="s">
        <v>10</v>
      </c>
      <c r="D16" s="9"/>
      <c r="E16" s="10">
        <v>44589</v>
      </c>
      <c r="F16" s="11">
        <v>21226.7</v>
      </c>
      <c r="G16" s="11">
        <v>922.9</v>
      </c>
      <c r="H16" s="11">
        <v>922.9</v>
      </c>
      <c r="I16" t="str">
        <f>VLOOKUP(A16,'Client C'!$A$2:$H$483,1,0)</f>
        <v>0641282782</v>
      </c>
    </row>
    <row r="17" spans="1:9" x14ac:dyDescent="0.25">
      <c r="A17" s="7" t="s">
        <v>1388</v>
      </c>
      <c r="B17" s="8" t="s">
        <v>1389</v>
      </c>
      <c r="C17" s="9" t="s">
        <v>10</v>
      </c>
      <c r="D17" s="9"/>
      <c r="E17" s="10">
        <v>44029</v>
      </c>
      <c r="F17" s="11">
        <v>7179.98</v>
      </c>
      <c r="G17" s="11">
        <v>957.32</v>
      </c>
      <c r="H17" s="11">
        <v>957.32</v>
      </c>
      <c r="I17" t="str">
        <f>VLOOKUP(A17,'Client C'!$A$2:$H$483,1,0)</f>
        <v>3375620727</v>
      </c>
    </row>
    <row r="18" spans="1:9" x14ac:dyDescent="0.25">
      <c r="A18" s="7" t="s">
        <v>182</v>
      </c>
      <c r="B18" s="8" t="s">
        <v>183</v>
      </c>
      <c r="C18" s="9" t="s">
        <v>10</v>
      </c>
      <c r="D18" s="9"/>
      <c r="E18" s="10">
        <v>44005</v>
      </c>
      <c r="F18" s="11">
        <v>5894.46</v>
      </c>
      <c r="G18" s="11">
        <v>842.09</v>
      </c>
      <c r="H18" s="11">
        <v>842.1</v>
      </c>
      <c r="I18" t="str">
        <f>VLOOKUP(A18,'Client C'!$A$2:$H$483,1,0)</f>
        <v>3440662649</v>
      </c>
    </row>
    <row r="19" spans="1:9" x14ac:dyDescent="0.25">
      <c r="A19" s="7" t="s">
        <v>1161</v>
      </c>
      <c r="B19" s="8" t="s">
        <v>1162</v>
      </c>
      <c r="C19" s="9" t="s">
        <v>10</v>
      </c>
      <c r="D19" s="9"/>
      <c r="E19" s="10">
        <v>44581</v>
      </c>
      <c r="F19" s="11">
        <v>21226.7</v>
      </c>
      <c r="G19" s="11">
        <v>922.9</v>
      </c>
      <c r="H19" s="11">
        <v>922.9</v>
      </c>
      <c r="I19" t="str">
        <f>VLOOKUP(A19,'Client C'!$A$2:$H$483,1,0)</f>
        <v>1008487718</v>
      </c>
    </row>
    <row r="20" spans="1:9" x14ac:dyDescent="0.25">
      <c r="A20" s="7" t="s">
        <v>2289</v>
      </c>
      <c r="B20" s="8" t="s">
        <v>6478</v>
      </c>
      <c r="C20" s="9" t="s">
        <v>10</v>
      </c>
      <c r="D20" s="9"/>
      <c r="E20" s="10">
        <v>44068</v>
      </c>
      <c r="F20" s="11">
        <v>7977.54</v>
      </c>
      <c r="G20" s="11">
        <v>886.41</v>
      </c>
      <c r="H20" s="11">
        <v>886.42</v>
      </c>
      <c r="I20" t="str">
        <f>VLOOKUP(A20,'Client C'!$A$2:$H$483,1,0)</f>
        <v>0220128966</v>
      </c>
    </row>
    <row r="21" spans="1:9" x14ac:dyDescent="0.25">
      <c r="A21" s="7" t="s">
        <v>1911</v>
      </c>
      <c r="B21" s="8" t="s">
        <v>1912</v>
      </c>
      <c r="C21" s="9" t="s">
        <v>10</v>
      </c>
      <c r="D21" s="9"/>
      <c r="E21" s="10">
        <v>44083</v>
      </c>
      <c r="F21" s="11">
        <v>7911.09</v>
      </c>
      <c r="G21" s="11">
        <v>753.45</v>
      </c>
      <c r="H21" s="11">
        <v>753.46</v>
      </c>
      <c r="I21" t="str">
        <f>VLOOKUP(A21,'Client C'!$A$2:$H$483,1,0)</f>
        <v>0635805803</v>
      </c>
    </row>
    <row r="22" spans="1:9" x14ac:dyDescent="0.25">
      <c r="A22" s="7" t="s">
        <v>1275</v>
      </c>
      <c r="B22" s="8" t="s">
        <v>1276</v>
      </c>
      <c r="C22" s="9" t="s">
        <v>10</v>
      </c>
      <c r="D22" s="9"/>
      <c r="E22" s="10">
        <v>44052</v>
      </c>
      <c r="F22" s="11">
        <v>12633.49</v>
      </c>
      <c r="G22" s="11">
        <v>1403.72</v>
      </c>
      <c r="H22" s="11">
        <v>701.86</v>
      </c>
      <c r="I22" t="str">
        <f>VLOOKUP(A22,'Client C'!$A$2:$H$483,1,0)</f>
        <v>3347738485</v>
      </c>
    </row>
    <row r="23" spans="1:9" x14ac:dyDescent="0.25">
      <c r="A23" s="7" t="s">
        <v>264</v>
      </c>
      <c r="B23" s="8" t="s">
        <v>265</v>
      </c>
      <c r="C23" s="9" t="s">
        <v>10</v>
      </c>
      <c r="D23" s="9"/>
      <c r="E23" s="10">
        <v>44214</v>
      </c>
      <c r="F23" s="11">
        <v>10593.14</v>
      </c>
      <c r="G23" s="11">
        <v>963.03</v>
      </c>
      <c r="H23" s="11">
        <v>963.04</v>
      </c>
      <c r="I23" t="str">
        <f>VLOOKUP(A23,'Client C'!$A$2:$H$483,1,0)</f>
        <v>3446803208</v>
      </c>
    </row>
    <row r="24" spans="1:9" x14ac:dyDescent="0.25">
      <c r="A24" s="7" t="s">
        <v>3779</v>
      </c>
      <c r="B24" s="8" t="s">
        <v>6480</v>
      </c>
      <c r="C24" s="9" t="s">
        <v>10</v>
      </c>
      <c r="D24" s="9"/>
      <c r="E24" s="10">
        <v>44022</v>
      </c>
      <c r="F24" s="11">
        <v>18772.23</v>
      </c>
      <c r="G24" s="11">
        <v>2346.5300000000002</v>
      </c>
      <c r="H24" s="11">
        <v>2346.54</v>
      </c>
      <c r="I24" t="str">
        <f>VLOOKUP(A24,'Client C'!$A$2:$H$483,1,0)</f>
        <v>0729920021</v>
      </c>
    </row>
    <row r="25" spans="1:9" x14ac:dyDescent="0.25">
      <c r="A25" s="7" t="s">
        <v>903</v>
      </c>
      <c r="B25" s="8" t="s">
        <v>904</v>
      </c>
      <c r="C25" s="9" t="s">
        <v>10</v>
      </c>
      <c r="D25" s="9"/>
      <c r="E25" s="10">
        <v>44582</v>
      </c>
      <c r="F25" s="11">
        <v>20165.240000000002</v>
      </c>
      <c r="G25" s="11">
        <v>876.75</v>
      </c>
      <c r="H25" s="11">
        <v>876.76</v>
      </c>
      <c r="I25" t="str">
        <f>VLOOKUP(A25,'Client C'!$A$2:$H$483,1,0)</f>
        <v>3395224624</v>
      </c>
    </row>
    <row r="26" spans="1:9" x14ac:dyDescent="0.25">
      <c r="A26" s="7" t="s">
        <v>1512</v>
      </c>
      <c r="B26" s="8" t="s">
        <v>1513</v>
      </c>
      <c r="C26" s="9" t="s">
        <v>10</v>
      </c>
      <c r="D26" s="9"/>
      <c r="E26" s="10">
        <v>44030</v>
      </c>
      <c r="F26" s="11">
        <v>6736.63</v>
      </c>
      <c r="G26" s="11">
        <v>842.09</v>
      </c>
      <c r="H26" s="11">
        <v>842.1</v>
      </c>
      <c r="I26" t="str">
        <f>VLOOKUP(A26,'Client C'!$A$2:$H$483,1,0)</f>
        <v>0638128859</v>
      </c>
    </row>
    <row r="27" spans="1:9" x14ac:dyDescent="0.25">
      <c r="A27" s="7" t="s">
        <v>6298</v>
      </c>
      <c r="B27" s="8" t="s">
        <v>6299</v>
      </c>
      <c r="C27" s="9" t="s">
        <v>10</v>
      </c>
      <c r="D27" s="9"/>
      <c r="E27" s="10">
        <v>44078</v>
      </c>
      <c r="F27" s="11">
        <v>15142.81</v>
      </c>
      <c r="G27" s="11">
        <v>1009.52</v>
      </c>
      <c r="H27" s="11">
        <v>1009.52</v>
      </c>
      <c r="I27" t="str">
        <f>VLOOKUP(A27,'Client C'!$A$2:$H$483,1,0)</f>
        <v>3467553252</v>
      </c>
    </row>
    <row r="28" spans="1:9" x14ac:dyDescent="0.25">
      <c r="A28" s="7" t="s">
        <v>2188</v>
      </c>
      <c r="B28" s="8" t="s">
        <v>2189</v>
      </c>
      <c r="C28" s="9" t="s">
        <v>10</v>
      </c>
      <c r="D28" s="9"/>
      <c r="E28" s="10">
        <v>44017</v>
      </c>
      <c r="F28" s="11">
        <v>7157.63</v>
      </c>
      <c r="G28" s="11">
        <v>842.09</v>
      </c>
      <c r="H28" s="11">
        <v>842.1</v>
      </c>
      <c r="I28" t="str">
        <f>VLOOKUP(A28,'Client C'!$A$2:$H$483,1,0)</f>
        <v>0630992177</v>
      </c>
    </row>
    <row r="29" spans="1:9" x14ac:dyDescent="0.25">
      <c r="A29" s="7" t="s">
        <v>2131</v>
      </c>
      <c r="B29" s="8" t="s">
        <v>2132</v>
      </c>
      <c r="C29" s="9" t="s">
        <v>10</v>
      </c>
      <c r="D29" s="9"/>
      <c r="E29" s="10">
        <v>44576</v>
      </c>
      <c r="F29" s="11">
        <v>21226.7</v>
      </c>
      <c r="G29" s="11">
        <v>922.9</v>
      </c>
      <c r="H29" s="11">
        <v>922.9</v>
      </c>
      <c r="I29" t="str">
        <f>VLOOKUP(A29,'Client C'!$A$2:$H$483,1,0)</f>
        <v>0627528266</v>
      </c>
    </row>
    <row r="30" spans="1:9" x14ac:dyDescent="0.25">
      <c r="A30" s="7" t="s">
        <v>1825</v>
      </c>
      <c r="B30" s="8" t="s">
        <v>1826</v>
      </c>
      <c r="C30" s="9" t="s">
        <v>10</v>
      </c>
      <c r="D30" s="9"/>
      <c r="E30" s="10">
        <v>44006</v>
      </c>
      <c r="F30" s="11">
        <v>6315.51</v>
      </c>
      <c r="G30" s="11">
        <v>842.09</v>
      </c>
      <c r="H30" s="11">
        <v>842.1</v>
      </c>
      <c r="I30" t="str">
        <f>VLOOKUP(A30,'Client C'!$A$2:$H$483,1,0)</f>
        <v>0634803259</v>
      </c>
    </row>
    <row r="31" spans="1:9" x14ac:dyDescent="0.25">
      <c r="A31" s="7" t="s">
        <v>1563</v>
      </c>
      <c r="B31" s="8" t="s">
        <v>1564</v>
      </c>
      <c r="C31" s="9" t="s">
        <v>10</v>
      </c>
      <c r="D31" s="9"/>
      <c r="E31" s="10">
        <v>44588</v>
      </c>
      <c r="F31" s="11">
        <v>21226.7</v>
      </c>
      <c r="G31" s="11">
        <v>922.9</v>
      </c>
      <c r="H31" s="11">
        <v>922.9</v>
      </c>
      <c r="I31" t="str">
        <f>VLOOKUP(A31,'Client C'!$A$2:$H$483,1,0)</f>
        <v>0639069506</v>
      </c>
    </row>
    <row r="32" spans="1:9" x14ac:dyDescent="0.25">
      <c r="A32" s="7" t="s">
        <v>1948</v>
      </c>
      <c r="B32" s="8" t="s">
        <v>1949</v>
      </c>
      <c r="C32" s="9" t="s">
        <v>10</v>
      </c>
      <c r="D32" s="9"/>
      <c r="E32" s="10">
        <v>44175</v>
      </c>
      <c r="F32" s="11">
        <v>8040.32</v>
      </c>
      <c r="G32" s="11">
        <v>922.9</v>
      </c>
      <c r="H32" s="11">
        <v>922.9</v>
      </c>
      <c r="I32" t="str">
        <f>VLOOKUP(A32,'Client C'!$A$2:$H$483,1,0)</f>
        <v>0116619741</v>
      </c>
    </row>
    <row r="33" spans="1:9" x14ac:dyDescent="0.25">
      <c r="A33" s="7" t="s">
        <v>6486</v>
      </c>
      <c r="B33" s="8" t="s">
        <v>6487</v>
      </c>
      <c r="C33" s="9" t="s">
        <v>10</v>
      </c>
      <c r="D33" s="9"/>
      <c r="E33" s="10">
        <v>44040</v>
      </c>
      <c r="F33" s="11">
        <v>11301.69</v>
      </c>
      <c r="G33" s="11">
        <v>1329.62</v>
      </c>
      <c r="H33" s="11">
        <v>1329.62</v>
      </c>
      <c r="I33" t="e">
        <f>VLOOKUP(A33,'Client C'!$A$2:$H$483,1,0)</f>
        <v>#N/A</v>
      </c>
    </row>
    <row r="34" spans="1:9" x14ac:dyDescent="0.25">
      <c r="A34" s="7" t="s">
        <v>481</v>
      </c>
      <c r="B34" s="8" t="s">
        <v>482</v>
      </c>
      <c r="C34" s="9" t="s">
        <v>10</v>
      </c>
      <c r="D34" s="9"/>
      <c r="E34" s="10">
        <v>44038</v>
      </c>
      <c r="F34" s="11">
        <v>9041.31</v>
      </c>
      <c r="G34" s="11">
        <v>1063.69</v>
      </c>
      <c r="H34" s="11">
        <v>1063.7</v>
      </c>
      <c r="I34" t="str">
        <f>VLOOKUP(A34,'Client C'!$A$2:$H$483,1,0)</f>
        <v>3418568869</v>
      </c>
    </row>
    <row r="35" spans="1:9" x14ac:dyDescent="0.25">
      <c r="A35" s="7" t="s">
        <v>3013</v>
      </c>
      <c r="B35" s="8" t="s">
        <v>3014</v>
      </c>
      <c r="C35" s="9" t="s">
        <v>10</v>
      </c>
      <c r="D35" s="9"/>
      <c r="E35" s="10">
        <v>44027</v>
      </c>
      <c r="F35" s="11">
        <v>5983.29</v>
      </c>
      <c r="G35" s="11">
        <v>664.81</v>
      </c>
      <c r="H35" s="11">
        <v>664.82</v>
      </c>
      <c r="I35" t="str">
        <f>VLOOKUP(A35,'Client C'!$A$2:$H$483,1,0)</f>
        <v>0630941982</v>
      </c>
    </row>
    <row r="36" spans="1:9" x14ac:dyDescent="0.25">
      <c r="A36" s="7" t="s">
        <v>3819</v>
      </c>
      <c r="B36" s="8" t="s">
        <v>3820</v>
      </c>
      <c r="C36" s="9" t="s">
        <v>10</v>
      </c>
      <c r="D36" s="9"/>
      <c r="E36" s="10">
        <v>44021</v>
      </c>
      <c r="F36" s="11">
        <v>4134.51</v>
      </c>
      <c r="G36" s="11">
        <v>918.78</v>
      </c>
      <c r="H36" s="11">
        <v>918.78</v>
      </c>
      <c r="I36" t="str">
        <f>VLOOKUP(A36,'Client C'!$A$2:$H$483,1,0)</f>
        <v>0816817526</v>
      </c>
    </row>
    <row r="37" spans="1:9" x14ac:dyDescent="0.25">
      <c r="A37" s="7" t="s">
        <v>1233</v>
      </c>
      <c r="B37" s="8" t="s">
        <v>1234</v>
      </c>
      <c r="C37" s="9" t="s">
        <v>10</v>
      </c>
      <c r="D37" s="9"/>
      <c r="E37" s="10">
        <v>44223</v>
      </c>
      <c r="F37" s="11">
        <v>10151.9</v>
      </c>
      <c r="G37" s="11">
        <v>922.9</v>
      </c>
      <c r="H37" s="11">
        <v>922.9</v>
      </c>
      <c r="I37" t="str">
        <f>VLOOKUP(A37,'Client C'!$A$2:$H$483,1,0)</f>
        <v>3329148129</v>
      </c>
    </row>
    <row r="38" spans="1:9" x14ac:dyDescent="0.25">
      <c r="A38" s="7" t="s">
        <v>28</v>
      </c>
      <c r="B38" s="8" t="s">
        <v>29</v>
      </c>
      <c r="C38" s="9" t="s">
        <v>10</v>
      </c>
      <c r="D38" s="9"/>
      <c r="E38" s="10">
        <v>44006</v>
      </c>
      <c r="F38" s="11">
        <v>10165.93</v>
      </c>
      <c r="G38" s="11">
        <v>968.18</v>
      </c>
      <c r="H38" s="11">
        <v>968.18</v>
      </c>
      <c r="I38" t="str">
        <f>VLOOKUP(A38,'Client C'!$A$2:$H$483,1,0)</f>
        <v>3462801682</v>
      </c>
    </row>
    <row r="39" spans="1:9" x14ac:dyDescent="0.25">
      <c r="A39" s="7" t="s">
        <v>1004</v>
      </c>
      <c r="B39" s="8" t="s">
        <v>1005</v>
      </c>
      <c r="C39" s="9" t="s">
        <v>10</v>
      </c>
      <c r="D39" s="9"/>
      <c r="E39" s="10">
        <v>44003</v>
      </c>
      <c r="F39" s="11">
        <v>9683.91</v>
      </c>
      <c r="G39" s="11">
        <v>842.09</v>
      </c>
      <c r="H39" s="11">
        <v>842.1</v>
      </c>
      <c r="I39" t="str">
        <f>VLOOKUP(A39,'Client C'!$A$2:$H$483,1,0)</f>
        <v>3408330780</v>
      </c>
    </row>
    <row r="40" spans="1:9" x14ac:dyDescent="0.25">
      <c r="A40" s="7" t="s">
        <v>1408</v>
      </c>
      <c r="B40" s="8" t="s">
        <v>1409</v>
      </c>
      <c r="C40" s="9" t="s">
        <v>10</v>
      </c>
      <c r="D40" s="9"/>
      <c r="E40" s="10">
        <v>44575</v>
      </c>
      <c r="F40" s="11">
        <v>20603.62</v>
      </c>
      <c r="G40" s="11">
        <v>876.75</v>
      </c>
      <c r="H40" s="11">
        <v>876.76</v>
      </c>
      <c r="I40" t="str">
        <f>VLOOKUP(A40,'Client C'!$A$2:$H$483,1,0)</f>
        <v>0636078862</v>
      </c>
    </row>
    <row r="41" spans="1:9" x14ac:dyDescent="0.25">
      <c r="A41" s="7" t="s">
        <v>2107</v>
      </c>
      <c r="B41" s="8" t="s">
        <v>2108</v>
      </c>
      <c r="C41" s="9" t="s">
        <v>10</v>
      </c>
      <c r="D41" s="9"/>
      <c r="E41" s="10">
        <v>44004</v>
      </c>
      <c r="F41" s="11">
        <v>5584.22</v>
      </c>
      <c r="G41" s="11">
        <v>797.77</v>
      </c>
      <c r="H41" s="11">
        <v>797.78</v>
      </c>
      <c r="I41" t="str">
        <f>VLOOKUP(A41,'Client C'!$A$2:$H$483,1,0)</f>
        <v>0625971174</v>
      </c>
    </row>
    <row r="42" spans="1:9" x14ac:dyDescent="0.25">
      <c r="A42" s="7" t="s">
        <v>1120</v>
      </c>
      <c r="B42" s="8" t="s">
        <v>1121</v>
      </c>
      <c r="C42" s="9" t="s">
        <v>10</v>
      </c>
      <c r="D42" s="9"/>
      <c r="E42" s="10">
        <v>44580</v>
      </c>
      <c r="F42" s="11">
        <v>20603.62</v>
      </c>
      <c r="G42" s="11">
        <v>876.75</v>
      </c>
      <c r="H42" s="11">
        <v>876.76</v>
      </c>
      <c r="I42" t="str">
        <f>VLOOKUP(A42,'Client C'!$A$2:$H$483,1,0)</f>
        <v>0817424358</v>
      </c>
    </row>
    <row r="43" spans="1:9" x14ac:dyDescent="0.25">
      <c r="A43" s="7" t="s">
        <v>1013</v>
      </c>
      <c r="B43" s="8" t="s">
        <v>1014</v>
      </c>
      <c r="C43" s="9" t="s">
        <v>10</v>
      </c>
      <c r="D43" s="9"/>
      <c r="E43" s="10">
        <v>44176</v>
      </c>
      <c r="F43" s="11">
        <v>10547.46</v>
      </c>
      <c r="G43" s="11">
        <v>1054.74</v>
      </c>
      <c r="H43" s="11">
        <v>1054.74</v>
      </c>
      <c r="I43" t="str">
        <f>VLOOKUP(A43,'Client C'!$A$2:$H$483,1,0)</f>
        <v>3408846601</v>
      </c>
    </row>
    <row r="44" spans="1:9" x14ac:dyDescent="0.25">
      <c r="A44" s="7" t="s">
        <v>2496</v>
      </c>
      <c r="B44" s="8" t="s">
        <v>2497</v>
      </c>
      <c r="C44" s="9" t="s">
        <v>10</v>
      </c>
      <c r="D44" s="9"/>
      <c r="E44" s="10">
        <v>44078</v>
      </c>
      <c r="F44" s="11">
        <v>12122.45</v>
      </c>
      <c r="G44" s="11">
        <v>1212.25</v>
      </c>
      <c r="H44" s="11">
        <v>1212.24</v>
      </c>
      <c r="I44" t="str">
        <f>VLOOKUP(A44,'Client C'!$A$2:$H$483,1,0)</f>
        <v>0427638301</v>
      </c>
    </row>
    <row r="45" spans="1:9" x14ac:dyDescent="0.25">
      <c r="A45" s="7" t="s">
        <v>6081</v>
      </c>
      <c r="B45" s="8" t="s">
        <v>6082</v>
      </c>
      <c r="C45" s="9" t="s">
        <v>10</v>
      </c>
      <c r="D45" s="9"/>
      <c r="E45" s="10">
        <v>44039</v>
      </c>
      <c r="F45" s="11">
        <v>11368.11</v>
      </c>
      <c r="G45" s="11">
        <v>842.09</v>
      </c>
      <c r="H45" s="11">
        <v>842.1</v>
      </c>
      <c r="I45" t="str">
        <f>VLOOKUP(A45,'Client C'!$A$2:$H$483,1,0)</f>
        <v>3450853817</v>
      </c>
    </row>
    <row r="46" spans="1:9" x14ac:dyDescent="0.25">
      <c r="A46" s="7" t="s">
        <v>4744</v>
      </c>
      <c r="B46" s="8" t="s">
        <v>4745</v>
      </c>
      <c r="C46" s="9" t="s">
        <v>10</v>
      </c>
      <c r="D46" s="9"/>
      <c r="E46" s="10">
        <v>44035</v>
      </c>
      <c r="F46" s="11">
        <v>7426.38</v>
      </c>
      <c r="G46" s="11">
        <v>873.68</v>
      </c>
      <c r="H46" s="11">
        <v>873.68</v>
      </c>
      <c r="I46" t="str">
        <f>VLOOKUP(A46,'Client C'!$A$2:$H$483,1,0)</f>
        <v>3392035984</v>
      </c>
    </row>
    <row r="47" spans="1:9" x14ac:dyDescent="0.25">
      <c r="A47" s="7" t="s">
        <v>4870</v>
      </c>
      <c r="B47" s="8" t="s">
        <v>6491</v>
      </c>
      <c r="C47" s="9" t="s">
        <v>10</v>
      </c>
      <c r="D47" s="9"/>
      <c r="E47" s="10">
        <v>43999</v>
      </c>
      <c r="F47" s="11">
        <v>6824.82</v>
      </c>
      <c r="G47" s="11">
        <v>853.1</v>
      </c>
      <c r="H47" s="11">
        <v>853.1</v>
      </c>
      <c r="I47" t="str">
        <f>VLOOKUP(A47,'Client C'!$A$2:$H$483,1,0)</f>
        <v>3396865752</v>
      </c>
    </row>
    <row r="48" spans="1:9" x14ac:dyDescent="0.25">
      <c r="A48" s="7" t="s">
        <v>1818</v>
      </c>
      <c r="B48" s="8" t="s">
        <v>1819</v>
      </c>
      <c r="C48" s="9" t="s">
        <v>10</v>
      </c>
      <c r="D48" s="9"/>
      <c r="E48" s="10">
        <v>44575</v>
      </c>
      <c r="F48" s="11">
        <v>21226.7</v>
      </c>
      <c r="G48" s="11">
        <v>922.9</v>
      </c>
      <c r="H48" s="11">
        <v>922.9</v>
      </c>
      <c r="I48" t="str">
        <f>VLOOKUP(A48,'Client C'!$A$2:$H$483,1,0)</f>
        <v>0634602612</v>
      </c>
    </row>
    <row r="49" spans="1:9" x14ac:dyDescent="0.25">
      <c r="A49" s="7" t="s">
        <v>2086</v>
      </c>
      <c r="B49" s="8" t="s">
        <v>2087</v>
      </c>
      <c r="C49" s="9" t="s">
        <v>10</v>
      </c>
      <c r="D49" s="9"/>
      <c r="E49" s="10">
        <v>44575</v>
      </c>
      <c r="F49" s="11">
        <v>21226.7</v>
      </c>
      <c r="G49" s="11">
        <v>922.9</v>
      </c>
      <c r="H49" s="11">
        <v>922.9</v>
      </c>
      <c r="I49" t="str">
        <f>VLOOKUP(A49,'Client C'!$A$2:$H$483,1,0)</f>
        <v>0623875722</v>
      </c>
    </row>
    <row r="50" spans="1:9" x14ac:dyDescent="0.25">
      <c r="A50" s="7" t="s">
        <v>697</v>
      </c>
      <c r="B50" s="8" t="s">
        <v>698</v>
      </c>
      <c r="C50" s="9" t="s">
        <v>10</v>
      </c>
      <c r="D50" s="9"/>
      <c r="E50" s="10">
        <v>44071</v>
      </c>
      <c r="F50" s="11">
        <v>8420.76</v>
      </c>
      <c r="G50" s="11">
        <v>842.09</v>
      </c>
      <c r="H50" s="11">
        <v>842.1</v>
      </c>
      <c r="I50" t="str">
        <f>VLOOKUP(A50,'Client C'!$A$2:$H$483,1,0)</f>
        <v>3433757752</v>
      </c>
    </row>
    <row r="51" spans="1:9" x14ac:dyDescent="0.25">
      <c r="A51" s="7" t="s">
        <v>1048</v>
      </c>
      <c r="B51" s="8" t="s">
        <v>1049</v>
      </c>
      <c r="C51" s="9" t="s">
        <v>10</v>
      </c>
      <c r="D51" s="9"/>
      <c r="E51" s="10">
        <v>44038</v>
      </c>
      <c r="F51" s="11">
        <v>13863.48</v>
      </c>
      <c r="G51" s="11">
        <v>1205.52</v>
      </c>
      <c r="H51" s="11">
        <v>1205.52</v>
      </c>
      <c r="I51" t="str">
        <f>VLOOKUP(A51,'Client C'!$A$2:$H$483,1,0)</f>
        <v>3410697246</v>
      </c>
    </row>
    <row r="52" spans="1:9" x14ac:dyDescent="0.25">
      <c r="A52" s="7" t="s">
        <v>1143</v>
      </c>
      <c r="B52" s="8" t="s">
        <v>6494</v>
      </c>
      <c r="C52" s="9" t="s">
        <v>10</v>
      </c>
      <c r="D52" s="9"/>
      <c r="E52" s="10">
        <v>44014</v>
      </c>
      <c r="F52" s="11">
        <v>16564.28</v>
      </c>
      <c r="G52" s="11">
        <v>2208.5700000000002</v>
      </c>
      <c r="H52" s="11">
        <v>2208.56</v>
      </c>
      <c r="I52" t="str">
        <f>VLOOKUP(A52,'Client C'!$A$2:$H$483,1,0)</f>
        <v>0825235160</v>
      </c>
    </row>
    <row r="53" spans="1:9" x14ac:dyDescent="0.25">
      <c r="A53" s="7" t="s">
        <v>855</v>
      </c>
      <c r="B53" s="8" t="s">
        <v>856</v>
      </c>
      <c r="C53" s="9" t="s">
        <v>10</v>
      </c>
      <c r="D53" s="9"/>
      <c r="E53" s="10">
        <v>44029</v>
      </c>
      <c r="F53" s="11">
        <v>6527.13</v>
      </c>
      <c r="G53" s="11">
        <v>870.29</v>
      </c>
      <c r="H53" s="11">
        <v>870.3</v>
      </c>
      <c r="I53" t="str">
        <f>VLOOKUP(A53,'Client C'!$A$2:$H$483,1,0)</f>
        <v>3389391466</v>
      </c>
    </row>
    <row r="54" spans="1:9" x14ac:dyDescent="0.25">
      <c r="A54" s="7" t="s">
        <v>1921</v>
      </c>
      <c r="B54" s="8" t="s">
        <v>1922</v>
      </c>
      <c r="C54" s="9" t="s">
        <v>10</v>
      </c>
      <c r="D54" s="9"/>
      <c r="E54" s="10">
        <v>44579</v>
      </c>
      <c r="F54" s="11">
        <v>21226.7</v>
      </c>
      <c r="G54" s="11">
        <v>922.9</v>
      </c>
      <c r="H54" s="11">
        <v>922.9</v>
      </c>
      <c r="I54" t="str">
        <f>VLOOKUP(A54,'Client C'!$A$2:$H$483,1,0)</f>
        <v>0635877378</v>
      </c>
    </row>
    <row r="55" spans="1:9" x14ac:dyDescent="0.25">
      <c r="A55" s="7" t="s">
        <v>205</v>
      </c>
      <c r="B55" s="8" t="s">
        <v>206</v>
      </c>
      <c r="C55" s="9" t="s">
        <v>10</v>
      </c>
      <c r="D55" s="9"/>
      <c r="E55" s="10">
        <v>44022</v>
      </c>
      <c r="F55" s="11">
        <v>17781.23</v>
      </c>
      <c r="G55" s="11">
        <v>2222.65</v>
      </c>
      <c r="H55" s="11">
        <v>2222.66</v>
      </c>
      <c r="I55" t="str">
        <f>VLOOKUP(A55,'Client C'!$A$2:$H$483,1,0)</f>
        <v>3441105147</v>
      </c>
    </row>
    <row r="56" spans="1:9" x14ac:dyDescent="0.25">
      <c r="A56" s="7" t="s">
        <v>1830</v>
      </c>
      <c r="B56" s="8" t="s">
        <v>1831</v>
      </c>
      <c r="C56" s="9" t="s">
        <v>10</v>
      </c>
      <c r="D56" s="9"/>
      <c r="E56" s="10">
        <v>44581</v>
      </c>
      <c r="F56" s="11">
        <v>16981.36</v>
      </c>
      <c r="G56" s="11">
        <v>738.32</v>
      </c>
      <c r="H56" s="11">
        <v>738.32</v>
      </c>
      <c r="I56" t="str">
        <f>VLOOKUP(A56,'Client C'!$A$2:$H$483,1,0)</f>
        <v>0634847626</v>
      </c>
    </row>
    <row r="57" spans="1:9" x14ac:dyDescent="0.25">
      <c r="A57" s="7" t="s">
        <v>431</v>
      </c>
      <c r="B57" s="8" t="s">
        <v>432</v>
      </c>
      <c r="C57" s="9" t="s">
        <v>10</v>
      </c>
      <c r="D57" s="9"/>
      <c r="E57" s="10">
        <v>44588</v>
      </c>
      <c r="F57" s="11">
        <v>21226.7</v>
      </c>
      <c r="G57" s="11">
        <v>922.9</v>
      </c>
      <c r="H57" s="11">
        <v>922.9</v>
      </c>
      <c r="I57" t="str">
        <f>VLOOKUP(A57,'Client C'!$A$2:$H$483,1,0)</f>
        <v>3460484470</v>
      </c>
    </row>
    <row r="58" spans="1:9" x14ac:dyDescent="0.25">
      <c r="A58" s="7" t="s">
        <v>1420</v>
      </c>
      <c r="B58" s="8" t="s">
        <v>1421</v>
      </c>
      <c r="C58" s="9" t="s">
        <v>10</v>
      </c>
      <c r="D58" s="9"/>
      <c r="E58" s="10">
        <v>44001</v>
      </c>
      <c r="F58" s="11">
        <v>5894.49</v>
      </c>
      <c r="G58" s="11">
        <v>842.09</v>
      </c>
      <c r="H58" s="11">
        <v>842.1</v>
      </c>
      <c r="I58" t="str">
        <f>VLOOKUP(A58,'Client C'!$A$2:$H$483,1,0)</f>
        <v>0636150502</v>
      </c>
    </row>
    <row r="59" spans="1:9" x14ac:dyDescent="0.25">
      <c r="A59" s="7" t="s">
        <v>3635</v>
      </c>
      <c r="B59" s="8" t="s">
        <v>3636</v>
      </c>
      <c r="C59" s="9" t="s">
        <v>10</v>
      </c>
      <c r="D59" s="9"/>
      <c r="E59" s="10">
        <v>44048</v>
      </c>
      <c r="F59" s="11">
        <v>12782.69</v>
      </c>
      <c r="G59" s="11">
        <v>1345.55</v>
      </c>
      <c r="H59" s="11">
        <v>1345.54</v>
      </c>
      <c r="I59" t="str">
        <f>VLOOKUP(A59,'Client C'!$A$2:$H$483,1,0)</f>
        <v>0639268734</v>
      </c>
    </row>
    <row r="60" spans="1:9" x14ac:dyDescent="0.25">
      <c r="A60" s="7" t="s">
        <v>4561</v>
      </c>
      <c r="B60" s="8" t="s">
        <v>4562</v>
      </c>
      <c r="C60" s="9" t="s">
        <v>10</v>
      </c>
      <c r="D60" s="9"/>
      <c r="E60" s="10">
        <v>44030</v>
      </c>
      <c r="F60" s="11">
        <v>7157.61</v>
      </c>
      <c r="G60" s="11">
        <v>842.09</v>
      </c>
      <c r="H60" s="11">
        <v>842.1</v>
      </c>
      <c r="I60" t="str">
        <f>VLOOKUP(A60,'Client C'!$A$2:$H$483,1,0)</f>
        <v>3381194946</v>
      </c>
    </row>
    <row r="61" spans="1:9" x14ac:dyDescent="0.25">
      <c r="A61" s="7" t="s">
        <v>1736</v>
      </c>
      <c r="B61" s="8" t="s">
        <v>1737</v>
      </c>
      <c r="C61" s="9" t="s">
        <v>10</v>
      </c>
      <c r="D61" s="9"/>
      <c r="E61" s="10">
        <v>44579</v>
      </c>
      <c r="F61" s="11">
        <v>21226.7</v>
      </c>
      <c r="G61" s="11">
        <v>922.9</v>
      </c>
      <c r="H61" s="11">
        <v>922.9</v>
      </c>
      <c r="I61" t="str">
        <f>VLOOKUP(A61,'Client C'!$A$2:$H$483,1,0)</f>
        <v>0633050702</v>
      </c>
    </row>
    <row r="62" spans="1:9" x14ac:dyDescent="0.25">
      <c r="A62" s="7" t="s">
        <v>435</v>
      </c>
      <c r="B62" s="8" t="s">
        <v>436</v>
      </c>
      <c r="C62" s="9" t="s">
        <v>10</v>
      </c>
      <c r="D62" s="9"/>
      <c r="E62" s="10">
        <v>44066</v>
      </c>
      <c r="F62" s="11">
        <v>17820.03</v>
      </c>
      <c r="G62" s="11">
        <v>1980</v>
      </c>
      <c r="H62" s="11">
        <v>1980</v>
      </c>
      <c r="I62" t="str">
        <f>VLOOKUP(A62,'Client C'!$A$2:$H$483,1,0)</f>
        <v>3460893728</v>
      </c>
    </row>
    <row r="63" spans="1:9" x14ac:dyDescent="0.25">
      <c r="A63" s="7" t="s">
        <v>1683</v>
      </c>
      <c r="B63" s="8" t="s">
        <v>1684</v>
      </c>
      <c r="C63" s="9" t="s">
        <v>10</v>
      </c>
      <c r="D63" s="9"/>
      <c r="E63" s="10">
        <v>44617</v>
      </c>
      <c r="F63" s="11">
        <v>14397.12</v>
      </c>
      <c r="G63" s="11">
        <v>599.88</v>
      </c>
      <c r="H63" s="11">
        <v>299.94</v>
      </c>
      <c r="I63" t="str">
        <f>VLOOKUP(A63,'Client C'!$A$2:$H$483,1,0)</f>
        <v>0631640729</v>
      </c>
    </row>
    <row r="64" spans="1:9" x14ac:dyDescent="0.25">
      <c r="A64" s="7" t="s">
        <v>1892</v>
      </c>
      <c r="B64" s="8" t="s">
        <v>6505</v>
      </c>
      <c r="C64" s="9" t="s">
        <v>10</v>
      </c>
      <c r="D64" s="9"/>
      <c r="E64" s="10">
        <v>44575</v>
      </c>
      <c r="F64" s="11">
        <v>21226.7</v>
      </c>
      <c r="G64" s="11">
        <v>922.9</v>
      </c>
      <c r="H64" s="11">
        <v>922.9</v>
      </c>
      <c r="I64" t="str">
        <f>VLOOKUP(A64,'Client C'!$A$2:$H$483,1,0)</f>
        <v>0635738941</v>
      </c>
    </row>
    <row r="65" spans="1:9" x14ac:dyDescent="0.25">
      <c r="A65" s="7" t="s">
        <v>889</v>
      </c>
      <c r="B65" s="8" t="s">
        <v>890</v>
      </c>
      <c r="C65" s="9" t="s">
        <v>10</v>
      </c>
      <c r="D65" s="9"/>
      <c r="E65" s="10">
        <v>44006</v>
      </c>
      <c r="F65" s="11">
        <v>5894.46</v>
      </c>
      <c r="G65" s="11">
        <v>842.09</v>
      </c>
      <c r="H65" s="11">
        <v>842.1</v>
      </c>
      <c r="I65" t="str">
        <f>VLOOKUP(A65,'Client C'!$A$2:$H$483,1,0)</f>
        <v>3392826342</v>
      </c>
    </row>
    <row r="66" spans="1:9" x14ac:dyDescent="0.25">
      <c r="A66" s="7" t="s">
        <v>1210</v>
      </c>
      <c r="B66" s="8" t="s">
        <v>6507</v>
      </c>
      <c r="C66" s="9" t="s">
        <v>10</v>
      </c>
      <c r="D66" s="9"/>
      <c r="E66" s="10">
        <v>44183</v>
      </c>
      <c r="F66" s="11">
        <v>9229</v>
      </c>
      <c r="G66" s="11">
        <v>922.9</v>
      </c>
      <c r="H66" s="11">
        <v>922.9</v>
      </c>
      <c r="I66" t="str">
        <f>VLOOKUP(A66,'Client C'!$A$2:$H$483,1,0)</f>
        <v>3314835117</v>
      </c>
    </row>
    <row r="67" spans="1:9" x14ac:dyDescent="0.25">
      <c r="A67" s="7" t="s">
        <v>527</v>
      </c>
      <c r="B67" s="8" t="s">
        <v>528</v>
      </c>
      <c r="C67" s="9" t="s">
        <v>10</v>
      </c>
      <c r="D67" s="9"/>
      <c r="E67" s="10">
        <v>44054</v>
      </c>
      <c r="F67" s="11">
        <v>8841.81</v>
      </c>
      <c r="G67" s="11">
        <v>842.09</v>
      </c>
      <c r="H67" s="11">
        <v>842.1</v>
      </c>
      <c r="I67" t="str">
        <f>VLOOKUP(A67,'Client C'!$A$2:$H$483,1,0)</f>
        <v>3421763994</v>
      </c>
    </row>
    <row r="68" spans="1:9" x14ac:dyDescent="0.25">
      <c r="A68" s="7" t="s">
        <v>2096</v>
      </c>
      <c r="B68" s="8" t="s">
        <v>2097</v>
      </c>
      <c r="C68" s="9" t="s">
        <v>10</v>
      </c>
      <c r="D68" s="9"/>
      <c r="E68" s="10">
        <v>44577</v>
      </c>
      <c r="F68" s="11">
        <v>21226.7</v>
      </c>
      <c r="G68" s="11">
        <v>922.9</v>
      </c>
      <c r="H68" s="11">
        <v>922.9</v>
      </c>
      <c r="I68" t="str">
        <f>VLOOKUP(A68,'Client C'!$A$2:$H$483,1,0)</f>
        <v>0624795953</v>
      </c>
    </row>
    <row r="69" spans="1:9" x14ac:dyDescent="0.25">
      <c r="A69" s="7" t="s">
        <v>313</v>
      </c>
      <c r="B69" s="8" t="s">
        <v>6508</v>
      </c>
      <c r="C69" s="9" t="s">
        <v>10</v>
      </c>
      <c r="D69" s="9"/>
      <c r="E69" s="10">
        <v>44074</v>
      </c>
      <c r="F69" s="11">
        <v>15435.78</v>
      </c>
      <c r="G69" s="11">
        <v>1715.09</v>
      </c>
      <c r="H69" s="11">
        <v>857.54</v>
      </c>
      <c r="I69" t="str">
        <f>VLOOKUP(A69,'Client C'!$A$2:$H$483,1,0)</f>
        <v>3449795342</v>
      </c>
    </row>
    <row r="70" spans="1:9" x14ac:dyDescent="0.25">
      <c r="A70" s="7" t="s">
        <v>559</v>
      </c>
      <c r="B70" s="8" t="s">
        <v>560</v>
      </c>
      <c r="C70" s="9" t="s">
        <v>10</v>
      </c>
      <c r="D70" s="9"/>
      <c r="E70" s="10">
        <v>44012</v>
      </c>
      <c r="F70" s="11">
        <v>5650.73</v>
      </c>
      <c r="G70" s="11">
        <v>664.81</v>
      </c>
      <c r="H70" s="11">
        <v>664.82</v>
      </c>
      <c r="I70" t="str">
        <f>VLOOKUP(A70,'Client C'!$A$2:$H$483,1,0)</f>
        <v>3424866283</v>
      </c>
    </row>
    <row r="71" spans="1:9" x14ac:dyDescent="0.25">
      <c r="A71" s="7" t="s">
        <v>4974</v>
      </c>
      <c r="B71" s="8" t="s">
        <v>4975</v>
      </c>
      <c r="C71" s="9" t="s">
        <v>10</v>
      </c>
      <c r="D71" s="9"/>
      <c r="E71" s="10">
        <v>44001</v>
      </c>
      <c r="F71" s="11">
        <v>8273.16</v>
      </c>
      <c r="G71" s="11">
        <v>1181.8800000000001</v>
      </c>
      <c r="H71" s="11">
        <v>1181.8800000000001</v>
      </c>
      <c r="I71" t="str">
        <f>VLOOKUP(A71,'Client C'!$A$2:$H$483,1,0)</f>
        <v>3399928450</v>
      </c>
    </row>
    <row r="72" spans="1:9" x14ac:dyDescent="0.25">
      <c r="A72" s="7" t="s">
        <v>1770</v>
      </c>
      <c r="B72" s="8" t="s">
        <v>1771</v>
      </c>
      <c r="C72" s="9" t="s">
        <v>10</v>
      </c>
      <c r="D72" s="9"/>
      <c r="E72" s="10">
        <v>44582</v>
      </c>
      <c r="F72" s="11">
        <v>15919.9</v>
      </c>
      <c r="G72" s="11">
        <v>692.17</v>
      </c>
      <c r="H72" s="11">
        <v>692.18</v>
      </c>
      <c r="I72" t="str">
        <f>VLOOKUP(A72,'Client C'!$A$2:$H$483,1,0)</f>
        <v>0633414403</v>
      </c>
    </row>
    <row r="73" spans="1:9" x14ac:dyDescent="0.25">
      <c r="A73" s="7" t="s">
        <v>355</v>
      </c>
      <c r="B73" s="8" t="s">
        <v>6511</v>
      </c>
      <c r="C73" s="9" t="s">
        <v>10</v>
      </c>
      <c r="D73" s="9"/>
      <c r="E73" s="10">
        <v>44585</v>
      </c>
      <c r="F73" s="11">
        <v>21226.7</v>
      </c>
      <c r="G73" s="11">
        <v>922.9</v>
      </c>
      <c r="H73" s="11">
        <v>922.9</v>
      </c>
      <c r="I73" t="str">
        <f>VLOOKUP(A73,'Client C'!$A$2:$H$483,1,0)</f>
        <v>3454674199</v>
      </c>
    </row>
    <row r="74" spans="1:9" x14ac:dyDescent="0.25">
      <c r="A74" s="7" t="s">
        <v>1601</v>
      </c>
      <c r="B74" s="8" t="s">
        <v>1602</v>
      </c>
      <c r="C74" s="9" t="s">
        <v>10</v>
      </c>
      <c r="D74" s="9"/>
      <c r="E74" s="10">
        <v>44618</v>
      </c>
      <c r="F74" s="11">
        <v>22149.599999999999</v>
      </c>
      <c r="G74" s="11">
        <v>922.9</v>
      </c>
      <c r="H74" s="11">
        <v>922.9</v>
      </c>
      <c r="I74" t="str">
        <f>VLOOKUP(A74,'Client C'!$A$2:$H$483,1,0)</f>
        <v>0640300296</v>
      </c>
    </row>
    <row r="75" spans="1:9" x14ac:dyDescent="0.25">
      <c r="A75" s="7" t="s">
        <v>877</v>
      </c>
      <c r="B75" s="8" t="s">
        <v>878</v>
      </c>
      <c r="C75" s="9" t="s">
        <v>10</v>
      </c>
      <c r="D75" s="9"/>
      <c r="E75" s="10">
        <v>44088</v>
      </c>
      <c r="F75" s="11">
        <v>9307.17</v>
      </c>
      <c r="G75" s="11">
        <v>886.41</v>
      </c>
      <c r="H75" s="11">
        <v>886.42</v>
      </c>
      <c r="I75" t="str">
        <f>VLOOKUP(A75,'Client C'!$A$2:$H$483,1,0)</f>
        <v>3390717149</v>
      </c>
    </row>
    <row r="76" spans="1:9" x14ac:dyDescent="0.25">
      <c r="A76" s="7" t="s">
        <v>3463</v>
      </c>
      <c r="B76" s="8" t="s">
        <v>3464</v>
      </c>
      <c r="C76" s="9" t="s">
        <v>10</v>
      </c>
      <c r="D76" s="9"/>
      <c r="E76" s="10">
        <v>44070</v>
      </c>
      <c r="F76" s="11">
        <v>8864.01</v>
      </c>
      <c r="G76" s="11">
        <v>886.41</v>
      </c>
      <c r="H76" s="11">
        <v>886.42</v>
      </c>
      <c r="I76" t="str">
        <f>VLOOKUP(A76,'Client C'!$A$2:$H$483,1,0)</f>
        <v>0636655272</v>
      </c>
    </row>
    <row r="77" spans="1:9" x14ac:dyDescent="0.25">
      <c r="A77" s="7" t="s">
        <v>2249</v>
      </c>
      <c r="B77" s="8" t="s">
        <v>2250</v>
      </c>
      <c r="C77" s="9" t="s">
        <v>10</v>
      </c>
      <c r="D77" s="9"/>
      <c r="E77" s="10">
        <v>44021</v>
      </c>
      <c r="F77" s="11">
        <v>9299.27</v>
      </c>
      <c r="G77" s="11">
        <v>1430.67</v>
      </c>
      <c r="H77" s="11">
        <v>1430.68</v>
      </c>
      <c r="I77" t="str">
        <f>VLOOKUP(A77,'Client C'!$A$2:$H$483,1,0)</f>
        <v>0123960742</v>
      </c>
    </row>
    <row r="78" spans="1:9" x14ac:dyDescent="0.25">
      <c r="A78" s="7" t="s">
        <v>441</v>
      </c>
      <c r="B78" s="8" t="s">
        <v>442</v>
      </c>
      <c r="C78" s="9" t="s">
        <v>10</v>
      </c>
      <c r="D78" s="9"/>
      <c r="E78" s="10">
        <v>44072</v>
      </c>
      <c r="F78" s="11">
        <v>8324.4599999999991</v>
      </c>
      <c r="G78" s="11">
        <v>924.95</v>
      </c>
      <c r="H78" s="11">
        <v>924.96</v>
      </c>
      <c r="I78" t="str">
        <f>VLOOKUP(A78,'Client C'!$A$2:$H$483,1,0)</f>
        <v>3460992179</v>
      </c>
    </row>
    <row r="79" spans="1:9" x14ac:dyDescent="0.25">
      <c r="A79" s="7" t="s">
        <v>1887</v>
      </c>
      <c r="B79" s="8" t="s">
        <v>6513</v>
      </c>
      <c r="C79" s="9" t="s">
        <v>10</v>
      </c>
      <c r="D79" s="9"/>
      <c r="E79" s="10">
        <v>44006</v>
      </c>
      <c r="F79" s="11">
        <v>8097.4</v>
      </c>
      <c r="G79" s="11">
        <v>1079.6600000000001</v>
      </c>
      <c r="H79" s="11">
        <v>1079.6600000000001</v>
      </c>
      <c r="I79" t="str">
        <f>VLOOKUP(A79,'Client C'!$A$2:$H$483,1,0)</f>
        <v>0635514042</v>
      </c>
    </row>
    <row r="80" spans="1:9" x14ac:dyDescent="0.25">
      <c r="A80" s="7" t="s">
        <v>1793</v>
      </c>
      <c r="B80" s="8" t="s">
        <v>1794</v>
      </c>
      <c r="C80" s="9" t="s">
        <v>10</v>
      </c>
      <c r="D80" s="9"/>
      <c r="E80" s="10">
        <v>44041</v>
      </c>
      <c r="F80" s="11">
        <v>6736.58</v>
      </c>
      <c r="G80" s="11">
        <v>842.09</v>
      </c>
      <c r="H80" s="11">
        <v>842.1</v>
      </c>
      <c r="I80" t="str">
        <f>VLOOKUP(A80,'Client C'!$A$2:$H$483,1,0)</f>
        <v>0633773063</v>
      </c>
    </row>
    <row r="81" spans="1:9" x14ac:dyDescent="0.25">
      <c r="A81" s="7" t="s">
        <v>1331</v>
      </c>
      <c r="B81" s="8" t="s">
        <v>1332</v>
      </c>
      <c r="C81" s="9" t="s">
        <v>10</v>
      </c>
      <c r="D81" s="9"/>
      <c r="E81" s="10">
        <v>44003</v>
      </c>
      <c r="F81" s="11">
        <v>5894.46</v>
      </c>
      <c r="G81" s="11">
        <v>842.09</v>
      </c>
      <c r="H81" s="11">
        <v>842.1</v>
      </c>
      <c r="I81" t="str">
        <f>VLOOKUP(A81,'Client C'!$A$2:$H$483,1,0)</f>
        <v>3364810234</v>
      </c>
    </row>
    <row r="82" spans="1:9" x14ac:dyDescent="0.25">
      <c r="A82" s="7" t="s">
        <v>6514</v>
      </c>
      <c r="B82" s="8" t="s">
        <v>6515</v>
      </c>
      <c r="C82" s="9" t="s">
        <v>10</v>
      </c>
      <c r="D82" s="9"/>
      <c r="E82" s="10">
        <v>44029</v>
      </c>
      <c r="F82" s="11">
        <v>2768.62</v>
      </c>
      <c r="G82" s="11">
        <v>1750.91</v>
      </c>
      <c r="H82" s="11">
        <v>875.46</v>
      </c>
      <c r="I82" t="e">
        <f>VLOOKUP(A82,'Client C'!$A$2:$H$483,1,0)</f>
        <v>#N/A</v>
      </c>
    </row>
    <row r="83" spans="1:9" x14ac:dyDescent="0.25">
      <c r="A83" s="7" t="s">
        <v>1788</v>
      </c>
      <c r="B83" s="8" t="s">
        <v>6516</v>
      </c>
      <c r="C83" s="9" t="s">
        <v>10</v>
      </c>
      <c r="D83" s="9"/>
      <c r="E83" s="10">
        <v>44579</v>
      </c>
      <c r="F83" s="11">
        <v>19104.02</v>
      </c>
      <c r="G83" s="11">
        <v>830.61</v>
      </c>
      <c r="H83" s="11">
        <v>415.31</v>
      </c>
      <c r="I83" t="str">
        <f>VLOOKUP(A83,'Client C'!$A$2:$H$483,1,0)</f>
        <v>0633744461</v>
      </c>
    </row>
    <row r="84" spans="1:9" x14ac:dyDescent="0.25">
      <c r="A84" s="7" t="s">
        <v>1748</v>
      </c>
      <c r="B84" s="8" t="s">
        <v>1749</v>
      </c>
      <c r="C84" s="9" t="s">
        <v>10</v>
      </c>
      <c r="D84" s="9"/>
      <c r="E84" s="10">
        <v>44575</v>
      </c>
      <c r="F84" s="11">
        <v>21226.7</v>
      </c>
      <c r="G84" s="11">
        <v>922.9</v>
      </c>
      <c r="H84" s="11">
        <v>922.9</v>
      </c>
      <c r="I84" t="str">
        <f>VLOOKUP(A84,'Client C'!$A$2:$H$483,1,0)</f>
        <v>0633209634</v>
      </c>
    </row>
    <row r="85" spans="1:9" x14ac:dyDescent="0.25">
      <c r="A85" s="7" t="s">
        <v>617</v>
      </c>
      <c r="B85" s="8" t="s">
        <v>618</v>
      </c>
      <c r="C85" s="9" t="s">
        <v>10</v>
      </c>
      <c r="D85" s="9"/>
      <c r="E85" s="10">
        <v>44580</v>
      </c>
      <c r="F85" s="11">
        <v>21226.7</v>
      </c>
      <c r="G85" s="11">
        <v>922.9</v>
      </c>
      <c r="H85" s="11">
        <v>922.9</v>
      </c>
      <c r="I85" t="str">
        <f>VLOOKUP(A85,'Client C'!$A$2:$H$483,1,0)</f>
        <v>3428740172</v>
      </c>
    </row>
    <row r="86" spans="1:9" x14ac:dyDescent="0.25">
      <c r="A86" s="7" t="s">
        <v>1260</v>
      </c>
      <c r="B86" s="8" t="s">
        <v>6519</v>
      </c>
      <c r="C86" s="9" t="s">
        <v>10</v>
      </c>
      <c r="D86" s="9"/>
      <c r="E86" s="10">
        <v>43999</v>
      </c>
      <c r="F86" s="11">
        <v>7445.74</v>
      </c>
      <c r="G86" s="11">
        <v>1063.69</v>
      </c>
      <c r="H86" s="11">
        <v>1063.7</v>
      </c>
      <c r="I86" t="str">
        <f>VLOOKUP(A86,'Client C'!$A$2:$H$483,1,0)</f>
        <v>3340770110</v>
      </c>
    </row>
    <row r="87" spans="1:9" x14ac:dyDescent="0.25">
      <c r="A87" s="7" t="s">
        <v>1568</v>
      </c>
      <c r="B87" s="8" t="s">
        <v>6520</v>
      </c>
      <c r="C87" s="9" t="s">
        <v>10</v>
      </c>
      <c r="D87" s="9"/>
      <c r="E87" s="10">
        <v>44576</v>
      </c>
      <c r="F87" s="11">
        <v>21226.7</v>
      </c>
      <c r="G87" s="11">
        <v>922.9</v>
      </c>
      <c r="H87" s="11">
        <v>922.9</v>
      </c>
      <c r="I87" t="str">
        <f>VLOOKUP(A87,'Client C'!$A$2:$H$483,1,0)</f>
        <v>0639217879</v>
      </c>
    </row>
    <row r="88" spans="1:9" x14ac:dyDescent="0.25">
      <c r="A88" s="7" t="s">
        <v>883</v>
      </c>
      <c r="B88" s="8" t="s">
        <v>884</v>
      </c>
      <c r="C88" s="9" t="s">
        <v>10</v>
      </c>
      <c r="D88" s="9"/>
      <c r="E88" s="10">
        <v>44035</v>
      </c>
      <c r="F88" s="11">
        <v>6889.88</v>
      </c>
      <c r="G88" s="11">
        <v>918.64</v>
      </c>
      <c r="H88" s="11">
        <v>918.64</v>
      </c>
      <c r="I88" t="str">
        <f>VLOOKUP(A88,'Client C'!$A$2:$H$483,1,0)</f>
        <v>3391980946</v>
      </c>
    </row>
    <row r="89" spans="1:9" x14ac:dyDescent="0.25">
      <c r="A89" s="7" t="s">
        <v>1250</v>
      </c>
      <c r="B89" s="8" t="s">
        <v>1251</v>
      </c>
      <c r="C89" s="9" t="s">
        <v>10</v>
      </c>
      <c r="D89" s="9"/>
      <c r="E89" s="10">
        <v>43998</v>
      </c>
      <c r="F89" s="11">
        <v>6204.7</v>
      </c>
      <c r="G89" s="11">
        <v>886.41</v>
      </c>
      <c r="H89" s="11">
        <v>886.42</v>
      </c>
      <c r="I89" t="str">
        <f>VLOOKUP(A89,'Client C'!$A$2:$H$483,1,0)</f>
        <v>3333468206</v>
      </c>
    </row>
    <row r="90" spans="1:9" x14ac:dyDescent="0.25">
      <c r="A90" s="7" t="s">
        <v>2126</v>
      </c>
      <c r="B90" s="8" t="s">
        <v>2127</v>
      </c>
      <c r="C90" s="9" t="s">
        <v>10</v>
      </c>
      <c r="D90" s="9"/>
      <c r="E90" s="10">
        <v>44031</v>
      </c>
      <c r="F90" s="11">
        <v>6382.03</v>
      </c>
      <c r="G90" s="11">
        <v>797.77</v>
      </c>
      <c r="H90" s="11">
        <v>797.78</v>
      </c>
      <c r="I90" t="str">
        <f>VLOOKUP(A90,'Client C'!$A$2:$H$483,1,0)</f>
        <v>0627170630</v>
      </c>
    </row>
    <row r="91" spans="1:9" x14ac:dyDescent="0.25">
      <c r="A91" s="7" t="s">
        <v>1765</v>
      </c>
      <c r="B91" s="8" t="s">
        <v>1766</v>
      </c>
      <c r="C91" s="9" t="s">
        <v>10</v>
      </c>
      <c r="D91" s="9"/>
      <c r="E91" s="10">
        <v>44030</v>
      </c>
      <c r="F91" s="11">
        <v>6736.63</v>
      </c>
      <c r="G91" s="11">
        <v>842.09</v>
      </c>
      <c r="H91" s="11">
        <v>842.1</v>
      </c>
      <c r="I91" t="str">
        <f>VLOOKUP(A91,'Client C'!$A$2:$H$483,1,0)</f>
        <v>0633328366</v>
      </c>
    </row>
    <row r="92" spans="1:9" x14ac:dyDescent="0.25">
      <c r="A92" s="7" t="s">
        <v>6525</v>
      </c>
      <c r="B92" s="8" t="s">
        <v>6526</v>
      </c>
      <c r="C92" s="9" t="s">
        <v>10</v>
      </c>
      <c r="D92" s="9"/>
      <c r="E92" s="10">
        <v>44020</v>
      </c>
      <c r="F92" s="11">
        <v>9573.2000000000007</v>
      </c>
      <c r="G92" s="11">
        <v>1196.6600000000001</v>
      </c>
      <c r="H92" s="11">
        <v>1196.6600000000001</v>
      </c>
      <c r="I92" t="e">
        <f>VLOOKUP(A92,'Client C'!$A$2:$H$483,1,0)</f>
        <v>#N/A</v>
      </c>
    </row>
    <row r="93" spans="1:9" x14ac:dyDescent="0.25">
      <c r="A93" s="7" t="s">
        <v>994</v>
      </c>
      <c r="B93" s="8" t="s">
        <v>995</v>
      </c>
      <c r="C93" s="9" t="s">
        <v>10</v>
      </c>
      <c r="D93" s="9"/>
      <c r="E93" s="10">
        <v>44087</v>
      </c>
      <c r="F93" s="11">
        <v>13296.12</v>
      </c>
      <c r="G93" s="11">
        <v>1329.62</v>
      </c>
      <c r="H93" s="11">
        <v>1329.62</v>
      </c>
      <c r="I93" t="str">
        <f>VLOOKUP(A93,'Client C'!$A$2:$H$483,1,0)</f>
        <v>3407497187</v>
      </c>
    </row>
    <row r="94" spans="1:9" x14ac:dyDescent="0.25">
      <c r="A94" s="7" t="s">
        <v>1883</v>
      </c>
      <c r="B94" s="8" t="s">
        <v>1884</v>
      </c>
      <c r="C94" s="9" t="s">
        <v>10</v>
      </c>
      <c r="D94" s="9"/>
      <c r="E94" s="10">
        <v>44573</v>
      </c>
      <c r="F94" s="11">
        <v>21226.7</v>
      </c>
      <c r="G94" s="11">
        <v>922.9</v>
      </c>
      <c r="H94" s="11">
        <v>922.9</v>
      </c>
      <c r="I94" t="str">
        <f>VLOOKUP(A94,'Client C'!$A$2:$H$483,1,0)</f>
        <v>0635443935</v>
      </c>
    </row>
    <row r="95" spans="1:9" x14ac:dyDescent="0.25">
      <c r="A95" s="7" t="s">
        <v>1383</v>
      </c>
      <c r="B95" s="8" t="s">
        <v>1384</v>
      </c>
      <c r="C95" s="9" t="s">
        <v>10</v>
      </c>
      <c r="D95" s="9"/>
      <c r="E95" s="10">
        <v>44078</v>
      </c>
      <c r="F95" s="11">
        <v>11080.01</v>
      </c>
      <c r="G95" s="11">
        <v>886.41</v>
      </c>
      <c r="H95" s="11">
        <v>886.42</v>
      </c>
      <c r="I95" t="str">
        <f>VLOOKUP(A95,'Client C'!$A$2:$H$483,1,0)</f>
        <v>3375563334</v>
      </c>
    </row>
    <row r="96" spans="1:9" x14ac:dyDescent="0.25">
      <c r="A96" s="7" t="s">
        <v>2003</v>
      </c>
      <c r="B96" s="8" t="s">
        <v>2004</v>
      </c>
      <c r="C96" s="9" t="s">
        <v>10</v>
      </c>
      <c r="D96" s="9"/>
      <c r="E96" s="10">
        <v>44231</v>
      </c>
      <c r="F96" s="11">
        <v>11074.8</v>
      </c>
      <c r="G96" s="11">
        <v>922.9</v>
      </c>
      <c r="H96" s="11">
        <v>922.9</v>
      </c>
      <c r="I96" t="str">
        <f>VLOOKUP(A96,'Client C'!$A$2:$H$483,1,0)</f>
        <v>0420888967</v>
      </c>
    </row>
    <row r="97" spans="1:9" x14ac:dyDescent="0.25">
      <c r="A97" s="7" t="s">
        <v>1755</v>
      </c>
      <c r="B97" s="8" t="s">
        <v>1756</v>
      </c>
      <c r="C97" s="9" t="s">
        <v>10</v>
      </c>
      <c r="D97" s="9"/>
      <c r="E97" s="10">
        <v>44028</v>
      </c>
      <c r="F97" s="11">
        <v>6736.61</v>
      </c>
      <c r="G97" s="11">
        <v>842.09</v>
      </c>
      <c r="H97" s="11">
        <v>842.1</v>
      </c>
      <c r="I97" t="str">
        <f>VLOOKUP(A97,'Client C'!$A$2:$H$483,1,0)</f>
        <v>0633254126</v>
      </c>
    </row>
    <row r="98" spans="1:9" x14ac:dyDescent="0.25">
      <c r="A98" s="7" t="s">
        <v>4493</v>
      </c>
      <c r="B98" s="8" t="s">
        <v>4494</v>
      </c>
      <c r="C98" s="9" t="s">
        <v>10</v>
      </c>
      <c r="D98" s="9"/>
      <c r="E98" s="10">
        <v>44021</v>
      </c>
      <c r="F98" s="11">
        <v>8420.75</v>
      </c>
      <c r="G98" s="11">
        <v>886.41</v>
      </c>
      <c r="H98" s="11">
        <v>886.42</v>
      </c>
      <c r="I98" t="str">
        <f>VLOOKUP(A98,'Client C'!$A$2:$H$483,1,0)</f>
        <v>3379257196</v>
      </c>
    </row>
    <row r="99" spans="1:9" x14ac:dyDescent="0.25">
      <c r="A99" s="7" t="s">
        <v>231</v>
      </c>
      <c r="B99" s="8" t="s">
        <v>6530</v>
      </c>
      <c r="C99" s="9" t="s">
        <v>10</v>
      </c>
      <c r="D99" s="9"/>
      <c r="E99" s="10">
        <v>44027</v>
      </c>
      <c r="F99" s="11">
        <v>6730.87</v>
      </c>
      <c r="G99" s="11">
        <v>897.47</v>
      </c>
      <c r="H99" s="11">
        <v>897.48</v>
      </c>
      <c r="I99" t="e">
        <f>VLOOKUP(A99,'Client C'!$A$2:$H$483,1,0)</f>
        <v>#N/A</v>
      </c>
    </row>
    <row r="100" spans="1:9" x14ac:dyDescent="0.25">
      <c r="A100" s="7" t="s">
        <v>897</v>
      </c>
      <c r="B100" s="8" t="s">
        <v>898</v>
      </c>
      <c r="C100" s="9" t="s">
        <v>10</v>
      </c>
      <c r="D100" s="9"/>
      <c r="E100" s="10">
        <v>44049</v>
      </c>
      <c r="F100" s="11">
        <v>21117.98</v>
      </c>
      <c r="G100" s="11">
        <v>2346.44</v>
      </c>
      <c r="H100" s="11">
        <v>2346.44</v>
      </c>
      <c r="I100" t="str">
        <f>VLOOKUP(A100,'Client C'!$A$2:$H$483,1,0)</f>
        <v>3393469711</v>
      </c>
    </row>
    <row r="101" spans="1:9" x14ac:dyDescent="0.25">
      <c r="A101" s="7" t="s">
        <v>547</v>
      </c>
      <c r="B101" s="8" t="s">
        <v>6531</v>
      </c>
      <c r="C101" s="9" t="s">
        <v>10</v>
      </c>
      <c r="D101" s="9"/>
      <c r="E101" s="10">
        <v>44075</v>
      </c>
      <c r="F101" s="11">
        <v>9186.34</v>
      </c>
      <c r="G101" s="11">
        <v>966.99</v>
      </c>
      <c r="H101" s="11">
        <v>967</v>
      </c>
      <c r="I101" t="str">
        <f>VLOOKUP(A101,'Client C'!$A$2:$H$483,1,0)</f>
        <v>3423594776</v>
      </c>
    </row>
    <row r="102" spans="1:9" x14ac:dyDescent="0.25">
      <c r="A102" s="7" t="s">
        <v>860</v>
      </c>
      <c r="B102" s="8" t="s">
        <v>861</v>
      </c>
      <c r="C102" s="9" t="s">
        <v>10</v>
      </c>
      <c r="D102" s="9"/>
      <c r="E102" s="10">
        <v>44166</v>
      </c>
      <c r="F102" s="11">
        <v>10020.09</v>
      </c>
      <c r="G102" s="11">
        <v>1054.74</v>
      </c>
      <c r="H102" s="11">
        <v>1054.74</v>
      </c>
      <c r="I102" t="str">
        <f>VLOOKUP(A102,'Client C'!$A$2:$H$483,1,0)</f>
        <v>3389545694</v>
      </c>
    </row>
    <row r="103" spans="1:9" x14ac:dyDescent="0.25">
      <c r="A103" s="7" t="s">
        <v>3772</v>
      </c>
      <c r="B103" s="8" t="s">
        <v>3773</v>
      </c>
      <c r="C103" s="9" t="s">
        <v>10</v>
      </c>
      <c r="D103" s="9"/>
      <c r="E103" s="10">
        <v>43999</v>
      </c>
      <c r="F103" s="11">
        <v>22750.63</v>
      </c>
      <c r="G103" s="11">
        <v>1895.89</v>
      </c>
      <c r="H103" s="11">
        <v>1895.88</v>
      </c>
      <c r="I103" t="str">
        <f>VLOOKUP(A103,'Client C'!$A$2:$H$483,1,0)</f>
        <v>0729696135</v>
      </c>
    </row>
    <row r="104" spans="1:9" x14ac:dyDescent="0.25">
      <c r="A104" s="7" t="s">
        <v>6376</v>
      </c>
      <c r="B104" s="8" t="s">
        <v>6532</v>
      </c>
      <c r="C104" s="9" t="s">
        <v>10</v>
      </c>
      <c r="D104" s="9"/>
      <c r="E104" s="10">
        <v>44019</v>
      </c>
      <c r="F104" s="11">
        <v>5318.35</v>
      </c>
      <c r="G104" s="11">
        <v>664.81</v>
      </c>
      <c r="H104" s="11">
        <v>664.82</v>
      </c>
      <c r="I104" t="e">
        <f>VLOOKUP(A104,'Client C'!$A$2:$H$483,1,0)</f>
        <v>#N/A</v>
      </c>
    </row>
    <row r="105" spans="1:9" x14ac:dyDescent="0.25">
      <c r="A105" s="7" t="s">
        <v>3439</v>
      </c>
      <c r="B105" s="8" t="s">
        <v>6533</v>
      </c>
      <c r="C105" s="9" t="s">
        <v>10</v>
      </c>
      <c r="D105" s="9"/>
      <c r="E105" s="10">
        <v>44019</v>
      </c>
      <c r="F105" s="11">
        <v>7157.68</v>
      </c>
      <c r="G105" s="11">
        <v>842.09</v>
      </c>
      <c r="H105" s="11">
        <v>842.1</v>
      </c>
      <c r="I105" t="str">
        <f>VLOOKUP(A105,'Client C'!$A$2:$H$483,1,0)</f>
        <v>0636506004</v>
      </c>
    </row>
    <row r="106" spans="1:9" x14ac:dyDescent="0.25">
      <c r="A106" s="7" t="s">
        <v>1480</v>
      </c>
      <c r="B106" s="8" t="s">
        <v>1481</v>
      </c>
      <c r="C106" s="9" t="s">
        <v>10</v>
      </c>
      <c r="D106" s="9"/>
      <c r="E106" s="10">
        <v>44576</v>
      </c>
      <c r="F106" s="11">
        <v>20165.25</v>
      </c>
      <c r="G106" s="11">
        <v>876.75</v>
      </c>
      <c r="H106" s="11">
        <v>876.76</v>
      </c>
      <c r="I106" t="str">
        <f>VLOOKUP(A106,'Client C'!$A$2:$H$483,1,0)</f>
        <v>0637534538</v>
      </c>
    </row>
    <row r="107" spans="1:9" x14ac:dyDescent="0.25">
      <c r="A107" s="7" t="s">
        <v>2119</v>
      </c>
      <c r="B107" s="8" t="s">
        <v>2120</v>
      </c>
      <c r="C107" s="9" t="s">
        <v>10</v>
      </c>
      <c r="D107" s="9"/>
      <c r="E107" s="10">
        <v>44576</v>
      </c>
      <c r="F107" s="11">
        <v>21226.7</v>
      </c>
      <c r="G107" s="11">
        <v>922.9</v>
      </c>
      <c r="H107" s="11">
        <v>922.9</v>
      </c>
      <c r="I107" t="str">
        <f>VLOOKUP(A107,'Client C'!$A$2:$H$483,1,0)</f>
        <v>0626861128</v>
      </c>
    </row>
    <row r="108" spans="1:9" x14ac:dyDescent="0.25">
      <c r="A108" s="7" t="s">
        <v>2338</v>
      </c>
      <c r="B108" s="8" t="s">
        <v>2339</v>
      </c>
      <c r="C108" s="9" t="s">
        <v>10</v>
      </c>
      <c r="D108" s="9"/>
      <c r="E108" s="10">
        <v>44006</v>
      </c>
      <c r="F108" s="11">
        <v>9122.48</v>
      </c>
      <c r="G108" s="11">
        <v>1303.21</v>
      </c>
      <c r="H108" s="11">
        <v>1303.22</v>
      </c>
      <c r="I108" t="str">
        <f>VLOOKUP(A108,'Client C'!$A$2:$H$483,1,0)</f>
        <v>0233596491</v>
      </c>
    </row>
    <row r="109" spans="1:9" x14ac:dyDescent="0.25">
      <c r="A109" s="7" t="s">
        <v>3693</v>
      </c>
      <c r="B109" s="8" t="s">
        <v>6539</v>
      </c>
      <c r="C109" s="9" t="s">
        <v>10</v>
      </c>
      <c r="D109" s="9"/>
      <c r="E109" s="10">
        <v>44575</v>
      </c>
      <c r="F109" s="11">
        <v>19934.64</v>
      </c>
      <c r="G109" s="11">
        <v>830.61</v>
      </c>
      <c r="H109" s="11">
        <v>830.62</v>
      </c>
      <c r="I109" t="str">
        <f>VLOOKUP(A109,'Client C'!$A$2:$H$483,1,0)</f>
        <v>0641841602</v>
      </c>
    </row>
    <row r="110" spans="1:9" x14ac:dyDescent="0.25">
      <c r="A110" s="7" t="s">
        <v>1868</v>
      </c>
      <c r="B110" s="8" t="s">
        <v>1869</v>
      </c>
      <c r="C110" s="9" t="s">
        <v>10</v>
      </c>
      <c r="D110" s="9"/>
      <c r="E110" s="10">
        <v>44615</v>
      </c>
      <c r="F110" s="11">
        <v>22149.599999999999</v>
      </c>
      <c r="G110" s="11">
        <v>922.9</v>
      </c>
      <c r="H110" s="11">
        <v>922.9</v>
      </c>
      <c r="I110" t="str">
        <f>VLOOKUP(A110,'Client C'!$A$2:$H$483,1,0)</f>
        <v>0635351865</v>
      </c>
    </row>
    <row r="111" spans="1:9" x14ac:dyDescent="0.25">
      <c r="A111" s="7" t="s">
        <v>1573</v>
      </c>
      <c r="B111" s="8" t="s">
        <v>1574</v>
      </c>
      <c r="C111" s="9" t="s">
        <v>10</v>
      </c>
      <c r="D111" s="9"/>
      <c r="E111" s="10">
        <v>44576</v>
      </c>
      <c r="F111" s="11">
        <v>21226.7</v>
      </c>
      <c r="G111" s="11">
        <v>922.9</v>
      </c>
      <c r="H111" s="11">
        <v>922.9</v>
      </c>
      <c r="I111" t="str">
        <f>VLOOKUP(A111,'Client C'!$A$2:$H$483,1,0)</f>
        <v>0639282095</v>
      </c>
    </row>
    <row r="112" spans="1:9" x14ac:dyDescent="0.25">
      <c r="A112" s="7" t="s">
        <v>6542</v>
      </c>
      <c r="B112" s="8" t="s">
        <v>6543</v>
      </c>
      <c r="C112" s="9" t="s">
        <v>10</v>
      </c>
      <c r="D112" s="9"/>
      <c r="E112" s="10">
        <v>44010</v>
      </c>
      <c r="F112" s="11">
        <v>5318.28</v>
      </c>
      <c r="G112" s="11">
        <v>886.41</v>
      </c>
      <c r="H112" s="11">
        <v>886.42</v>
      </c>
      <c r="I112" t="e">
        <f>VLOOKUP(A112,'Client C'!$A$2:$H$483,1,0)</f>
        <v>#N/A</v>
      </c>
    </row>
    <row r="113" spans="1:9" x14ac:dyDescent="0.25">
      <c r="A113" s="7" t="s">
        <v>2093</v>
      </c>
      <c r="B113" s="8" t="s">
        <v>2094</v>
      </c>
      <c r="C113" s="9" t="s">
        <v>10</v>
      </c>
      <c r="D113" s="9"/>
      <c r="E113" s="10">
        <v>44585</v>
      </c>
      <c r="F113" s="11">
        <v>21226.7</v>
      </c>
      <c r="G113" s="11">
        <v>922.9</v>
      </c>
      <c r="H113" s="11">
        <v>461.45</v>
      </c>
      <c r="I113" t="str">
        <f>VLOOKUP(A113,'Client C'!$A$2:$H$483,1,0)</f>
        <v>0623880636</v>
      </c>
    </row>
    <row r="114" spans="1:9" x14ac:dyDescent="0.25">
      <c r="A114" s="7" t="s">
        <v>459</v>
      </c>
      <c r="B114" s="8" t="s">
        <v>460</v>
      </c>
      <c r="C114" s="9" t="s">
        <v>10</v>
      </c>
      <c r="D114" s="9"/>
      <c r="E114" s="10">
        <v>44071</v>
      </c>
      <c r="F114" s="11">
        <v>19812.88</v>
      </c>
      <c r="G114" s="11">
        <v>2201.4299999999998</v>
      </c>
      <c r="H114" s="11">
        <v>2201.44</v>
      </c>
      <c r="I114" t="str">
        <f>VLOOKUP(A114,'Client C'!$A$2:$H$483,1,0)</f>
        <v>3418149660</v>
      </c>
    </row>
    <row r="115" spans="1:9" x14ac:dyDescent="0.25">
      <c r="A115" s="7" t="s">
        <v>2033</v>
      </c>
      <c r="B115" s="8" t="s">
        <v>2034</v>
      </c>
      <c r="C115" s="9" t="s">
        <v>10</v>
      </c>
      <c r="D115" s="9"/>
      <c r="E115" s="10">
        <v>44173</v>
      </c>
      <c r="F115" s="11">
        <v>9229</v>
      </c>
      <c r="G115" s="11">
        <v>922.9</v>
      </c>
      <c r="H115" s="11">
        <v>922.9</v>
      </c>
      <c r="I115" t="str">
        <f>VLOOKUP(A115,'Client C'!$A$2:$H$483,1,0)</f>
        <v>0430040517</v>
      </c>
    </row>
    <row r="116" spans="1:9" x14ac:dyDescent="0.25">
      <c r="A116" s="7" t="s">
        <v>1425</v>
      </c>
      <c r="B116" s="8" t="s">
        <v>1426</v>
      </c>
      <c r="C116" s="9" t="s">
        <v>10</v>
      </c>
      <c r="D116" s="9"/>
      <c r="E116" s="10">
        <v>44579</v>
      </c>
      <c r="F116" s="11">
        <v>21226.7</v>
      </c>
      <c r="G116" s="11">
        <v>922.9</v>
      </c>
      <c r="H116" s="11">
        <v>922.9</v>
      </c>
      <c r="I116" t="str">
        <f>VLOOKUP(A116,'Client C'!$A$2:$H$483,1,0)</f>
        <v>0636347917</v>
      </c>
    </row>
    <row r="117" spans="1:9" x14ac:dyDescent="0.25">
      <c r="A117" s="7" t="s">
        <v>1518</v>
      </c>
      <c r="B117" s="8" t="s">
        <v>1519</v>
      </c>
      <c r="C117" s="9" t="s">
        <v>10</v>
      </c>
      <c r="D117" s="9"/>
      <c r="E117" s="10">
        <v>44585</v>
      </c>
      <c r="F117" s="11">
        <v>20603.62</v>
      </c>
      <c r="G117" s="11">
        <v>876.75</v>
      </c>
      <c r="H117" s="11">
        <v>876.76</v>
      </c>
      <c r="I117" t="str">
        <f>VLOOKUP(A117,'Client C'!$A$2:$H$483,1,0)</f>
        <v>0638219014</v>
      </c>
    </row>
    <row r="118" spans="1:9" x14ac:dyDescent="0.25">
      <c r="A118" s="7" t="s">
        <v>2100</v>
      </c>
      <c r="B118" s="8" t="s">
        <v>2101</v>
      </c>
      <c r="C118" s="9" t="s">
        <v>10</v>
      </c>
      <c r="D118" s="9"/>
      <c r="E118" s="10">
        <v>44576</v>
      </c>
      <c r="F118" s="11">
        <v>21226.7</v>
      </c>
      <c r="G118" s="11">
        <v>922.9</v>
      </c>
      <c r="H118" s="11">
        <v>922.9</v>
      </c>
      <c r="I118" t="str">
        <f>VLOOKUP(A118,'Client C'!$A$2:$H$483,1,0)</f>
        <v>0625392892</v>
      </c>
    </row>
    <row r="119" spans="1:9" x14ac:dyDescent="0.25">
      <c r="A119" s="7" t="s">
        <v>6192</v>
      </c>
      <c r="B119" s="8" t="s">
        <v>6193</v>
      </c>
      <c r="C119" s="9" t="s">
        <v>10</v>
      </c>
      <c r="D119" s="9"/>
      <c r="E119" s="10">
        <v>44068</v>
      </c>
      <c r="F119" s="11">
        <v>9186.34</v>
      </c>
      <c r="G119" s="11">
        <v>966.99</v>
      </c>
      <c r="H119" s="11">
        <v>967</v>
      </c>
      <c r="I119" t="str">
        <f>VLOOKUP(A119,'Client C'!$A$2:$H$483,1,0)</f>
        <v>3458534031</v>
      </c>
    </row>
    <row r="120" spans="1:9" x14ac:dyDescent="0.25">
      <c r="A120" s="7" t="s">
        <v>1723</v>
      </c>
      <c r="B120" s="8" t="s">
        <v>1724</v>
      </c>
      <c r="C120" s="9" t="s">
        <v>10</v>
      </c>
      <c r="D120" s="9"/>
      <c r="E120" s="10">
        <v>44588</v>
      </c>
      <c r="F120" s="11">
        <v>20603.62</v>
      </c>
      <c r="G120" s="11">
        <v>876.75</v>
      </c>
      <c r="H120" s="11">
        <v>876.76</v>
      </c>
      <c r="I120" t="str">
        <f>VLOOKUP(A120,'Client C'!$A$2:$H$483,1,0)</f>
        <v>0632787940</v>
      </c>
    </row>
    <row r="121" spans="1:9" x14ac:dyDescent="0.25">
      <c r="A121" s="7" t="s">
        <v>3283</v>
      </c>
      <c r="B121" s="8" t="s">
        <v>6552</v>
      </c>
      <c r="C121" s="9" t="s">
        <v>10</v>
      </c>
      <c r="D121" s="9"/>
      <c r="E121" s="10">
        <v>44076</v>
      </c>
      <c r="F121" s="11">
        <v>13296.06</v>
      </c>
      <c r="G121" s="11">
        <v>886.41</v>
      </c>
      <c r="H121" s="11">
        <v>443.21</v>
      </c>
      <c r="I121" t="str">
        <f>VLOOKUP(A121,'Client C'!$A$2:$H$483,1,0)</f>
        <v>0634524172</v>
      </c>
    </row>
    <row r="122" spans="1:9" x14ac:dyDescent="0.25">
      <c r="A122" s="7" t="s">
        <v>1086</v>
      </c>
      <c r="B122" s="8" t="s">
        <v>1087</v>
      </c>
      <c r="C122" s="9" t="s">
        <v>10</v>
      </c>
      <c r="D122" s="9"/>
      <c r="E122" s="10">
        <v>44245</v>
      </c>
      <c r="F122" s="11">
        <v>10520.88</v>
      </c>
      <c r="G122" s="11">
        <v>876.75</v>
      </c>
      <c r="H122" s="11">
        <v>876.76</v>
      </c>
      <c r="I122" t="str">
        <f>VLOOKUP(A122,'Client C'!$A$2:$H$483,1,0)</f>
        <v>3414936408</v>
      </c>
    </row>
    <row r="123" spans="1:9" x14ac:dyDescent="0.25">
      <c r="A123" s="7" t="s">
        <v>516</v>
      </c>
      <c r="B123" s="8" t="s">
        <v>6553</v>
      </c>
      <c r="C123" s="9" t="s">
        <v>10</v>
      </c>
      <c r="D123" s="9"/>
      <c r="E123" s="10">
        <v>44004</v>
      </c>
      <c r="F123" s="11">
        <v>18596.72</v>
      </c>
      <c r="G123" s="11">
        <v>2656.68</v>
      </c>
      <c r="H123" s="11">
        <v>2656.68</v>
      </c>
      <c r="I123" t="str">
        <f>VLOOKUP(A123,'Client C'!$A$2:$H$483,1,0)</f>
        <v>3420590647</v>
      </c>
    </row>
    <row r="124" spans="1:9" x14ac:dyDescent="0.25">
      <c r="A124" s="7" t="s">
        <v>6452</v>
      </c>
      <c r="B124" s="8" t="s">
        <v>6453</v>
      </c>
      <c r="C124" s="9" t="s">
        <v>10</v>
      </c>
      <c r="D124" s="9"/>
      <c r="E124" s="10">
        <v>44011</v>
      </c>
      <c r="F124" s="11">
        <v>5460.34</v>
      </c>
      <c r="G124" s="11">
        <v>780.04</v>
      </c>
      <c r="H124" s="11">
        <v>390.02</v>
      </c>
      <c r="I124" t="e">
        <f>VLOOKUP(A124,'Client C'!$A$2:$H$483,1,0)</f>
        <v>#N/A</v>
      </c>
    </row>
    <row r="125" spans="1:9" x14ac:dyDescent="0.25">
      <c r="A125" s="7" t="s">
        <v>866</v>
      </c>
      <c r="B125" s="8" t="s">
        <v>867</v>
      </c>
      <c r="C125" s="9" t="s">
        <v>10</v>
      </c>
      <c r="D125" s="9"/>
      <c r="E125" s="10">
        <v>44226</v>
      </c>
      <c r="F125" s="11">
        <v>10593.14</v>
      </c>
      <c r="G125" s="11">
        <v>963.03</v>
      </c>
      <c r="H125" s="11">
        <v>963.04</v>
      </c>
      <c r="I125" t="str">
        <f>VLOOKUP(A125,'Client C'!$A$2:$H$483,1,0)</f>
        <v>3389763751</v>
      </c>
    </row>
    <row r="126" spans="1:9" x14ac:dyDescent="0.25">
      <c r="A126" s="7" t="s">
        <v>1185</v>
      </c>
      <c r="B126" s="8" t="s">
        <v>1186</v>
      </c>
      <c r="C126" s="9" t="s">
        <v>10</v>
      </c>
      <c r="D126" s="9"/>
      <c r="E126" s="10">
        <v>43999</v>
      </c>
      <c r="F126" s="11">
        <v>6315.52</v>
      </c>
      <c r="G126" s="11">
        <v>842.09</v>
      </c>
      <c r="H126" s="11">
        <v>842.1</v>
      </c>
      <c r="I126" t="str">
        <f>VLOOKUP(A126,'Client C'!$A$2:$H$483,1,0)</f>
        <v>1012023265</v>
      </c>
    </row>
    <row r="127" spans="1:9" x14ac:dyDescent="0.25">
      <c r="A127" s="7" t="s">
        <v>1531</v>
      </c>
      <c r="B127" s="8" t="s">
        <v>1532</v>
      </c>
      <c r="C127" s="9" t="s">
        <v>10</v>
      </c>
      <c r="D127" s="9"/>
      <c r="E127" s="10">
        <v>44032</v>
      </c>
      <c r="F127" s="11">
        <v>18321.97</v>
      </c>
      <c r="G127" s="11">
        <v>1263.58</v>
      </c>
      <c r="H127" s="11">
        <v>1263.58</v>
      </c>
      <c r="I127" t="str">
        <f>VLOOKUP(A127,'Client C'!$A$2:$H$483,1,0)</f>
        <v>0638339130</v>
      </c>
    </row>
    <row r="128" spans="1:9" x14ac:dyDescent="0.25">
      <c r="A128" s="7" t="s">
        <v>120</v>
      </c>
      <c r="B128" s="8" t="s">
        <v>121</v>
      </c>
      <c r="C128" s="9" t="s">
        <v>10</v>
      </c>
      <c r="D128" s="9"/>
      <c r="E128" s="10">
        <v>44031</v>
      </c>
      <c r="F128" s="11">
        <v>6382</v>
      </c>
      <c r="G128" s="11">
        <v>797.77</v>
      </c>
      <c r="H128" s="11">
        <v>797.78</v>
      </c>
      <c r="I128" t="str">
        <f>VLOOKUP(A128,'Client C'!$A$2:$H$483,1,0)</f>
        <v>3438805502</v>
      </c>
    </row>
    <row r="129" spans="1:9" x14ac:dyDescent="0.25">
      <c r="A129" s="7" t="s">
        <v>3653</v>
      </c>
      <c r="B129" s="8" t="s">
        <v>3654</v>
      </c>
      <c r="C129" s="9" t="s">
        <v>10</v>
      </c>
      <c r="D129" s="9"/>
      <c r="E129" s="10">
        <v>44045</v>
      </c>
      <c r="F129" s="11">
        <v>11346.99</v>
      </c>
      <c r="G129" s="11">
        <v>1194.42</v>
      </c>
      <c r="H129" s="11">
        <v>1194.42</v>
      </c>
      <c r="I129" t="str">
        <f>VLOOKUP(A129,'Client C'!$A$2:$H$483,1,0)</f>
        <v>0639669702</v>
      </c>
    </row>
    <row r="130" spans="1:9" x14ac:dyDescent="0.25">
      <c r="A130" s="7" t="s">
        <v>3570</v>
      </c>
      <c r="B130" s="8" t="s">
        <v>3571</v>
      </c>
      <c r="C130" s="9" t="s">
        <v>10</v>
      </c>
      <c r="D130" s="9"/>
      <c r="E130" s="10">
        <v>44003</v>
      </c>
      <c r="F130" s="11">
        <v>6315.62</v>
      </c>
      <c r="G130" s="11">
        <v>842.09</v>
      </c>
      <c r="H130" s="11">
        <v>842.1</v>
      </c>
      <c r="I130" t="str">
        <f>VLOOKUP(A130,'Client C'!$A$2:$H$483,1,0)</f>
        <v>0638138331</v>
      </c>
    </row>
    <row r="131" spans="1:9" x14ac:dyDescent="0.25">
      <c r="A131" s="7" t="s">
        <v>922</v>
      </c>
      <c r="B131" s="8" t="s">
        <v>923</v>
      </c>
      <c r="C131" s="9" t="s">
        <v>10</v>
      </c>
      <c r="D131" s="9"/>
      <c r="E131" s="10">
        <v>43998</v>
      </c>
      <c r="F131" s="11">
        <v>3506.8</v>
      </c>
      <c r="G131" s="11">
        <v>876.75</v>
      </c>
      <c r="H131" s="11">
        <v>876.76</v>
      </c>
      <c r="I131" t="str">
        <f>VLOOKUP(A131,'Client C'!$A$2:$H$483,1,0)</f>
        <v>3398280209</v>
      </c>
    </row>
    <row r="132" spans="1:9" x14ac:dyDescent="0.25">
      <c r="A132" s="7" t="s">
        <v>365</v>
      </c>
      <c r="B132" s="8" t="s">
        <v>366</v>
      </c>
      <c r="C132" s="9" t="s">
        <v>10</v>
      </c>
      <c r="D132" s="9"/>
      <c r="E132" s="10">
        <v>44077</v>
      </c>
      <c r="F132" s="11">
        <v>9186.2800000000007</v>
      </c>
      <c r="G132" s="11">
        <v>966.99</v>
      </c>
      <c r="H132" s="11">
        <v>967</v>
      </c>
      <c r="I132" t="str">
        <f>VLOOKUP(A132,'Client C'!$A$2:$H$483,1,0)</f>
        <v>3454956972</v>
      </c>
    </row>
    <row r="133" spans="1:9" x14ac:dyDescent="0.25">
      <c r="A133" s="7" t="s">
        <v>1521</v>
      </c>
      <c r="B133" s="8" t="s">
        <v>1522</v>
      </c>
      <c r="C133" s="9" t="s">
        <v>10</v>
      </c>
      <c r="D133" s="9"/>
      <c r="E133" s="10">
        <v>44062</v>
      </c>
      <c r="F133" s="11">
        <v>7578.69</v>
      </c>
      <c r="G133" s="11">
        <v>842.09</v>
      </c>
      <c r="H133" s="11">
        <v>842.1</v>
      </c>
      <c r="I133" t="str">
        <f>VLOOKUP(A133,'Client C'!$A$2:$H$483,1,0)</f>
        <v>0638317453</v>
      </c>
    </row>
    <row r="134" spans="1:9" x14ac:dyDescent="0.25">
      <c r="A134" s="7" t="s">
        <v>1286</v>
      </c>
      <c r="B134" s="8" t="s">
        <v>1287</v>
      </c>
      <c r="C134" s="9" t="s">
        <v>10</v>
      </c>
      <c r="D134" s="9"/>
      <c r="E134" s="10">
        <v>44013</v>
      </c>
      <c r="F134" s="11">
        <v>6736.56</v>
      </c>
      <c r="G134" s="11">
        <v>842.09</v>
      </c>
      <c r="H134" s="11">
        <v>842.1</v>
      </c>
      <c r="I134" t="str">
        <f>VLOOKUP(A134,'Client C'!$A$2:$H$483,1,0)</f>
        <v>3348870245</v>
      </c>
    </row>
    <row r="135" spans="1:9" x14ac:dyDescent="0.25">
      <c r="A135" s="7" t="s">
        <v>6392</v>
      </c>
      <c r="B135" s="8" t="s">
        <v>6393</v>
      </c>
      <c r="C135" s="9" t="s">
        <v>10</v>
      </c>
      <c r="D135" s="9"/>
      <c r="E135" s="10">
        <v>44014</v>
      </c>
      <c r="F135" s="11">
        <v>6780.94</v>
      </c>
      <c r="G135" s="11">
        <v>797.77</v>
      </c>
      <c r="H135" s="11">
        <v>797.78</v>
      </c>
      <c r="I135" t="str">
        <f>VLOOKUP(A135,'Client C'!$A$2:$H$483,1,0)</f>
        <v>0637432795</v>
      </c>
    </row>
    <row r="136" spans="1:9" x14ac:dyDescent="0.25">
      <c r="A136" s="7" t="s">
        <v>447</v>
      </c>
      <c r="B136" s="8" t="s">
        <v>448</v>
      </c>
      <c r="C136" s="9" t="s">
        <v>10</v>
      </c>
      <c r="D136" s="9"/>
      <c r="E136" s="10">
        <v>44251</v>
      </c>
      <c r="F136" s="11">
        <v>11074.8</v>
      </c>
      <c r="G136" s="11">
        <v>922.9</v>
      </c>
      <c r="H136" s="11">
        <v>922.9</v>
      </c>
      <c r="I136" t="str">
        <f>VLOOKUP(A136,'Client C'!$A$2:$H$483,1,0)</f>
        <v>3461393036</v>
      </c>
    </row>
    <row r="137" spans="1:9" x14ac:dyDescent="0.25">
      <c r="A137" s="7" t="s">
        <v>1411</v>
      </c>
      <c r="B137" s="8" t="s">
        <v>1412</v>
      </c>
      <c r="C137" s="9" t="s">
        <v>10</v>
      </c>
      <c r="D137" s="9"/>
      <c r="E137" s="10">
        <v>44575</v>
      </c>
      <c r="F137" s="11">
        <v>16844.740000000002</v>
      </c>
      <c r="G137" s="11">
        <v>732.38</v>
      </c>
      <c r="H137" s="11">
        <v>366.19</v>
      </c>
      <c r="I137" t="str">
        <f>VLOOKUP(A137,'Client C'!$A$2:$H$483,1,0)</f>
        <v>0636107607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Client LCL</vt:lpstr>
      <vt:lpstr>Sheet1</vt:lpstr>
      <vt:lpstr>For Checking</vt:lpstr>
      <vt:lpstr>For Checking 2</vt:lpstr>
      <vt:lpstr>Client S</vt:lpstr>
      <vt:lpstr>Client C</vt:lpstr>
      <vt:lpstr>System LCL</vt:lpstr>
      <vt:lpstr>System S</vt:lpstr>
      <vt:lpstr>System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Kernel Fagarang</dc:creator>
  <cp:lastModifiedBy>Kernel Fagarang</cp:lastModifiedBy>
  <dcterms:created xsi:type="dcterms:W3CDTF">2022-05-19T02:33:46Z</dcterms:created>
  <dcterms:modified xsi:type="dcterms:W3CDTF">2022-05-23T01:09:03Z</dcterms:modified>
</cp:coreProperties>
</file>