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ma\Projet Num\"/>
    </mc:Choice>
  </mc:AlternateContent>
  <xr:revisionPtr revIDLastSave="0" documentId="13_ncr:1_{9CFA3536-2F59-4C0B-84BB-C3EA135759A6}" xr6:coauthVersionLast="47" xr6:coauthVersionMax="47" xr10:uidLastSave="{00000000-0000-0000-0000-000000000000}"/>
  <bookViews>
    <workbookView xWindow="-28920" yWindow="1575" windowWidth="29040" windowHeight="15840" xr2:uid="{96CE2FE7-34CF-4D1C-BF75-DAC3F69B43D4}"/>
  </bookViews>
  <sheets>
    <sheet name="Molécules" sheetId="1" r:id="rId1"/>
    <sheet name="Charg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9" i="2" l="1"/>
  <c r="AT9" i="2"/>
  <c r="AS9" i="2"/>
  <c r="AR9" i="2"/>
  <c r="AQ9" i="2"/>
  <c r="AP9" i="2"/>
  <c r="AO9" i="2"/>
  <c r="AU7" i="2"/>
  <c r="AT7" i="2"/>
  <c r="AS7" i="2"/>
  <c r="AR7" i="2"/>
  <c r="AQ7" i="2"/>
  <c r="AP7" i="2"/>
  <c r="AO7" i="2"/>
  <c r="AU5" i="2"/>
  <c r="AT5" i="2"/>
  <c r="AS5" i="2"/>
  <c r="AR5" i="2"/>
  <c r="AQ5" i="2"/>
  <c r="AP5" i="2"/>
  <c r="AO5" i="2"/>
  <c r="AU3" i="2"/>
  <c r="AM3" i="2"/>
  <c r="C5" i="2" s="1"/>
  <c r="AL3" i="2"/>
  <c r="Y3" i="2"/>
  <c r="X3" i="2"/>
  <c r="C7" i="2" s="1"/>
  <c r="O2" i="1"/>
  <c r="D39" i="1" s="1"/>
  <c r="C39" i="1" s="1"/>
  <c r="B7" i="2" l="1"/>
  <c r="A7" i="2"/>
  <c r="A5" i="2"/>
  <c r="B5" i="2"/>
  <c r="C9" i="2"/>
  <c r="D4" i="1"/>
  <c r="D8" i="1"/>
  <c r="D12" i="1"/>
  <c r="D16" i="1"/>
  <c r="D20" i="1"/>
  <c r="D24" i="1"/>
  <c r="D5" i="1"/>
  <c r="D9" i="1"/>
  <c r="D13" i="1"/>
  <c r="D17" i="1"/>
  <c r="D21" i="1"/>
  <c r="D26" i="1"/>
  <c r="C26" i="1" s="1"/>
  <c r="D28" i="1"/>
  <c r="C28" i="1" s="1"/>
  <c r="D30" i="1"/>
  <c r="C30" i="1" s="1"/>
  <c r="D32" i="1"/>
  <c r="C32" i="1" s="1"/>
  <c r="D34" i="1"/>
  <c r="C34" i="1" s="1"/>
  <c r="D36" i="1"/>
  <c r="C36" i="1" s="1"/>
  <c r="D38" i="1"/>
  <c r="C38" i="1" s="1"/>
  <c r="D40" i="1"/>
  <c r="C40" i="1" s="1"/>
  <c r="D6" i="1"/>
  <c r="D10" i="1"/>
  <c r="D14" i="1"/>
  <c r="D18" i="1"/>
  <c r="D22" i="1"/>
  <c r="D7" i="1"/>
  <c r="D11" i="1"/>
  <c r="D15" i="1"/>
  <c r="D19" i="1"/>
  <c r="D23" i="1"/>
  <c r="D25" i="1"/>
  <c r="C25" i="1" s="1"/>
  <c r="D27" i="1"/>
  <c r="C27" i="1" s="1"/>
  <c r="D29" i="1"/>
  <c r="C29" i="1" s="1"/>
  <c r="D31" i="1"/>
  <c r="C31" i="1" s="1"/>
  <c r="D33" i="1"/>
  <c r="C33" i="1" s="1"/>
  <c r="D35" i="1"/>
  <c r="C35" i="1" s="1"/>
  <c r="D37" i="1"/>
  <c r="C37" i="1" s="1"/>
  <c r="B9" i="2" l="1"/>
  <c r="A9" i="2"/>
</calcChain>
</file>

<file path=xl/sharedStrings.xml><?xml version="1.0" encoding="utf-8"?>
<sst xmlns="http://schemas.openxmlformats.org/spreadsheetml/2006/main" count="108" uniqueCount="76">
  <si>
    <t>Molécule</t>
  </si>
  <si>
    <t>ID</t>
  </si>
  <si>
    <t>m/z 2+</t>
  </si>
  <si>
    <t>Masse théo</t>
  </si>
  <si>
    <t>NbrC</t>
  </si>
  <si>
    <t>NbrH</t>
  </si>
  <si>
    <t>NbrO</t>
  </si>
  <si>
    <t>NbrN</t>
  </si>
  <si>
    <t>NbrSe</t>
  </si>
  <si>
    <t>NbrP</t>
  </si>
  <si>
    <t>NbrS</t>
  </si>
  <si>
    <t>NbrNa</t>
  </si>
  <si>
    <t>NbrK</t>
  </si>
  <si>
    <t>NbrFe</t>
  </si>
  <si>
    <t>NbrAl</t>
  </si>
  <si>
    <t>e-</t>
  </si>
  <si>
    <t>Ser</t>
  </si>
  <si>
    <t>Val</t>
  </si>
  <si>
    <t>Lys</t>
  </si>
  <si>
    <t>Ala</t>
  </si>
  <si>
    <t>Gly</t>
  </si>
  <si>
    <t>Glu</t>
  </si>
  <si>
    <t>Thr</t>
  </si>
  <si>
    <t>Asp</t>
  </si>
  <si>
    <t>Arg</t>
  </si>
  <si>
    <t>Gln</t>
  </si>
  <si>
    <t>Orn</t>
  </si>
  <si>
    <t>e-Lys</t>
  </si>
  <si>
    <t>AOH-Orn</t>
  </si>
  <si>
    <t>FOH-Orn</t>
  </si>
  <si>
    <t>cOH-Orn</t>
  </si>
  <si>
    <t>OHHis</t>
  </si>
  <si>
    <t>OHAsp</t>
  </si>
  <si>
    <t>Dab</t>
  </si>
  <si>
    <t>Asn</t>
  </si>
  <si>
    <t>Cyclisation -H2O</t>
  </si>
  <si>
    <t>OH Terminal</t>
  </si>
  <si>
    <t>Chr1et2</t>
  </si>
  <si>
    <t>Chr3</t>
  </si>
  <si>
    <t>Chr4</t>
  </si>
  <si>
    <t>Chr5</t>
  </si>
  <si>
    <t>Chr6</t>
  </si>
  <si>
    <t>Chr7</t>
  </si>
  <si>
    <t>Suc</t>
  </si>
  <si>
    <t>Suca</t>
  </si>
  <si>
    <t>Mal</t>
  </si>
  <si>
    <t>Mala</t>
  </si>
  <si>
    <t>Glu(-chro)</t>
  </si>
  <si>
    <t>Kgl</t>
  </si>
  <si>
    <t>Fe</t>
  </si>
  <si>
    <t>Al</t>
  </si>
  <si>
    <t>Fe - 3H</t>
  </si>
  <si>
    <t>Al - 3H</t>
  </si>
  <si>
    <t>Structure</t>
  </si>
  <si>
    <t>Acides aminés possibles</t>
  </si>
  <si>
    <t>Cyclisation / Terminaison</t>
  </si>
  <si>
    <t>Chromophore</t>
  </si>
  <si>
    <t>Side Chain</t>
  </si>
  <si>
    <t>Métal</t>
  </si>
  <si>
    <r>
      <t xml:space="preserve">Charge   </t>
    </r>
    <r>
      <rPr>
        <b/>
        <sz val="16"/>
        <color indexed="8"/>
        <rFont val="Calibri"/>
        <family val="2"/>
      </rPr>
      <t>Z=1</t>
    </r>
  </si>
  <si>
    <r>
      <t xml:space="preserve">Charge     </t>
    </r>
    <r>
      <rPr>
        <b/>
        <sz val="16"/>
        <color indexed="8"/>
        <rFont val="Calibri"/>
        <family val="2"/>
      </rPr>
      <t>Z=2</t>
    </r>
  </si>
  <si>
    <t>Molécule neutre</t>
  </si>
  <si>
    <t>AcOH-Orn</t>
  </si>
  <si>
    <t>FoOH-Orn</t>
  </si>
  <si>
    <t>Cyclisation     -H2O</t>
  </si>
  <si>
    <t>Fe(III) - 3 H+</t>
  </si>
  <si>
    <t>Al(III) - 3 H+</t>
  </si>
  <si>
    <t>C</t>
  </si>
  <si>
    <t>H</t>
  </si>
  <si>
    <t>N</t>
  </si>
  <si>
    <t>O</t>
  </si>
  <si>
    <t>S</t>
  </si>
  <si>
    <t>607.7181</t>
  </si>
  <si>
    <t>593.24152</t>
  </si>
  <si>
    <t xml:space="preserve"> 607.2386</t>
  </si>
  <si>
    <r>
      <rPr>
        <b/>
        <sz val="12"/>
        <color indexed="8"/>
        <rFont val="Calibri"/>
        <family val="2"/>
      </rPr>
      <t xml:space="preserve">Masse expérimentale </t>
    </r>
    <r>
      <rPr>
        <b/>
        <sz val="11"/>
        <color indexed="8"/>
        <rFont val="Calibri"/>
        <family val="2"/>
      </rPr>
      <t xml:space="preserve">      </t>
    </r>
    <r>
      <rPr>
        <b/>
        <sz val="16"/>
        <color indexed="8"/>
        <rFont val="Calibri"/>
        <family val="2"/>
      </rPr>
      <t>(Z=2)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</si>
</sst>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0\ _€_-;\-* #,##0.00000\ _€_-;_-* &quot;-&quot;??\ _€_-;_-@_-"/>
    <numFmt numFmtId="165" formatCode="0.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92D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20"/>
      <name val="Calibri"/>
      <family val="2"/>
      <scheme val="minor"/>
    </font>
    <font>
      <b/>
      <sz val="18"/>
      <color rgb="FF00B050"/>
      <name val="Calibri"/>
      <family val="2"/>
      <scheme val="minor"/>
    </font>
    <font>
      <b/>
      <sz val="18"/>
      <color theme="9"/>
      <name val="Calibri"/>
      <family val="2"/>
      <scheme val="minor"/>
    </font>
    <font>
      <b/>
      <sz val="18"/>
      <color theme="4"/>
      <name val="Calibri"/>
      <family val="2"/>
      <scheme val="minor"/>
    </font>
    <font>
      <b/>
      <sz val="18"/>
      <color theme="5"/>
      <name val="Calibri"/>
      <family val="2"/>
      <scheme val="minor"/>
    </font>
    <font>
      <b/>
      <sz val="16"/>
      <color indexed="8"/>
      <name val="Calibri"/>
      <family val="2"/>
    </font>
    <font>
      <b/>
      <sz val="12"/>
      <color indexed="8"/>
      <name val="Calibri"/>
      <family val="2"/>
    </font>
    <font>
      <b/>
      <sz val="11"/>
      <color indexed="8"/>
      <name val="Calibri"/>
      <family val="2"/>
    </font>
    <font>
      <b/>
      <sz val="12"/>
      <color theme="9" tint="-0.249977111117893"/>
      <name val="Calibri"/>
      <family val="2"/>
      <scheme val="minor"/>
    </font>
    <font>
      <b/>
      <sz val="12"/>
      <color theme="3" tint="0.3999755851924192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0" fillId="0" borderId="10" xfId="0" applyBorder="1"/>
    <xf numFmtId="0" fontId="7" fillId="2" borderId="0" xfId="0" applyFont="1" applyFill="1" applyAlignment="1">
      <alignment horizontal="left" vertical="top"/>
    </xf>
    <xf numFmtId="0" fontId="0" fillId="2" borderId="0" xfId="0" applyFill="1"/>
    <xf numFmtId="0" fontId="4" fillId="2" borderId="11" xfId="0" applyFont="1" applyFill="1" applyBorder="1"/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11" xfId="0" applyFont="1" applyBorder="1"/>
    <xf numFmtId="0" fontId="0" fillId="0" borderId="11" xfId="0" applyBorder="1" applyAlignment="1">
      <alignment horizontal="center" vertical="center"/>
    </xf>
    <xf numFmtId="0" fontId="4" fillId="0" borderId="0" xfId="0" applyFont="1"/>
    <xf numFmtId="0" fontId="8" fillId="0" borderId="0" xfId="0" applyFont="1" applyAlignment="1">
      <alignment horizontal="left" vertical="top"/>
    </xf>
    <xf numFmtId="0" fontId="0" fillId="0" borderId="13" xfId="0" applyBorder="1"/>
    <xf numFmtId="0" fontId="8" fillId="0" borderId="14" xfId="0" applyFont="1" applyBorder="1" applyAlignment="1">
      <alignment horizontal="left" vertical="top"/>
    </xf>
    <xf numFmtId="0" fontId="0" fillId="0" borderId="14" xfId="0" applyBorder="1"/>
    <xf numFmtId="0" fontId="4" fillId="0" borderId="15" xfId="0" applyFont="1" applyBorder="1"/>
    <xf numFmtId="0" fontId="0" fillId="0" borderId="1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1" fontId="0" fillId="0" borderId="0" xfId="0" applyNumberFormat="1"/>
    <xf numFmtId="0" fontId="0" fillId="3" borderId="17" xfId="0" applyFill="1" applyBorder="1"/>
    <xf numFmtId="0" fontId="11" fillId="3" borderId="18" xfId="0" applyFont="1" applyFill="1" applyBorder="1"/>
    <xf numFmtId="0" fontId="0" fillId="3" borderId="18" xfId="0" applyFill="1" applyBorder="1"/>
    <xf numFmtId="0" fontId="4" fillId="3" borderId="18" xfId="0" applyFont="1" applyFill="1" applyBorder="1"/>
    <xf numFmtId="0" fontId="0" fillId="3" borderId="19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22" xfId="0" applyFill="1" applyBorder="1"/>
    <xf numFmtId="0" fontId="11" fillId="3" borderId="23" xfId="0" applyFont="1" applyFill="1" applyBorder="1"/>
    <xf numFmtId="0" fontId="0" fillId="3" borderId="23" xfId="0" applyFill="1" applyBorder="1"/>
    <xf numFmtId="0" fontId="4" fillId="3" borderId="23" xfId="0" applyFont="1" applyFill="1" applyBorder="1"/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1" fillId="0" borderId="5" xfId="1" applyNumberFormat="1" applyFont="1" applyFill="1" applyBorder="1"/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65" fontId="4" fillId="0" borderId="8" xfId="0" applyNumberFormat="1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13" fillId="5" borderId="7" xfId="0" applyFont="1" applyFill="1" applyBorder="1" applyAlignment="1">
      <alignment horizontal="center" vertical="center"/>
    </xf>
    <xf numFmtId="0" fontId="13" fillId="5" borderId="8" xfId="0" applyFont="1" applyFill="1" applyBorder="1" applyAlignment="1">
      <alignment horizontal="center" vertical="center"/>
    </xf>
    <xf numFmtId="0" fontId="13" fillId="5" borderId="32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1" fillId="0" borderId="8" xfId="0" applyFont="1" applyBorder="1" applyAlignment="1">
      <alignment horizontal="center" vertical="center"/>
    </xf>
    <xf numFmtId="0" fontId="21" fillId="0" borderId="32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34" xfId="0" applyFont="1" applyBorder="1" applyAlignment="1">
      <alignment horizontal="center" vertical="center"/>
    </xf>
    <xf numFmtId="165" fontId="23" fillId="0" borderId="35" xfId="0" applyNumberFormat="1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23" fillId="0" borderId="11" xfId="0" applyFont="1" applyBorder="1" applyAlignment="1">
      <alignment horizontal="center"/>
    </xf>
    <xf numFmtId="0" fontId="0" fillId="0" borderId="11" xfId="0" applyBorder="1" applyAlignment="1">
      <alignment vertical="center"/>
    </xf>
    <xf numFmtId="0" fontId="3" fillId="0" borderId="0" xfId="0" applyFont="1"/>
    <xf numFmtId="0" fontId="23" fillId="0" borderId="35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0" fontId="23" fillId="0" borderId="2" xfId="0" applyFont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0" fillId="0" borderId="11" xfId="0" applyBorder="1"/>
    <xf numFmtId="0" fontId="4" fillId="0" borderId="11" xfId="0" applyFont="1" applyBorder="1" applyAlignment="1">
      <alignment horizontal="center" vertical="center"/>
    </xf>
    <xf numFmtId="0" fontId="23" fillId="6" borderId="11" xfId="0" applyFont="1" applyFill="1" applyBorder="1" applyAlignment="1">
      <alignment horizontal="center" vertical="center"/>
    </xf>
    <xf numFmtId="165" fontId="23" fillId="0" borderId="0" xfId="0" applyNumberFormat="1" applyFont="1" applyAlignment="1">
      <alignment horizontal="center" vertical="center"/>
    </xf>
    <xf numFmtId="0" fontId="24" fillId="0" borderId="0" xfId="0" applyFont="1"/>
    <xf numFmtId="0" fontId="0" fillId="0" borderId="0" xfId="0" applyAlignment="1">
      <alignment vertical="center"/>
    </xf>
    <xf numFmtId="0" fontId="23" fillId="0" borderId="0" xfId="0" applyFont="1"/>
    <xf numFmtId="0" fontId="25" fillId="0" borderId="0" xfId="0" applyFont="1"/>
    <xf numFmtId="0" fontId="23" fillId="0" borderId="0" xfId="0" applyFont="1" applyAlignment="1">
      <alignment horizontal="center" vertical="center"/>
    </xf>
    <xf numFmtId="165" fontId="25" fillId="0" borderId="0" xfId="0" applyNumberFormat="1" applyFont="1"/>
    <xf numFmtId="165" fontId="23" fillId="0" borderId="0" xfId="0" applyNumberFormat="1" applyFont="1"/>
    <xf numFmtId="0" fontId="3" fillId="0" borderId="0" xfId="0" applyFont="1" applyAlignment="1">
      <alignment horizontal="center"/>
    </xf>
    <xf numFmtId="165" fontId="3" fillId="0" borderId="0" xfId="0" applyNumberFormat="1" applyFont="1"/>
    <xf numFmtId="165" fontId="0" fillId="0" borderId="0" xfId="0" applyNumberFormat="1"/>
    <xf numFmtId="165" fontId="4" fillId="0" borderId="0" xfId="0" applyNumberFormat="1" applyFont="1"/>
    <xf numFmtId="0" fontId="0" fillId="0" borderId="0" xfId="0" applyAlignment="1">
      <alignment horizont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/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5" fontId="23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165" fontId="2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24" fillId="0" borderId="0" xfId="0" applyFont="1" applyFill="1" applyBorder="1"/>
    <xf numFmtId="0" fontId="0" fillId="0" borderId="0" xfId="0" applyFill="1" applyBorder="1" applyAlignment="1">
      <alignment vertical="center"/>
    </xf>
    <xf numFmtId="0" fontId="23" fillId="0" borderId="0" xfId="0" applyFont="1" applyFill="1" applyBorder="1"/>
    <xf numFmtId="0" fontId="25" fillId="0" borderId="0" xfId="0" applyFont="1" applyFill="1" applyBorder="1"/>
    <xf numFmtId="165" fontId="2" fillId="0" borderId="0" xfId="0" applyNumberFormat="1" applyFont="1" applyFill="1" applyBorder="1" applyAlignment="1">
      <alignment horizontal="left" vertical="center"/>
    </xf>
    <xf numFmtId="165" fontId="24" fillId="0" borderId="0" xfId="0" applyNumberFormat="1" applyFont="1" applyFill="1" applyBorder="1"/>
    <xf numFmtId="165" fontId="25" fillId="0" borderId="0" xfId="0" applyNumberFormat="1" applyFont="1" applyFill="1" applyBorder="1"/>
    <xf numFmtId="0" fontId="24" fillId="0" borderId="0" xfId="0" applyFont="1" applyFill="1" applyBorder="1" applyAlignment="1">
      <alignment horizontal="center"/>
    </xf>
    <xf numFmtId="165" fontId="23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165" fontId="23" fillId="0" borderId="0" xfId="0" applyNumberFormat="1" applyFont="1" applyFill="1" applyBorder="1" applyAlignment="1">
      <alignment horizontal="left" vertical="top"/>
    </xf>
    <xf numFmtId="165" fontId="2" fillId="0" borderId="0" xfId="0" applyNumberFormat="1" applyFont="1" applyFill="1" applyBorder="1"/>
    <xf numFmtId="0" fontId="2" fillId="0" borderId="0" xfId="0" applyFont="1" applyFill="1" applyBorder="1"/>
    <xf numFmtId="165" fontId="3" fillId="0" borderId="0" xfId="0" applyNumberFormat="1" applyFont="1" applyFill="1" applyBorder="1"/>
    <xf numFmtId="165" fontId="0" fillId="0" borderId="0" xfId="0" applyNumberFormat="1" applyFill="1" applyBorder="1"/>
    <xf numFmtId="165" fontId="4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28" fillId="0" borderId="0" xfId="0" applyFont="1" applyAlignment="1">
      <alignment horizontal="left" vertical="center"/>
    </xf>
    <xf numFmtId="165" fontId="23" fillId="0" borderId="35" xfId="0" applyNumberFormat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/>
    </xf>
    <xf numFmtId="0" fontId="23" fillId="0" borderId="11" xfId="0" applyFont="1" applyFill="1" applyBorder="1" applyAlignment="1">
      <alignment horizont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Fill="1"/>
    <xf numFmtId="0" fontId="19" fillId="0" borderId="8" xfId="0" applyFont="1" applyBorder="1" applyAlignment="1">
      <alignment horizontal="center" vertical="center" wrapText="1"/>
    </xf>
    <xf numFmtId="0" fontId="29" fillId="0" borderId="35" xfId="0" applyFont="1" applyBorder="1" applyAlignment="1">
      <alignment horizontal="center" vertical="center"/>
    </xf>
    <xf numFmtId="0" fontId="29" fillId="0" borderId="3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4" borderId="3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13" xfId="0" applyFont="1" applyFill="1" applyBorder="1" applyAlignment="1">
      <alignment horizontal="center" vertical="center"/>
    </xf>
    <xf numFmtId="0" fontId="12" fillId="4" borderId="14" xfId="0" applyFont="1" applyFill="1" applyBorder="1" applyAlignment="1">
      <alignment horizontal="center" vertical="center"/>
    </xf>
    <xf numFmtId="0" fontId="12" fillId="4" borderId="16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3E52-D3EC-4971-B121-A52D5556F3D8}">
  <dimension ref="A1:BB251"/>
  <sheetViews>
    <sheetView tabSelected="1" zoomScale="55" zoomScaleNormal="55" workbookViewId="0">
      <selection activeCell="P42" sqref="P42"/>
    </sheetView>
  </sheetViews>
  <sheetFormatPr baseColWidth="10" defaultRowHeight="15" x14ac:dyDescent="0.25"/>
  <cols>
    <col min="1" max="1" width="16.5703125" customWidth="1"/>
    <col min="2" max="2" width="19.85546875" customWidth="1"/>
    <col min="3" max="3" width="17" customWidth="1"/>
    <col min="4" max="4" width="18.42578125" customWidth="1"/>
    <col min="5" max="5" width="19.140625" customWidth="1"/>
    <col min="6" max="6" width="11.42578125" customWidth="1"/>
    <col min="7" max="7" width="11.7109375" customWidth="1"/>
    <col min="8" max="8" width="10.140625" customWidth="1"/>
    <col min="9" max="10" width="10.7109375" customWidth="1"/>
    <col min="11" max="11" width="10.42578125" customWidth="1"/>
    <col min="12" max="12" width="10.7109375" customWidth="1"/>
    <col min="13" max="13" width="8.85546875" customWidth="1"/>
    <col min="14" max="14" width="9.5703125" customWidth="1"/>
    <col min="15" max="15" width="8.5703125" customWidth="1"/>
    <col min="16" max="16" width="10.42578125" customWidth="1"/>
    <col min="17" max="17" width="16.85546875" customWidth="1"/>
    <col min="18" max="18" width="17.85546875" customWidth="1"/>
    <col min="19" max="19" width="15.28515625" customWidth="1"/>
    <col min="20" max="20" width="11.42578125" customWidth="1"/>
    <col min="21" max="21" width="12.5703125" customWidth="1"/>
    <col min="22" max="22" width="11" customWidth="1"/>
    <col min="23" max="23" width="10.42578125" customWidth="1"/>
    <col min="24" max="24" width="11.140625" customWidth="1"/>
    <col min="25" max="25" width="14.85546875" customWidth="1"/>
    <col min="26" max="26" width="12.85546875" customWidth="1"/>
    <col min="27" max="27" width="6.7109375" customWidth="1"/>
    <col min="28" max="28" width="7.5703125" customWidth="1"/>
    <col min="29" max="29" width="7" customWidth="1"/>
    <col min="30" max="31" width="5" customWidth="1"/>
    <col min="32" max="33" width="9.85546875" customWidth="1"/>
    <col min="34" max="34" width="10" customWidth="1"/>
    <col min="35" max="35" width="10.7109375" customWidth="1"/>
    <col min="36" max="36" width="11" customWidth="1"/>
    <col min="37" max="37" width="11.28515625" customWidth="1"/>
    <col min="38" max="38" width="13.28515625" customWidth="1"/>
    <col min="39" max="39" width="14.5703125" customWidth="1"/>
    <col min="40" max="40" width="5" customWidth="1"/>
    <col min="41" max="42" width="12.140625" customWidth="1"/>
    <col min="43" max="43" width="10.5703125" customWidth="1"/>
    <col min="44" max="44" width="8.85546875" customWidth="1"/>
    <col min="45" max="45" width="12.140625" customWidth="1"/>
    <col min="46" max="46" width="16" customWidth="1"/>
    <col min="47" max="48" width="10" customWidth="1"/>
    <col min="49" max="49" width="10.140625" customWidth="1"/>
    <col min="50" max="50" width="5" customWidth="1"/>
    <col min="51" max="52" width="5.28515625" customWidth="1"/>
    <col min="257" max="257" width="16.5703125" customWidth="1"/>
    <col min="258" max="258" width="19.85546875" customWidth="1"/>
    <col min="259" max="259" width="17" customWidth="1"/>
    <col min="260" max="260" width="18.42578125" customWidth="1"/>
    <col min="261" max="261" width="19.140625" customWidth="1"/>
    <col min="262" max="262" width="11.42578125" customWidth="1"/>
    <col min="263" max="263" width="11.7109375" customWidth="1"/>
    <col min="264" max="264" width="10.140625" customWidth="1"/>
    <col min="265" max="266" width="10.7109375" customWidth="1"/>
    <col min="267" max="267" width="10.42578125" customWidth="1"/>
    <col min="268" max="268" width="10.7109375" customWidth="1"/>
    <col min="269" max="269" width="8.85546875" customWidth="1"/>
    <col min="270" max="270" width="9.5703125" customWidth="1"/>
    <col min="271" max="271" width="8.5703125" customWidth="1"/>
    <col min="272" max="272" width="10.42578125" customWidth="1"/>
    <col min="273" max="273" width="16.85546875" customWidth="1"/>
    <col min="274" max="274" width="17.85546875" customWidth="1"/>
    <col min="275" max="275" width="15.28515625" customWidth="1"/>
    <col min="276" max="276" width="11.42578125" customWidth="1"/>
    <col min="277" max="277" width="12.5703125" customWidth="1"/>
    <col min="278" max="278" width="11" customWidth="1"/>
    <col min="279" max="279" width="10.42578125" customWidth="1"/>
    <col min="280" max="280" width="11.140625" customWidth="1"/>
    <col min="281" max="281" width="14.85546875" customWidth="1"/>
    <col min="282" max="282" width="12.85546875" customWidth="1"/>
    <col min="283" max="283" width="6.7109375" customWidth="1"/>
    <col min="284" max="284" width="7.5703125" customWidth="1"/>
    <col min="285" max="285" width="7" customWidth="1"/>
    <col min="286" max="287" width="5" customWidth="1"/>
    <col min="288" max="289" width="9.85546875" customWidth="1"/>
    <col min="290" max="290" width="10" customWidth="1"/>
    <col min="291" max="291" width="10.7109375" customWidth="1"/>
    <col min="292" max="292" width="11" customWidth="1"/>
    <col min="293" max="293" width="11.28515625" customWidth="1"/>
    <col min="294" max="294" width="13.28515625" customWidth="1"/>
    <col min="295" max="295" width="14.5703125" customWidth="1"/>
    <col min="296" max="296" width="5" customWidth="1"/>
    <col min="297" max="298" width="12.140625" customWidth="1"/>
    <col min="299" max="299" width="10.5703125" customWidth="1"/>
    <col min="300" max="300" width="8.85546875" customWidth="1"/>
    <col min="301" max="301" width="12.140625" customWidth="1"/>
    <col min="302" max="302" width="16" customWidth="1"/>
    <col min="303" max="304" width="10" customWidth="1"/>
    <col min="305" max="305" width="10.140625" customWidth="1"/>
    <col min="306" max="306" width="5" customWidth="1"/>
    <col min="307" max="308" width="5.28515625" customWidth="1"/>
    <col min="513" max="513" width="16.5703125" customWidth="1"/>
    <col min="514" max="514" width="19.85546875" customWidth="1"/>
    <col min="515" max="515" width="17" customWidth="1"/>
    <col min="516" max="516" width="18.42578125" customWidth="1"/>
    <col min="517" max="517" width="19.140625" customWidth="1"/>
    <col min="518" max="518" width="11.42578125" customWidth="1"/>
    <col min="519" max="519" width="11.7109375" customWidth="1"/>
    <col min="520" max="520" width="10.140625" customWidth="1"/>
    <col min="521" max="522" width="10.7109375" customWidth="1"/>
    <col min="523" max="523" width="10.42578125" customWidth="1"/>
    <col min="524" max="524" width="10.7109375" customWidth="1"/>
    <col min="525" max="525" width="8.85546875" customWidth="1"/>
    <col min="526" max="526" width="9.5703125" customWidth="1"/>
    <col min="527" max="527" width="8.5703125" customWidth="1"/>
    <col min="528" max="528" width="10.42578125" customWidth="1"/>
    <col min="529" max="529" width="16.85546875" customWidth="1"/>
    <col min="530" max="530" width="17.85546875" customWidth="1"/>
    <col min="531" max="531" width="15.28515625" customWidth="1"/>
    <col min="532" max="532" width="11.42578125" customWidth="1"/>
    <col min="533" max="533" width="12.5703125" customWidth="1"/>
    <col min="534" max="534" width="11" customWidth="1"/>
    <col min="535" max="535" width="10.42578125" customWidth="1"/>
    <col min="536" max="536" width="11.140625" customWidth="1"/>
    <col min="537" max="537" width="14.85546875" customWidth="1"/>
    <col min="538" max="538" width="12.85546875" customWidth="1"/>
    <col min="539" max="539" width="6.7109375" customWidth="1"/>
    <col min="540" max="540" width="7.5703125" customWidth="1"/>
    <col min="541" max="541" width="7" customWidth="1"/>
    <col min="542" max="543" width="5" customWidth="1"/>
    <col min="544" max="545" width="9.85546875" customWidth="1"/>
    <col min="546" max="546" width="10" customWidth="1"/>
    <col min="547" max="547" width="10.7109375" customWidth="1"/>
    <col min="548" max="548" width="11" customWidth="1"/>
    <col min="549" max="549" width="11.28515625" customWidth="1"/>
    <col min="550" max="550" width="13.28515625" customWidth="1"/>
    <col min="551" max="551" width="14.5703125" customWidth="1"/>
    <col min="552" max="552" width="5" customWidth="1"/>
    <col min="553" max="554" width="12.140625" customWidth="1"/>
    <col min="555" max="555" width="10.5703125" customWidth="1"/>
    <col min="556" max="556" width="8.85546875" customWidth="1"/>
    <col min="557" max="557" width="12.140625" customWidth="1"/>
    <col min="558" max="558" width="16" customWidth="1"/>
    <col min="559" max="560" width="10" customWidth="1"/>
    <col min="561" max="561" width="10.140625" customWidth="1"/>
    <col min="562" max="562" width="5" customWidth="1"/>
    <col min="563" max="564" width="5.28515625" customWidth="1"/>
    <col min="769" max="769" width="16.5703125" customWidth="1"/>
    <col min="770" max="770" width="19.85546875" customWidth="1"/>
    <col min="771" max="771" width="17" customWidth="1"/>
    <col min="772" max="772" width="18.42578125" customWidth="1"/>
    <col min="773" max="773" width="19.140625" customWidth="1"/>
    <col min="774" max="774" width="11.42578125" customWidth="1"/>
    <col min="775" max="775" width="11.7109375" customWidth="1"/>
    <col min="776" max="776" width="10.140625" customWidth="1"/>
    <col min="777" max="778" width="10.7109375" customWidth="1"/>
    <col min="779" max="779" width="10.42578125" customWidth="1"/>
    <col min="780" max="780" width="10.7109375" customWidth="1"/>
    <col min="781" max="781" width="8.85546875" customWidth="1"/>
    <col min="782" max="782" width="9.5703125" customWidth="1"/>
    <col min="783" max="783" width="8.5703125" customWidth="1"/>
    <col min="784" max="784" width="10.42578125" customWidth="1"/>
    <col min="785" max="785" width="16.85546875" customWidth="1"/>
    <col min="786" max="786" width="17.85546875" customWidth="1"/>
    <col min="787" max="787" width="15.28515625" customWidth="1"/>
    <col min="788" max="788" width="11.42578125" customWidth="1"/>
    <col min="789" max="789" width="12.5703125" customWidth="1"/>
    <col min="790" max="790" width="11" customWidth="1"/>
    <col min="791" max="791" width="10.42578125" customWidth="1"/>
    <col min="792" max="792" width="11.140625" customWidth="1"/>
    <col min="793" max="793" width="14.85546875" customWidth="1"/>
    <col min="794" max="794" width="12.85546875" customWidth="1"/>
    <col min="795" max="795" width="6.7109375" customWidth="1"/>
    <col min="796" max="796" width="7.5703125" customWidth="1"/>
    <col min="797" max="797" width="7" customWidth="1"/>
    <col min="798" max="799" width="5" customWidth="1"/>
    <col min="800" max="801" width="9.85546875" customWidth="1"/>
    <col min="802" max="802" width="10" customWidth="1"/>
    <col min="803" max="803" width="10.7109375" customWidth="1"/>
    <col min="804" max="804" width="11" customWidth="1"/>
    <col min="805" max="805" width="11.28515625" customWidth="1"/>
    <col min="806" max="806" width="13.28515625" customWidth="1"/>
    <col min="807" max="807" width="14.5703125" customWidth="1"/>
    <col min="808" max="808" width="5" customWidth="1"/>
    <col min="809" max="810" width="12.140625" customWidth="1"/>
    <col min="811" max="811" width="10.5703125" customWidth="1"/>
    <col min="812" max="812" width="8.85546875" customWidth="1"/>
    <col min="813" max="813" width="12.140625" customWidth="1"/>
    <col min="814" max="814" width="16" customWidth="1"/>
    <col min="815" max="816" width="10" customWidth="1"/>
    <col min="817" max="817" width="10.140625" customWidth="1"/>
    <col min="818" max="818" width="5" customWidth="1"/>
    <col min="819" max="820" width="5.28515625" customWidth="1"/>
    <col min="1025" max="1025" width="16.5703125" customWidth="1"/>
    <col min="1026" max="1026" width="19.85546875" customWidth="1"/>
    <col min="1027" max="1027" width="17" customWidth="1"/>
    <col min="1028" max="1028" width="18.42578125" customWidth="1"/>
    <col min="1029" max="1029" width="19.140625" customWidth="1"/>
    <col min="1030" max="1030" width="11.42578125" customWidth="1"/>
    <col min="1031" max="1031" width="11.7109375" customWidth="1"/>
    <col min="1032" max="1032" width="10.140625" customWidth="1"/>
    <col min="1033" max="1034" width="10.7109375" customWidth="1"/>
    <col min="1035" max="1035" width="10.42578125" customWidth="1"/>
    <col min="1036" max="1036" width="10.7109375" customWidth="1"/>
    <col min="1037" max="1037" width="8.85546875" customWidth="1"/>
    <col min="1038" max="1038" width="9.5703125" customWidth="1"/>
    <col min="1039" max="1039" width="8.5703125" customWidth="1"/>
    <col min="1040" max="1040" width="10.42578125" customWidth="1"/>
    <col min="1041" max="1041" width="16.85546875" customWidth="1"/>
    <col min="1042" max="1042" width="17.85546875" customWidth="1"/>
    <col min="1043" max="1043" width="15.28515625" customWidth="1"/>
    <col min="1044" max="1044" width="11.42578125" customWidth="1"/>
    <col min="1045" max="1045" width="12.5703125" customWidth="1"/>
    <col min="1046" max="1046" width="11" customWidth="1"/>
    <col min="1047" max="1047" width="10.42578125" customWidth="1"/>
    <col min="1048" max="1048" width="11.140625" customWidth="1"/>
    <col min="1049" max="1049" width="14.85546875" customWidth="1"/>
    <col min="1050" max="1050" width="12.85546875" customWidth="1"/>
    <col min="1051" max="1051" width="6.7109375" customWidth="1"/>
    <col min="1052" max="1052" width="7.5703125" customWidth="1"/>
    <col min="1053" max="1053" width="7" customWidth="1"/>
    <col min="1054" max="1055" width="5" customWidth="1"/>
    <col min="1056" max="1057" width="9.85546875" customWidth="1"/>
    <col min="1058" max="1058" width="10" customWidth="1"/>
    <col min="1059" max="1059" width="10.7109375" customWidth="1"/>
    <col min="1060" max="1060" width="11" customWidth="1"/>
    <col min="1061" max="1061" width="11.28515625" customWidth="1"/>
    <col min="1062" max="1062" width="13.28515625" customWidth="1"/>
    <col min="1063" max="1063" width="14.5703125" customWidth="1"/>
    <col min="1064" max="1064" width="5" customWidth="1"/>
    <col min="1065" max="1066" width="12.140625" customWidth="1"/>
    <col min="1067" max="1067" width="10.5703125" customWidth="1"/>
    <col min="1068" max="1068" width="8.85546875" customWidth="1"/>
    <col min="1069" max="1069" width="12.140625" customWidth="1"/>
    <col min="1070" max="1070" width="16" customWidth="1"/>
    <col min="1071" max="1072" width="10" customWidth="1"/>
    <col min="1073" max="1073" width="10.140625" customWidth="1"/>
    <col min="1074" max="1074" width="5" customWidth="1"/>
    <col min="1075" max="1076" width="5.28515625" customWidth="1"/>
    <col min="1281" max="1281" width="16.5703125" customWidth="1"/>
    <col min="1282" max="1282" width="19.85546875" customWidth="1"/>
    <col min="1283" max="1283" width="17" customWidth="1"/>
    <col min="1284" max="1284" width="18.42578125" customWidth="1"/>
    <col min="1285" max="1285" width="19.140625" customWidth="1"/>
    <col min="1286" max="1286" width="11.42578125" customWidth="1"/>
    <col min="1287" max="1287" width="11.7109375" customWidth="1"/>
    <col min="1288" max="1288" width="10.140625" customWidth="1"/>
    <col min="1289" max="1290" width="10.7109375" customWidth="1"/>
    <col min="1291" max="1291" width="10.42578125" customWidth="1"/>
    <col min="1292" max="1292" width="10.7109375" customWidth="1"/>
    <col min="1293" max="1293" width="8.85546875" customWidth="1"/>
    <col min="1294" max="1294" width="9.5703125" customWidth="1"/>
    <col min="1295" max="1295" width="8.5703125" customWidth="1"/>
    <col min="1296" max="1296" width="10.42578125" customWidth="1"/>
    <col min="1297" max="1297" width="16.85546875" customWidth="1"/>
    <col min="1298" max="1298" width="17.85546875" customWidth="1"/>
    <col min="1299" max="1299" width="15.28515625" customWidth="1"/>
    <col min="1300" max="1300" width="11.42578125" customWidth="1"/>
    <col min="1301" max="1301" width="12.5703125" customWidth="1"/>
    <col min="1302" max="1302" width="11" customWidth="1"/>
    <col min="1303" max="1303" width="10.42578125" customWidth="1"/>
    <col min="1304" max="1304" width="11.140625" customWidth="1"/>
    <col min="1305" max="1305" width="14.85546875" customWidth="1"/>
    <col min="1306" max="1306" width="12.85546875" customWidth="1"/>
    <col min="1307" max="1307" width="6.7109375" customWidth="1"/>
    <col min="1308" max="1308" width="7.5703125" customWidth="1"/>
    <col min="1309" max="1309" width="7" customWidth="1"/>
    <col min="1310" max="1311" width="5" customWidth="1"/>
    <col min="1312" max="1313" width="9.85546875" customWidth="1"/>
    <col min="1314" max="1314" width="10" customWidth="1"/>
    <col min="1315" max="1315" width="10.7109375" customWidth="1"/>
    <col min="1316" max="1316" width="11" customWidth="1"/>
    <col min="1317" max="1317" width="11.28515625" customWidth="1"/>
    <col min="1318" max="1318" width="13.28515625" customWidth="1"/>
    <col min="1319" max="1319" width="14.5703125" customWidth="1"/>
    <col min="1320" max="1320" width="5" customWidth="1"/>
    <col min="1321" max="1322" width="12.140625" customWidth="1"/>
    <col min="1323" max="1323" width="10.5703125" customWidth="1"/>
    <col min="1324" max="1324" width="8.85546875" customWidth="1"/>
    <col min="1325" max="1325" width="12.140625" customWidth="1"/>
    <col min="1326" max="1326" width="16" customWidth="1"/>
    <col min="1327" max="1328" width="10" customWidth="1"/>
    <col min="1329" max="1329" width="10.140625" customWidth="1"/>
    <col min="1330" max="1330" width="5" customWidth="1"/>
    <col min="1331" max="1332" width="5.28515625" customWidth="1"/>
    <col min="1537" max="1537" width="16.5703125" customWidth="1"/>
    <col min="1538" max="1538" width="19.85546875" customWidth="1"/>
    <col min="1539" max="1539" width="17" customWidth="1"/>
    <col min="1540" max="1540" width="18.42578125" customWidth="1"/>
    <col min="1541" max="1541" width="19.140625" customWidth="1"/>
    <col min="1542" max="1542" width="11.42578125" customWidth="1"/>
    <col min="1543" max="1543" width="11.7109375" customWidth="1"/>
    <col min="1544" max="1544" width="10.140625" customWidth="1"/>
    <col min="1545" max="1546" width="10.7109375" customWidth="1"/>
    <col min="1547" max="1547" width="10.42578125" customWidth="1"/>
    <col min="1548" max="1548" width="10.7109375" customWidth="1"/>
    <col min="1549" max="1549" width="8.85546875" customWidth="1"/>
    <col min="1550" max="1550" width="9.5703125" customWidth="1"/>
    <col min="1551" max="1551" width="8.5703125" customWidth="1"/>
    <col min="1552" max="1552" width="10.42578125" customWidth="1"/>
    <col min="1553" max="1553" width="16.85546875" customWidth="1"/>
    <col min="1554" max="1554" width="17.85546875" customWidth="1"/>
    <col min="1555" max="1555" width="15.28515625" customWidth="1"/>
    <col min="1556" max="1556" width="11.42578125" customWidth="1"/>
    <col min="1557" max="1557" width="12.5703125" customWidth="1"/>
    <col min="1558" max="1558" width="11" customWidth="1"/>
    <col min="1559" max="1559" width="10.42578125" customWidth="1"/>
    <col min="1560" max="1560" width="11.140625" customWidth="1"/>
    <col min="1561" max="1561" width="14.85546875" customWidth="1"/>
    <col min="1562" max="1562" width="12.85546875" customWidth="1"/>
    <col min="1563" max="1563" width="6.7109375" customWidth="1"/>
    <col min="1564" max="1564" width="7.5703125" customWidth="1"/>
    <col min="1565" max="1565" width="7" customWidth="1"/>
    <col min="1566" max="1567" width="5" customWidth="1"/>
    <col min="1568" max="1569" width="9.85546875" customWidth="1"/>
    <col min="1570" max="1570" width="10" customWidth="1"/>
    <col min="1571" max="1571" width="10.7109375" customWidth="1"/>
    <col min="1572" max="1572" width="11" customWidth="1"/>
    <col min="1573" max="1573" width="11.28515625" customWidth="1"/>
    <col min="1574" max="1574" width="13.28515625" customWidth="1"/>
    <col min="1575" max="1575" width="14.5703125" customWidth="1"/>
    <col min="1576" max="1576" width="5" customWidth="1"/>
    <col min="1577" max="1578" width="12.140625" customWidth="1"/>
    <col min="1579" max="1579" width="10.5703125" customWidth="1"/>
    <col min="1580" max="1580" width="8.85546875" customWidth="1"/>
    <col min="1581" max="1581" width="12.140625" customWidth="1"/>
    <col min="1582" max="1582" width="16" customWidth="1"/>
    <col min="1583" max="1584" width="10" customWidth="1"/>
    <col min="1585" max="1585" width="10.140625" customWidth="1"/>
    <col min="1586" max="1586" width="5" customWidth="1"/>
    <col min="1587" max="1588" width="5.28515625" customWidth="1"/>
    <col min="1793" max="1793" width="16.5703125" customWidth="1"/>
    <col min="1794" max="1794" width="19.85546875" customWidth="1"/>
    <col min="1795" max="1795" width="17" customWidth="1"/>
    <col min="1796" max="1796" width="18.42578125" customWidth="1"/>
    <col min="1797" max="1797" width="19.140625" customWidth="1"/>
    <col min="1798" max="1798" width="11.42578125" customWidth="1"/>
    <col min="1799" max="1799" width="11.7109375" customWidth="1"/>
    <col min="1800" max="1800" width="10.140625" customWidth="1"/>
    <col min="1801" max="1802" width="10.7109375" customWidth="1"/>
    <col min="1803" max="1803" width="10.42578125" customWidth="1"/>
    <col min="1804" max="1804" width="10.7109375" customWidth="1"/>
    <col min="1805" max="1805" width="8.85546875" customWidth="1"/>
    <col min="1806" max="1806" width="9.5703125" customWidth="1"/>
    <col min="1807" max="1807" width="8.5703125" customWidth="1"/>
    <col min="1808" max="1808" width="10.42578125" customWidth="1"/>
    <col min="1809" max="1809" width="16.85546875" customWidth="1"/>
    <col min="1810" max="1810" width="17.85546875" customWidth="1"/>
    <col min="1811" max="1811" width="15.28515625" customWidth="1"/>
    <col min="1812" max="1812" width="11.42578125" customWidth="1"/>
    <col min="1813" max="1813" width="12.5703125" customWidth="1"/>
    <col min="1814" max="1814" width="11" customWidth="1"/>
    <col min="1815" max="1815" width="10.42578125" customWidth="1"/>
    <col min="1816" max="1816" width="11.140625" customWidth="1"/>
    <col min="1817" max="1817" width="14.85546875" customWidth="1"/>
    <col min="1818" max="1818" width="12.85546875" customWidth="1"/>
    <col min="1819" max="1819" width="6.7109375" customWidth="1"/>
    <col min="1820" max="1820" width="7.5703125" customWidth="1"/>
    <col min="1821" max="1821" width="7" customWidth="1"/>
    <col min="1822" max="1823" width="5" customWidth="1"/>
    <col min="1824" max="1825" width="9.85546875" customWidth="1"/>
    <col min="1826" max="1826" width="10" customWidth="1"/>
    <col min="1827" max="1827" width="10.7109375" customWidth="1"/>
    <col min="1828" max="1828" width="11" customWidth="1"/>
    <col min="1829" max="1829" width="11.28515625" customWidth="1"/>
    <col min="1830" max="1830" width="13.28515625" customWidth="1"/>
    <col min="1831" max="1831" width="14.5703125" customWidth="1"/>
    <col min="1832" max="1832" width="5" customWidth="1"/>
    <col min="1833" max="1834" width="12.140625" customWidth="1"/>
    <col min="1835" max="1835" width="10.5703125" customWidth="1"/>
    <col min="1836" max="1836" width="8.85546875" customWidth="1"/>
    <col min="1837" max="1837" width="12.140625" customWidth="1"/>
    <col min="1838" max="1838" width="16" customWidth="1"/>
    <col min="1839" max="1840" width="10" customWidth="1"/>
    <col min="1841" max="1841" width="10.140625" customWidth="1"/>
    <col min="1842" max="1842" width="5" customWidth="1"/>
    <col min="1843" max="1844" width="5.28515625" customWidth="1"/>
    <col min="2049" max="2049" width="16.5703125" customWidth="1"/>
    <col min="2050" max="2050" width="19.85546875" customWidth="1"/>
    <col min="2051" max="2051" width="17" customWidth="1"/>
    <col min="2052" max="2052" width="18.42578125" customWidth="1"/>
    <col min="2053" max="2053" width="19.140625" customWidth="1"/>
    <col min="2054" max="2054" width="11.42578125" customWidth="1"/>
    <col min="2055" max="2055" width="11.7109375" customWidth="1"/>
    <col min="2056" max="2056" width="10.140625" customWidth="1"/>
    <col min="2057" max="2058" width="10.7109375" customWidth="1"/>
    <col min="2059" max="2059" width="10.42578125" customWidth="1"/>
    <col min="2060" max="2060" width="10.7109375" customWidth="1"/>
    <col min="2061" max="2061" width="8.85546875" customWidth="1"/>
    <col min="2062" max="2062" width="9.5703125" customWidth="1"/>
    <col min="2063" max="2063" width="8.5703125" customWidth="1"/>
    <col min="2064" max="2064" width="10.42578125" customWidth="1"/>
    <col min="2065" max="2065" width="16.85546875" customWidth="1"/>
    <col min="2066" max="2066" width="17.85546875" customWidth="1"/>
    <col min="2067" max="2067" width="15.28515625" customWidth="1"/>
    <col min="2068" max="2068" width="11.42578125" customWidth="1"/>
    <col min="2069" max="2069" width="12.5703125" customWidth="1"/>
    <col min="2070" max="2070" width="11" customWidth="1"/>
    <col min="2071" max="2071" width="10.42578125" customWidth="1"/>
    <col min="2072" max="2072" width="11.140625" customWidth="1"/>
    <col min="2073" max="2073" width="14.85546875" customWidth="1"/>
    <col min="2074" max="2074" width="12.85546875" customWidth="1"/>
    <col min="2075" max="2075" width="6.7109375" customWidth="1"/>
    <col min="2076" max="2076" width="7.5703125" customWidth="1"/>
    <col min="2077" max="2077" width="7" customWidth="1"/>
    <col min="2078" max="2079" width="5" customWidth="1"/>
    <col min="2080" max="2081" width="9.85546875" customWidth="1"/>
    <col min="2082" max="2082" width="10" customWidth="1"/>
    <col min="2083" max="2083" width="10.7109375" customWidth="1"/>
    <col min="2084" max="2084" width="11" customWidth="1"/>
    <col min="2085" max="2085" width="11.28515625" customWidth="1"/>
    <col min="2086" max="2086" width="13.28515625" customWidth="1"/>
    <col min="2087" max="2087" width="14.5703125" customWidth="1"/>
    <col min="2088" max="2088" width="5" customWidth="1"/>
    <col min="2089" max="2090" width="12.140625" customWidth="1"/>
    <col min="2091" max="2091" width="10.5703125" customWidth="1"/>
    <col min="2092" max="2092" width="8.85546875" customWidth="1"/>
    <col min="2093" max="2093" width="12.140625" customWidth="1"/>
    <col min="2094" max="2094" width="16" customWidth="1"/>
    <col min="2095" max="2096" width="10" customWidth="1"/>
    <col min="2097" max="2097" width="10.140625" customWidth="1"/>
    <col min="2098" max="2098" width="5" customWidth="1"/>
    <col min="2099" max="2100" width="5.28515625" customWidth="1"/>
    <col min="2305" max="2305" width="16.5703125" customWidth="1"/>
    <col min="2306" max="2306" width="19.85546875" customWidth="1"/>
    <col min="2307" max="2307" width="17" customWidth="1"/>
    <col min="2308" max="2308" width="18.42578125" customWidth="1"/>
    <col min="2309" max="2309" width="19.140625" customWidth="1"/>
    <col min="2310" max="2310" width="11.42578125" customWidth="1"/>
    <col min="2311" max="2311" width="11.7109375" customWidth="1"/>
    <col min="2312" max="2312" width="10.140625" customWidth="1"/>
    <col min="2313" max="2314" width="10.7109375" customWidth="1"/>
    <col min="2315" max="2315" width="10.42578125" customWidth="1"/>
    <col min="2316" max="2316" width="10.7109375" customWidth="1"/>
    <col min="2317" max="2317" width="8.85546875" customWidth="1"/>
    <col min="2318" max="2318" width="9.5703125" customWidth="1"/>
    <col min="2319" max="2319" width="8.5703125" customWidth="1"/>
    <col min="2320" max="2320" width="10.42578125" customWidth="1"/>
    <col min="2321" max="2321" width="16.85546875" customWidth="1"/>
    <col min="2322" max="2322" width="17.85546875" customWidth="1"/>
    <col min="2323" max="2323" width="15.28515625" customWidth="1"/>
    <col min="2324" max="2324" width="11.42578125" customWidth="1"/>
    <col min="2325" max="2325" width="12.5703125" customWidth="1"/>
    <col min="2326" max="2326" width="11" customWidth="1"/>
    <col min="2327" max="2327" width="10.42578125" customWidth="1"/>
    <col min="2328" max="2328" width="11.140625" customWidth="1"/>
    <col min="2329" max="2329" width="14.85546875" customWidth="1"/>
    <col min="2330" max="2330" width="12.85546875" customWidth="1"/>
    <col min="2331" max="2331" width="6.7109375" customWidth="1"/>
    <col min="2332" max="2332" width="7.5703125" customWidth="1"/>
    <col min="2333" max="2333" width="7" customWidth="1"/>
    <col min="2334" max="2335" width="5" customWidth="1"/>
    <col min="2336" max="2337" width="9.85546875" customWidth="1"/>
    <col min="2338" max="2338" width="10" customWidth="1"/>
    <col min="2339" max="2339" width="10.7109375" customWidth="1"/>
    <col min="2340" max="2340" width="11" customWidth="1"/>
    <col min="2341" max="2341" width="11.28515625" customWidth="1"/>
    <col min="2342" max="2342" width="13.28515625" customWidth="1"/>
    <col min="2343" max="2343" width="14.5703125" customWidth="1"/>
    <col min="2344" max="2344" width="5" customWidth="1"/>
    <col min="2345" max="2346" width="12.140625" customWidth="1"/>
    <col min="2347" max="2347" width="10.5703125" customWidth="1"/>
    <col min="2348" max="2348" width="8.85546875" customWidth="1"/>
    <col min="2349" max="2349" width="12.140625" customWidth="1"/>
    <col min="2350" max="2350" width="16" customWidth="1"/>
    <col min="2351" max="2352" width="10" customWidth="1"/>
    <col min="2353" max="2353" width="10.140625" customWidth="1"/>
    <col min="2354" max="2354" width="5" customWidth="1"/>
    <col min="2355" max="2356" width="5.28515625" customWidth="1"/>
    <col min="2561" max="2561" width="16.5703125" customWidth="1"/>
    <col min="2562" max="2562" width="19.85546875" customWidth="1"/>
    <col min="2563" max="2563" width="17" customWidth="1"/>
    <col min="2564" max="2564" width="18.42578125" customWidth="1"/>
    <col min="2565" max="2565" width="19.140625" customWidth="1"/>
    <col min="2566" max="2566" width="11.42578125" customWidth="1"/>
    <col min="2567" max="2567" width="11.7109375" customWidth="1"/>
    <col min="2568" max="2568" width="10.140625" customWidth="1"/>
    <col min="2569" max="2570" width="10.7109375" customWidth="1"/>
    <col min="2571" max="2571" width="10.42578125" customWidth="1"/>
    <col min="2572" max="2572" width="10.7109375" customWidth="1"/>
    <col min="2573" max="2573" width="8.85546875" customWidth="1"/>
    <col min="2574" max="2574" width="9.5703125" customWidth="1"/>
    <col min="2575" max="2575" width="8.5703125" customWidth="1"/>
    <col min="2576" max="2576" width="10.42578125" customWidth="1"/>
    <col min="2577" max="2577" width="16.85546875" customWidth="1"/>
    <col min="2578" max="2578" width="17.85546875" customWidth="1"/>
    <col min="2579" max="2579" width="15.28515625" customWidth="1"/>
    <col min="2580" max="2580" width="11.42578125" customWidth="1"/>
    <col min="2581" max="2581" width="12.5703125" customWidth="1"/>
    <col min="2582" max="2582" width="11" customWidth="1"/>
    <col min="2583" max="2583" width="10.42578125" customWidth="1"/>
    <col min="2584" max="2584" width="11.140625" customWidth="1"/>
    <col min="2585" max="2585" width="14.85546875" customWidth="1"/>
    <col min="2586" max="2586" width="12.85546875" customWidth="1"/>
    <col min="2587" max="2587" width="6.7109375" customWidth="1"/>
    <col min="2588" max="2588" width="7.5703125" customWidth="1"/>
    <col min="2589" max="2589" width="7" customWidth="1"/>
    <col min="2590" max="2591" width="5" customWidth="1"/>
    <col min="2592" max="2593" width="9.85546875" customWidth="1"/>
    <col min="2594" max="2594" width="10" customWidth="1"/>
    <col min="2595" max="2595" width="10.7109375" customWidth="1"/>
    <col min="2596" max="2596" width="11" customWidth="1"/>
    <col min="2597" max="2597" width="11.28515625" customWidth="1"/>
    <col min="2598" max="2598" width="13.28515625" customWidth="1"/>
    <col min="2599" max="2599" width="14.5703125" customWidth="1"/>
    <col min="2600" max="2600" width="5" customWidth="1"/>
    <col min="2601" max="2602" width="12.140625" customWidth="1"/>
    <col min="2603" max="2603" width="10.5703125" customWidth="1"/>
    <col min="2604" max="2604" width="8.85546875" customWidth="1"/>
    <col min="2605" max="2605" width="12.140625" customWidth="1"/>
    <col min="2606" max="2606" width="16" customWidth="1"/>
    <col min="2607" max="2608" width="10" customWidth="1"/>
    <col min="2609" max="2609" width="10.140625" customWidth="1"/>
    <col min="2610" max="2610" width="5" customWidth="1"/>
    <col min="2611" max="2612" width="5.28515625" customWidth="1"/>
    <col min="2817" max="2817" width="16.5703125" customWidth="1"/>
    <col min="2818" max="2818" width="19.85546875" customWidth="1"/>
    <col min="2819" max="2819" width="17" customWidth="1"/>
    <col min="2820" max="2820" width="18.42578125" customWidth="1"/>
    <col min="2821" max="2821" width="19.140625" customWidth="1"/>
    <col min="2822" max="2822" width="11.42578125" customWidth="1"/>
    <col min="2823" max="2823" width="11.7109375" customWidth="1"/>
    <col min="2824" max="2824" width="10.140625" customWidth="1"/>
    <col min="2825" max="2826" width="10.7109375" customWidth="1"/>
    <col min="2827" max="2827" width="10.42578125" customWidth="1"/>
    <col min="2828" max="2828" width="10.7109375" customWidth="1"/>
    <col min="2829" max="2829" width="8.85546875" customWidth="1"/>
    <col min="2830" max="2830" width="9.5703125" customWidth="1"/>
    <col min="2831" max="2831" width="8.5703125" customWidth="1"/>
    <col min="2832" max="2832" width="10.42578125" customWidth="1"/>
    <col min="2833" max="2833" width="16.85546875" customWidth="1"/>
    <col min="2834" max="2834" width="17.85546875" customWidth="1"/>
    <col min="2835" max="2835" width="15.28515625" customWidth="1"/>
    <col min="2836" max="2836" width="11.42578125" customWidth="1"/>
    <col min="2837" max="2837" width="12.5703125" customWidth="1"/>
    <col min="2838" max="2838" width="11" customWidth="1"/>
    <col min="2839" max="2839" width="10.42578125" customWidth="1"/>
    <col min="2840" max="2840" width="11.140625" customWidth="1"/>
    <col min="2841" max="2841" width="14.85546875" customWidth="1"/>
    <col min="2842" max="2842" width="12.85546875" customWidth="1"/>
    <col min="2843" max="2843" width="6.7109375" customWidth="1"/>
    <col min="2844" max="2844" width="7.5703125" customWidth="1"/>
    <col min="2845" max="2845" width="7" customWidth="1"/>
    <col min="2846" max="2847" width="5" customWidth="1"/>
    <col min="2848" max="2849" width="9.85546875" customWidth="1"/>
    <col min="2850" max="2850" width="10" customWidth="1"/>
    <col min="2851" max="2851" width="10.7109375" customWidth="1"/>
    <col min="2852" max="2852" width="11" customWidth="1"/>
    <col min="2853" max="2853" width="11.28515625" customWidth="1"/>
    <col min="2854" max="2854" width="13.28515625" customWidth="1"/>
    <col min="2855" max="2855" width="14.5703125" customWidth="1"/>
    <col min="2856" max="2856" width="5" customWidth="1"/>
    <col min="2857" max="2858" width="12.140625" customWidth="1"/>
    <col min="2859" max="2859" width="10.5703125" customWidth="1"/>
    <col min="2860" max="2860" width="8.85546875" customWidth="1"/>
    <col min="2861" max="2861" width="12.140625" customWidth="1"/>
    <col min="2862" max="2862" width="16" customWidth="1"/>
    <col min="2863" max="2864" width="10" customWidth="1"/>
    <col min="2865" max="2865" width="10.140625" customWidth="1"/>
    <col min="2866" max="2866" width="5" customWidth="1"/>
    <col min="2867" max="2868" width="5.28515625" customWidth="1"/>
    <col min="3073" max="3073" width="16.5703125" customWidth="1"/>
    <col min="3074" max="3074" width="19.85546875" customWidth="1"/>
    <col min="3075" max="3075" width="17" customWidth="1"/>
    <col min="3076" max="3076" width="18.42578125" customWidth="1"/>
    <col min="3077" max="3077" width="19.140625" customWidth="1"/>
    <col min="3078" max="3078" width="11.42578125" customWidth="1"/>
    <col min="3079" max="3079" width="11.7109375" customWidth="1"/>
    <col min="3080" max="3080" width="10.140625" customWidth="1"/>
    <col min="3081" max="3082" width="10.7109375" customWidth="1"/>
    <col min="3083" max="3083" width="10.42578125" customWidth="1"/>
    <col min="3084" max="3084" width="10.7109375" customWidth="1"/>
    <col min="3085" max="3085" width="8.85546875" customWidth="1"/>
    <col min="3086" max="3086" width="9.5703125" customWidth="1"/>
    <col min="3087" max="3087" width="8.5703125" customWidth="1"/>
    <col min="3088" max="3088" width="10.42578125" customWidth="1"/>
    <col min="3089" max="3089" width="16.85546875" customWidth="1"/>
    <col min="3090" max="3090" width="17.85546875" customWidth="1"/>
    <col min="3091" max="3091" width="15.28515625" customWidth="1"/>
    <col min="3092" max="3092" width="11.42578125" customWidth="1"/>
    <col min="3093" max="3093" width="12.5703125" customWidth="1"/>
    <col min="3094" max="3094" width="11" customWidth="1"/>
    <col min="3095" max="3095" width="10.42578125" customWidth="1"/>
    <col min="3096" max="3096" width="11.140625" customWidth="1"/>
    <col min="3097" max="3097" width="14.85546875" customWidth="1"/>
    <col min="3098" max="3098" width="12.85546875" customWidth="1"/>
    <col min="3099" max="3099" width="6.7109375" customWidth="1"/>
    <col min="3100" max="3100" width="7.5703125" customWidth="1"/>
    <col min="3101" max="3101" width="7" customWidth="1"/>
    <col min="3102" max="3103" width="5" customWidth="1"/>
    <col min="3104" max="3105" width="9.85546875" customWidth="1"/>
    <col min="3106" max="3106" width="10" customWidth="1"/>
    <col min="3107" max="3107" width="10.7109375" customWidth="1"/>
    <col min="3108" max="3108" width="11" customWidth="1"/>
    <col min="3109" max="3109" width="11.28515625" customWidth="1"/>
    <col min="3110" max="3110" width="13.28515625" customWidth="1"/>
    <col min="3111" max="3111" width="14.5703125" customWidth="1"/>
    <col min="3112" max="3112" width="5" customWidth="1"/>
    <col min="3113" max="3114" width="12.140625" customWidth="1"/>
    <col min="3115" max="3115" width="10.5703125" customWidth="1"/>
    <col min="3116" max="3116" width="8.85546875" customWidth="1"/>
    <col min="3117" max="3117" width="12.140625" customWidth="1"/>
    <col min="3118" max="3118" width="16" customWidth="1"/>
    <col min="3119" max="3120" width="10" customWidth="1"/>
    <col min="3121" max="3121" width="10.140625" customWidth="1"/>
    <col min="3122" max="3122" width="5" customWidth="1"/>
    <col min="3123" max="3124" width="5.28515625" customWidth="1"/>
    <col min="3329" max="3329" width="16.5703125" customWidth="1"/>
    <col min="3330" max="3330" width="19.85546875" customWidth="1"/>
    <col min="3331" max="3331" width="17" customWidth="1"/>
    <col min="3332" max="3332" width="18.42578125" customWidth="1"/>
    <col min="3333" max="3333" width="19.140625" customWidth="1"/>
    <col min="3334" max="3334" width="11.42578125" customWidth="1"/>
    <col min="3335" max="3335" width="11.7109375" customWidth="1"/>
    <col min="3336" max="3336" width="10.140625" customWidth="1"/>
    <col min="3337" max="3338" width="10.7109375" customWidth="1"/>
    <col min="3339" max="3339" width="10.42578125" customWidth="1"/>
    <col min="3340" max="3340" width="10.7109375" customWidth="1"/>
    <col min="3341" max="3341" width="8.85546875" customWidth="1"/>
    <col min="3342" max="3342" width="9.5703125" customWidth="1"/>
    <col min="3343" max="3343" width="8.5703125" customWidth="1"/>
    <col min="3344" max="3344" width="10.42578125" customWidth="1"/>
    <col min="3345" max="3345" width="16.85546875" customWidth="1"/>
    <col min="3346" max="3346" width="17.85546875" customWidth="1"/>
    <col min="3347" max="3347" width="15.28515625" customWidth="1"/>
    <col min="3348" max="3348" width="11.42578125" customWidth="1"/>
    <col min="3349" max="3349" width="12.5703125" customWidth="1"/>
    <col min="3350" max="3350" width="11" customWidth="1"/>
    <col min="3351" max="3351" width="10.42578125" customWidth="1"/>
    <col min="3352" max="3352" width="11.140625" customWidth="1"/>
    <col min="3353" max="3353" width="14.85546875" customWidth="1"/>
    <col min="3354" max="3354" width="12.85546875" customWidth="1"/>
    <col min="3355" max="3355" width="6.7109375" customWidth="1"/>
    <col min="3356" max="3356" width="7.5703125" customWidth="1"/>
    <col min="3357" max="3357" width="7" customWidth="1"/>
    <col min="3358" max="3359" width="5" customWidth="1"/>
    <col min="3360" max="3361" width="9.85546875" customWidth="1"/>
    <col min="3362" max="3362" width="10" customWidth="1"/>
    <col min="3363" max="3363" width="10.7109375" customWidth="1"/>
    <col min="3364" max="3364" width="11" customWidth="1"/>
    <col min="3365" max="3365" width="11.28515625" customWidth="1"/>
    <col min="3366" max="3366" width="13.28515625" customWidth="1"/>
    <col min="3367" max="3367" width="14.5703125" customWidth="1"/>
    <col min="3368" max="3368" width="5" customWidth="1"/>
    <col min="3369" max="3370" width="12.140625" customWidth="1"/>
    <col min="3371" max="3371" width="10.5703125" customWidth="1"/>
    <col min="3372" max="3372" width="8.85546875" customWidth="1"/>
    <col min="3373" max="3373" width="12.140625" customWidth="1"/>
    <col min="3374" max="3374" width="16" customWidth="1"/>
    <col min="3375" max="3376" width="10" customWidth="1"/>
    <col min="3377" max="3377" width="10.140625" customWidth="1"/>
    <col min="3378" max="3378" width="5" customWidth="1"/>
    <col min="3379" max="3380" width="5.28515625" customWidth="1"/>
    <col min="3585" max="3585" width="16.5703125" customWidth="1"/>
    <col min="3586" max="3586" width="19.85546875" customWidth="1"/>
    <col min="3587" max="3587" width="17" customWidth="1"/>
    <col min="3588" max="3588" width="18.42578125" customWidth="1"/>
    <col min="3589" max="3589" width="19.140625" customWidth="1"/>
    <col min="3590" max="3590" width="11.42578125" customWidth="1"/>
    <col min="3591" max="3591" width="11.7109375" customWidth="1"/>
    <col min="3592" max="3592" width="10.140625" customWidth="1"/>
    <col min="3593" max="3594" width="10.7109375" customWidth="1"/>
    <col min="3595" max="3595" width="10.42578125" customWidth="1"/>
    <col min="3596" max="3596" width="10.7109375" customWidth="1"/>
    <col min="3597" max="3597" width="8.85546875" customWidth="1"/>
    <col min="3598" max="3598" width="9.5703125" customWidth="1"/>
    <col min="3599" max="3599" width="8.5703125" customWidth="1"/>
    <col min="3600" max="3600" width="10.42578125" customWidth="1"/>
    <col min="3601" max="3601" width="16.85546875" customWidth="1"/>
    <col min="3602" max="3602" width="17.85546875" customWidth="1"/>
    <col min="3603" max="3603" width="15.28515625" customWidth="1"/>
    <col min="3604" max="3604" width="11.42578125" customWidth="1"/>
    <col min="3605" max="3605" width="12.5703125" customWidth="1"/>
    <col min="3606" max="3606" width="11" customWidth="1"/>
    <col min="3607" max="3607" width="10.42578125" customWidth="1"/>
    <col min="3608" max="3608" width="11.140625" customWidth="1"/>
    <col min="3609" max="3609" width="14.85546875" customWidth="1"/>
    <col min="3610" max="3610" width="12.85546875" customWidth="1"/>
    <col min="3611" max="3611" width="6.7109375" customWidth="1"/>
    <col min="3612" max="3612" width="7.5703125" customWidth="1"/>
    <col min="3613" max="3613" width="7" customWidth="1"/>
    <col min="3614" max="3615" width="5" customWidth="1"/>
    <col min="3616" max="3617" width="9.85546875" customWidth="1"/>
    <col min="3618" max="3618" width="10" customWidth="1"/>
    <col min="3619" max="3619" width="10.7109375" customWidth="1"/>
    <col min="3620" max="3620" width="11" customWidth="1"/>
    <col min="3621" max="3621" width="11.28515625" customWidth="1"/>
    <col min="3622" max="3622" width="13.28515625" customWidth="1"/>
    <col min="3623" max="3623" width="14.5703125" customWidth="1"/>
    <col min="3624" max="3624" width="5" customWidth="1"/>
    <col min="3625" max="3626" width="12.140625" customWidth="1"/>
    <col min="3627" max="3627" width="10.5703125" customWidth="1"/>
    <col min="3628" max="3628" width="8.85546875" customWidth="1"/>
    <col min="3629" max="3629" width="12.140625" customWidth="1"/>
    <col min="3630" max="3630" width="16" customWidth="1"/>
    <col min="3631" max="3632" width="10" customWidth="1"/>
    <col min="3633" max="3633" width="10.140625" customWidth="1"/>
    <col min="3634" max="3634" width="5" customWidth="1"/>
    <col min="3635" max="3636" width="5.28515625" customWidth="1"/>
    <col min="3841" max="3841" width="16.5703125" customWidth="1"/>
    <col min="3842" max="3842" width="19.85546875" customWidth="1"/>
    <col min="3843" max="3843" width="17" customWidth="1"/>
    <col min="3844" max="3844" width="18.42578125" customWidth="1"/>
    <col min="3845" max="3845" width="19.140625" customWidth="1"/>
    <col min="3846" max="3846" width="11.42578125" customWidth="1"/>
    <col min="3847" max="3847" width="11.7109375" customWidth="1"/>
    <col min="3848" max="3848" width="10.140625" customWidth="1"/>
    <col min="3849" max="3850" width="10.7109375" customWidth="1"/>
    <col min="3851" max="3851" width="10.42578125" customWidth="1"/>
    <col min="3852" max="3852" width="10.7109375" customWidth="1"/>
    <col min="3853" max="3853" width="8.85546875" customWidth="1"/>
    <col min="3854" max="3854" width="9.5703125" customWidth="1"/>
    <col min="3855" max="3855" width="8.5703125" customWidth="1"/>
    <col min="3856" max="3856" width="10.42578125" customWidth="1"/>
    <col min="3857" max="3857" width="16.85546875" customWidth="1"/>
    <col min="3858" max="3858" width="17.85546875" customWidth="1"/>
    <col min="3859" max="3859" width="15.28515625" customWidth="1"/>
    <col min="3860" max="3860" width="11.42578125" customWidth="1"/>
    <col min="3861" max="3861" width="12.5703125" customWidth="1"/>
    <col min="3862" max="3862" width="11" customWidth="1"/>
    <col min="3863" max="3863" width="10.42578125" customWidth="1"/>
    <col min="3864" max="3864" width="11.140625" customWidth="1"/>
    <col min="3865" max="3865" width="14.85546875" customWidth="1"/>
    <col min="3866" max="3866" width="12.85546875" customWidth="1"/>
    <col min="3867" max="3867" width="6.7109375" customWidth="1"/>
    <col min="3868" max="3868" width="7.5703125" customWidth="1"/>
    <col min="3869" max="3869" width="7" customWidth="1"/>
    <col min="3870" max="3871" width="5" customWidth="1"/>
    <col min="3872" max="3873" width="9.85546875" customWidth="1"/>
    <col min="3874" max="3874" width="10" customWidth="1"/>
    <col min="3875" max="3875" width="10.7109375" customWidth="1"/>
    <col min="3876" max="3876" width="11" customWidth="1"/>
    <col min="3877" max="3877" width="11.28515625" customWidth="1"/>
    <col min="3878" max="3878" width="13.28515625" customWidth="1"/>
    <col min="3879" max="3879" width="14.5703125" customWidth="1"/>
    <col min="3880" max="3880" width="5" customWidth="1"/>
    <col min="3881" max="3882" width="12.140625" customWidth="1"/>
    <col min="3883" max="3883" width="10.5703125" customWidth="1"/>
    <col min="3884" max="3884" width="8.85546875" customWidth="1"/>
    <col min="3885" max="3885" width="12.140625" customWidth="1"/>
    <col min="3886" max="3886" width="16" customWidth="1"/>
    <col min="3887" max="3888" width="10" customWidth="1"/>
    <col min="3889" max="3889" width="10.140625" customWidth="1"/>
    <col min="3890" max="3890" width="5" customWidth="1"/>
    <col min="3891" max="3892" width="5.28515625" customWidth="1"/>
    <col min="4097" max="4097" width="16.5703125" customWidth="1"/>
    <col min="4098" max="4098" width="19.85546875" customWidth="1"/>
    <col min="4099" max="4099" width="17" customWidth="1"/>
    <col min="4100" max="4100" width="18.42578125" customWidth="1"/>
    <col min="4101" max="4101" width="19.140625" customWidth="1"/>
    <col min="4102" max="4102" width="11.42578125" customWidth="1"/>
    <col min="4103" max="4103" width="11.7109375" customWidth="1"/>
    <col min="4104" max="4104" width="10.140625" customWidth="1"/>
    <col min="4105" max="4106" width="10.7109375" customWidth="1"/>
    <col min="4107" max="4107" width="10.42578125" customWidth="1"/>
    <col min="4108" max="4108" width="10.7109375" customWidth="1"/>
    <col min="4109" max="4109" width="8.85546875" customWidth="1"/>
    <col min="4110" max="4110" width="9.5703125" customWidth="1"/>
    <col min="4111" max="4111" width="8.5703125" customWidth="1"/>
    <col min="4112" max="4112" width="10.42578125" customWidth="1"/>
    <col min="4113" max="4113" width="16.85546875" customWidth="1"/>
    <col min="4114" max="4114" width="17.85546875" customWidth="1"/>
    <col min="4115" max="4115" width="15.28515625" customWidth="1"/>
    <col min="4116" max="4116" width="11.42578125" customWidth="1"/>
    <col min="4117" max="4117" width="12.5703125" customWidth="1"/>
    <col min="4118" max="4118" width="11" customWidth="1"/>
    <col min="4119" max="4119" width="10.42578125" customWidth="1"/>
    <col min="4120" max="4120" width="11.140625" customWidth="1"/>
    <col min="4121" max="4121" width="14.85546875" customWidth="1"/>
    <col min="4122" max="4122" width="12.85546875" customWidth="1"/>
    <col min="4123" max="4123" width="6.7109375" customWidth="1"/>
    <col min="4124" max="4124" width="7.5703125" customWidth="1"/>
    <col min="4125" max="4125" width="7" customWidth="1"/>
    <col min="4126" max="4127" width="5" customWidth="1"/>
    <col min="4128" max="4129" width="9.85546875" customWidth="1"/>
    <col min="4130" max="4130" width="10" customWidth="1"/>
    <col min="4131" max="4131" width="10.7109375" customWidth="1"/>
    <col min="4132" max="4132" width="11" customWidth="1"/>
    <col min="4133" max="4133" width="11.28515625" customWidth="1"/>
    <col min="4134" max="4134" width="13.28515625" customWidth="1"/>
    <col min="4135" max="4135" width="14.5703125" customWidth="1"/>
    <col min="4136" max="4136" width="5" customWidth="1"/>
    <col min="4137" max="4138" width="12.140625" customWidth="1"/>
    <col min="4139" max="4139" width="10.5703125" customWidth="1"/>
    <col min="4140" max="4140" width="8.85546875" customWidth="1"/>
    <col min="4141" max="4141" width="12.140625" customWidth="1"/>
    <col min="4142" max="4142" width="16" customWidth="1"/>
    <col min="4143" max="4144" width="10" customWidth="1"/>
    <col min="4145" max="4145" width="10.140625" customWidth="1"/>
    <col min="4146" max="4146" width="5" customWidth="1"/>
    <col min="4147" max="4148" width="5.28515625" customWidth="1"/>
    <col min="4353" max="4353" width="16.5703125" customWidth="1"/>
    <col min="4354" max="4354" width="19.85546875" customWidth="1"/>
    <col min="4355" max="4355" width="17" customWidth="1"/>
    <col min="4356" max="4356" width="18.42578125" customWidth="1"/>
    <col min="4357" max="4357" width="19.140625" customWidth="1"/>
    <col min="4358" max="4358" width="11.42578125" customWidth="1"/>
    <col min="4359" max="4359" width="11.7109375" customWidth="1"/>
    <col min="4360" max="4360" width="10.140625" customWidth="1"/>
    <col min="4361" max="4362" width="10.7109375" customWidth="1"/>
    <col min="4363" max="4363" width="10.42578125" customWidth="1"/>
    <col min="4364" max="4364" width="10.7109375" customWidth="1"/>
    <col min="4365" max="4365" width="8.85546875" customWidth="1"/>
    <col min="4366" max="4366" width="9.5703125" customWidth="1"/>
    <col min="4367" max="4367" width="8.5703125" customWidth="1"/>
    <col min="4368" max="4368" width="10.42578125" customWidth="1"/>
    <col min="4369" max="4369" width="16.85546875" customWidth="1"/>
    <col min="4370" max="4370" width="17.85546875" customWidth="1"/>
    <col min="4371" max="4371" width="15.28515625" customWidth="1"/>
    <col min="4372" max="4372" width="11.42578125" customWidth="1"/>
    <col min="4373" max="4373" width="12.5703125" customWidth="1"/>
    <col min="4374" max="4374" width="11" customWidth="1"/>
    <col min="4375" max="4375" width="10.42578125" customWidth="1"/>
    <col min="4376" max="4376" width="11.140625" customWidth="1"/>
    <col min="4377" max="4377" width="14.85546875" customWidth="1"/>
    <col min="4378" max="4378" width="12.85546875" customWidth="1"/>
    <col min="4379" max="4379" width="6.7109375" customWidth="1"/>
    <col min="4380" max="4380" width="7.5703125" customWidth="1"/>
    <col min="4381" max="4381" width="7" customWidth="1"/>
    <col min="4382" max="4383" width="5" customWidth="1"/>
    <col min="4384" max="4385" width="9.85546875" customWidth="1"/>
    <col min="4386" max="4386" width="10" customWidth="1"/>
    <col min="4387" max="4387" width="10.7109375" customWidth="1"/>
    <col min="4388" max="4388" width="11" customWidth="1"/>
    <col min="4389" max="4389" width="11.28515625" customWidth="1"/>
    <col min="4390" max="4390" width="13.28515625" customWidth="1"/>
    <col min="4391" max="4391" width="14.5703125" customWidth="1"/>
    <col min="4392" max="4392" width="5" customWidth="1"/>
    <col min="4393" max="4394" width="12.140625" customWidth="1"/>
    <col min="4395" max="4395" width="10.5703125" customWidth="1"/>
    <col min="4396" max="4396" width="8.85546875" customWidth="1"/>
    <col min="4397" max="4397" width="12.140625" customWidth="1"/>
    <col min="4398" max="4398" width="16" customWidth="1"/>
    <col min="4399" max="4400" width="10" customWidth="1"/>
    <col min="4401" max="4401" width="10.140625" customWidth="1"/>
    <col min="4402" max="4402" width="5" customWidth="1"/>
    <col min="4403" max="4404" width="5.28515625" customWidth="1"/>
    <col min="4609" max="4609" width="16.5703125" customWidth="1"/>
    <col min="4610" max="4610" width="19.85546875" customWidth="1"/>
    <col min="4611" max="4611" width="17" customWidth="1"/>
    <col min="4612" max="4612" width="18.42578125" customWidth="1"/>
    <col min="4613" max="4613" width="19.140625" customWidth="1"/>
    <col min="4614" max="4614" width="11.42578125" customWidth="1"/>
    <col min="4615" max="4615" width="11.7109375" customWidth="1"/>
    <col min="4616" max="4616" width="10.140625" customWidth="1"/>
    <col min="4617" max="4618" width="10.7109375" customWidth="1"/>
    <col min="4619" max="4619" width="10.42578125" customWidth="1"/>
    <col min="4620" max="4620" width="10.7109375" customWidth="1"/>
    <col min="4621" max="4621" width="8.85546875" customWidth="1"/>
    <col min="4622" max="4622" width="9.5703125" customWidth="1"/>
    <col min="4623" max="4623" width="8.5703125" customWidth="1"/>
    <col min="4624" max="4624" width="10.42578125" customWidth="1"/>
    <col min="4625" max="4625" width="16.85546875" customWidth="1"/>
    <col min="4626" max="4626" width="17.85546875" customWidth="1"/>
    <col min="4627" max="4627" width="15.28515625" customWidth="1"/>
    <col min="4628" max="4628" width="11.42578125" customWidth="1"/>
    <col min="4629" max="4629" width="12.5703125" customWidth="1"/>
    <col min="4630" max="4630" width="11" customWidth="1"/>
    <col min="4631" max="4631" width="10.42578125" customWidth="1"/>
    <col min="4632" max="4632" width="11.140625" customWidth="1"/>
    <col min="4633" max="4633" width="14.85546875" customWidth="1"/>
    <col min="4634" max="4634" width="12.85546875" customWidth="1"/>
    <col min="4635" max="4635" width="6.7109375" customWidth="1"/>
    <col min="4636" max="4636" width="7.5703125" customWidth="1"/>
    <col min="4637" max="4637" width="7" customWidth="1"/>
    <col min="4638" max="4639" width="5" customWidth="1"/>
    <col min="4640" max="4641" width="9.85546875" customWidth="1"/>
    <col min="4642" max="4642" width="10" customWidth="1"/>
    <col min="4643" max="4643" width="10.7109375" customWidth="1"/>
    <col min="4644" max="4644" width="11" customWidth="1"/>
    <col min="4645" max="4645" width="11.28515625" customWidth="1"/>
    <col min="4646" max="4646" width="13.28515625" customWidth="1"/>
    <col min="4647" max="4647" width="14.5703125" customWidth="1"/>
    <col min="4648" max="4648" width="5" customWidth="1"/>
    <col min="4649" max="4650" width="12.140625" customWidth="1"/>
    <col min="4651" max="4651" width="10.5703125" customWidth="1"/>
    <col min="4652" max="4652" width="8.85546875" customWidth="1"/>
    <col min="4653" max="4653" width="12.140625" customWidth="1"/>
    <col min="4654" max="4654" width="16" customWidth="1"/>
    <col min="4655" max="4656" width="10" customWidth="1"/>
    <col min="4657" max="4657" width="10.140625" customWidth="1"/>
    <col min="4658" max="4658" width="5" customWidth="1"/>
    <col min="4659" max="4660" width="5.28515625" customWidth="1"/>
    <col min="4865" max="4865" width="16.5703125" customWidth="1"/>
    <col min="4866" max="4866" width="19.85546875" customWidth="1"/>
    <col min="4867" max="4867" width="17" customWidth="1"/>
    <col min="4868" max="4868" width="18.42578125" customWidth="1"/>
    <col min="4869" max="4869" width="19.140625" customWidth="1"/>
    <col min="4870" max="4870" width="11.42578125" customWidth="1"/>
    <col min="4871" max="4871" width="11.7109375" customWidth="1"/>
    <col min="4872" max="4872" width="10.140625" customWidth="1"/>
    <col min="4873" max="4874" width="10.7109375" customWidth="1"/>
    <col min="4875" max="4875" width="10.42578125" customWidth="1"/>
    <col min="4876" max="4876" width="10.7109375" customWidth="1"/>
    <col min="4877" max="4877" width="8.85546875" customWidth="1"/>
    <col min="4878" max="4878" width="9.5703125" customWidth="1"/>
    <col min="4879" max="4879" width="8.5703125" customWidth="1"/>
    <col min="4880" max="4880" width="10.42578125" customWidth="1"/>
    <col min="4881" max="4881" width="16.85546875" customWidth="1"/>
    <col min="4882" max="4882" width="17.85546875" customWidth="1"/>
    <col min="4883" max="4883" width="15.28515625" customWidth="1"/>
    <col min="4884" max="4884" width="11.42578125" customWidth="1"/>
    <col min="4885" max="4885" width="12.5703125" customWidth="1"/>
    <col min="4886" max="4886" width="11" customWidth="1"/>
    <col min="4887" max="4887" width="10.42578125" customWidth="1"/>
    <col min="4888" max="4888" width="11.140625" customWidth="1"/>
    <col min="4889" max="4889" width="14.85546875" customWidth="1"/>
    <col min="4890" max="4890" width="12.85546875" customWidth="1"/>
    <col min="4891" max="4891" width="6.7109375" customWidth="1"/>
    <col min="4892" max="4892" width="7.5703125" customWidth="1"/>
    <col min="4893" max="4893" width="7" customWidth="1"/>
    <col min="4894" max="4895" width="5" customWidth="1"/>
    <col min="4896" max="4897" width="9.85546875" customWidth="1"/>
    <col min="4898" max="4898" width="10" customWidth="1"/>
    <col min="4899" max="4899" width="10.7109375" customWidth="1"/>
    <col min="4900" max="4900" width="11" customWidth="1"/>
    <col min="4901" max="4901" width="11.28515625" customWidth="1"/>
    <col min="4902" max="4902" width="13.28515625" customWidth="1"/>
    <col min="4903" max="4903" width="14.5703125" customWidth="1"/>
    <col min="4904" max="4904" width="5" customWidth="1"/>
    <col min="4905" max="4906" width="12.140625" customWidth="1"/>
    <col min="4907" max="4907" width="10.5703125" customWidth="1"/>
    <col min="4908" max="4908" width="8.85546875" customWidth="1"/>
    <col min="4909" max="4909" width="12.140625" customWidth="1"/>
    <col min="4910" max="4910" width="16" customWidth="1"/>
    <col min="4911" max="4912" width="10" customWidth="1"/>
    <col min="4913" max="4913" width="10.140625" customWidth="1"/>
    <col min="4914" max="4914" width="5" customWidth="1"/>
    <col min="4915" max="4916" width="5.28515625" customWidth="1"/>
    <col min="5121" max="5121" width="16.5703125" customWidth="1"/>
    <col min="5122" max="5122" width="19.85546875" customWidth="1"/>
    <col min="5123" max="5123" width="17" customWidth="1"/>
    <col min="5124" max="5124" width="18.42578125" customWidth="1"/>
    <col min="5125" max="5125" width="19.140625" customWidth="1"/>
    <col min="5126" max="5126" width="11.42578125" customWidth="1"/>
    <col min="5127" max="5127" width="11.7109375" customWidth="1"/>
    <col min="5128" max="5128" width="10.140625" customWidth="1"/>
    <col min="5129" max="5130" width="10.7109375" customWidth="1"/>
    <col min="5131" max="5131" width="10.42578125" customWidth="1"/>
    <col min="5132" max="5132" width="10.7109375" customWidth="1"/>
    <col min="5133" max="5133" width="8.85546875" customWidth="1"/>
    <col min="5134" max="5134" width="9.5703125" customWidth="1"/>
    <col min="5135" max="5135" width="8.5703125" customWidth="1"/>
    <col min="5136" max="5136" width="10.42578125" customWidth="1"/>
    <col min="5137" max="5137" width="16.85546875" customWidth="1"/>
    <col min="5138" max="5138" width="17.85546875" customWidth="1"/>
    <col min="5139" max="5139" width="15.28515625" customWidth="1"/>
    <col min="5140" max="5140" width="11.42578125" customWidth="1"/>
    <col min="5141" max="5141" width="12.5703125" customWidth="1"/>
    <col min="5142" max="5142" width="11" customWidth="1"/>
    <col min="5143" max="5143" width="10.42578125" customWidth="1"/>
    <col min="5144" max="5144" width="11.140625" customWidth="1"/>
    <col min="5145" max="5145" width="14.85546875" customWidth="1"/>
    <col min="5146" max="5146" width="12.85546875" customWidth="1"/>
    <col min="5147" max="5147" width="6.7109375" customWidth="1"/>
    <col min="5148" max="5148" width="7.5703125" customWidth="1"/>
    <col min="5149" max="5149" width="7" customWidth="1"/>
    <col min="5150" max="5151" width="5" customWidth="1"/>
    <col min="5152" max="5153" width="9.85546875" customWidth="1"/>
    <col min="5154" max="5154" width="10" customWidth="1"/>
    <col min="5155" max="5155" width="10.7109375" customWidth="1"/>
    <col min="5156" max="5156" width="11" customWidth="1"/>
    <col min="5157" max="5157" width="11.28515625" customWidth="1"/>
    <col min="5158" max="5158" width="13.28515625" customWidth="1"/>
    <col min="5159" max="5159" width="14.5703125" customWidth="1"/>
    <col min="5160" max="5160" width="5" customWidth="1"/>
    <col min="5161" max="5162" width="12.140625" customWidth="1"/>
    <col min="5163" max="5163" width="10.5703125" customWidth="1"/>
    <col min="5164" max="5164" width="8.85546875" customWidth="1"/>
    <col min="5165" max="5165" width="12.140625" customWidth="1"/>
    <col min="5166" max="5166" width="16" customWidth="1"/>
    <col min="5167" max="5168" width="10" customWidth="1"/>
    <col min="5169" max="5169" width="10.140625" customWidth="1"/>
    <col min="5170" max="5170" width="5" customWidth="1"/>
    <col min="5171" max="5172" width="5.28515625" customWidth="1"/>
    <col min="5377" max="5377" width="16.5703125" customWidth="1"/>
    <col min="5378" max="5378" width="19.85546875" customWidth="1"/>
    <col min="5379" max="5379" width="17" customWidth="1"/>
    <col min="5380" max="5380" width="18.42578125" customWidth="1"/>
    <col min="5381" max="5381" width="19.140625" customWidth="1"/>
    <col min="5382" max="5382" width="11.42578125" customWidth="1"/>
    <col min="5383" max="5383" width="11.7109375" customWidth="1"/>
    <col min="5384" max="5384" width="10.140625" customWidth="1"/>
    <col min="5385" max="5386" width="10.7109375" customWidth="1"/>
    <col min="5387" max="5387" width="10.42578125" customWidth="1"/>
    <col min="5388" max="5388" width="10.7109375" customWidth="1"/>
    <col min="5389" max="5389" width="8.85546875" customWidth="1"/>
    <col min="5390" max="5390" width="9.5703125" customWidth="1"/>
    <col min="5391" max="5391" width="8.5703125" customWidth="1"/>
    <col min="5392" max="5392" width="10.42578125" customWidth="1"/>
    <col min="5393" max="5393" width="16.85546875" customWidth="1"/>
    <col min="5394" max="5394" width="17.85546875" customWidth="1"/>
    <col min="5395" max="5395" width="15.28515625" customWidth="1"/>
    <col min="5396" max="5396" width="11.42578125" customWidth="1"/>
    <col min="5397" max="5397" width="12.5703125" customWidth="1"/>
    <col min="5398" max="5398" width="11" customWidth="1"/>
    <col min="5399" max="5399" width="10.42578125" customWidth="1"/>
    <col min="5400" max="5400" width="11.140625" customWidth="1"/>
    <col min="5401" max="5401" width="14.85546875" customWidth="1"/>
    <col min="5402" max="5402" width="12.85546875" customWidth="1"/>
    <col min="5403" max="5403" width="6.7109375" customWidth="1"/>
    <col min="5404" max="5404" width="7.5703125" customWidth="1"/>
    <col min="5405" max="5405" width="7" customWidth="1"/>
    <col min="5406" max="5407" width="5" customWidth="1"/>
    <col min="5408" max="5409" width="9.85546875" customWidth="1"/>
    <col min="5410" max="5410" width="10" customWidth="1"/>
    <col min="5411" max="5411" width="10.7109375" customWidth="1"/>
    <col min="5412" max="5412" width="11" customWidth="1"/>
    <col min="5413" max="5413" width="11.28515625" customWidth="1"/>
    <col min="5414" max="5414" width="13.28515625" customWidth="1"/>
    <col min="5415" max="5415" width="14.5703125" customWidth="1"/>
    <col min="5416" max="5416" width="5" customWidth="1"/>
    <col min="5417" max="5418" width="12.140625" customWidth="1"/>
    <col min="5419" max="5419" width="10.5703125" customWidth="1"/>
    <col min="5420" max="5420" width="8.85546875" customWidth="1"/>
    <col min="5421" max="5421" width="12.140625" customWidth="1"/>
    <col min="5422" max="5422" width="16" customWidth="1"/>
    <col min="5423" max="5424" width="10" customWidth="1"/>
    <col min="5425" max="5425" width="10.140625" customWidth="1"/>
    <col min="5426" max="5426" width="5" customWidth="1"/>
    <col min="5427" max="5428" width="5.28515625" customWidth="1"/>
    <col min="5633" max="5633" width="16.5703125" customWidth="1"/>
    <col min="5634" max="5634" width="19.85546875" customWidth="1"/>
    <col min="5635" max="5635" width="17" customWidth="1"/>
    <col min="5636" max="5636" width="18.42578125" customWidth="1"/>
    <col min="5637" max="5637" width="19.140625" customWidth="1"/>
    <col min="5638" max="5638" width="11.42578125" customWidth="1"/>
    <col min="5639" max="5639" width="11.7109375" customWidth="1"/>
    <col min="5640" max="5640" width="10.140625" customWidth="1"/>
    <col min="5641" max="5642" width="10.7109375" customWidth="1"/>
    <col min="5643" max="5643" width="10.42578125" customWidth="1"/>
    <col min="5644" max="5644" width="10.7109375" customWidth="1"/>
    <col min="5645" max="5645" width="8.85546875" customWidth="1"/>
    <col min="5646" max="5646" width="9.5703125" customWidth="1"/>
    <col min="5647" max="5647" width="8.5703125" customWidth="1"/>
    <col min="5648" max="5648" width="10.42578125" customWidth="1"/>
    <col min="5649" max="5649" width="16.85546875" customWidth="1"/>
    <col min="5650" max="5650" width="17.85546875" customWidth="1"/>
    <col min="5651" max="5651" width="15.28515625" customWidth="1"/>
    <col min="5652" max="5652" width="11.42578125" customWidth="1"/>
    <col min="5653" max="5653" width="12.5703125" customWidth="1"/>
    <col min="5654" max="5654" width="11" customWidth="1"/>
    <col min="5655" max="5655" width="10.42578125" customWidth="1"/>
    <col min="5656" max="5656" width="11.140625" customWidth="1"/>
    <col min="5657" max="5657" width="14.85546875" customWidth="1"/>
    <col min="5658" max="5658" width="12.85546875" customWidth="1"/>
    <col min="5659" max="5659" width="6.7109375" customWidth="1"/>
    <col min="5660" max="5660" width="7.5703125" customWidth="1"/>
    <col min="5661" max="5661" width="7" customWidth="1"/>
    <col min="5662" max="5663" width="5" customWidth="1"/>
    <col min="5664" max="5665" width="9.85546875" customWidth="1"/>
    <col min="5666" max="5666" width="10" customWidth="1"/>
    <col min="5667" max="5667" width="10.7109375" customWidth="1"/>
    <col min="5668" max="5668" width="11" customWidth="1"/>
    <col min="5669" max="5669" width="11.28515625" customWidth="1"/>
    <col min="5670" max="5670" width="13.28515625" customWidth="1"/>
    <col min="5671" max="5671" width="14.5703125" customWidth="1"/>
    <col min="5672" max="5672" width="5" customWidth="1"/>
    <col min="5673" max="5674" width="12.140625" customWidth="1"/>
    <col min="5675" max="5675" width="10.5703125" customWidth="1"/>
    <col min="5676" max="5676" width="8.85546875" customWidth="1"/>
    <col min="5677" max="5677" width="12.140625" customWidth="1"/>
    <col min="5678" max="5678" width="16" customWidth="1"/>
    <col min="5679" max="5680" width="10" customWidth="1"/>
    <col min="5681" max="5681" width="10.140625" customWidth="1"/>
    <col min="5682" max="5682" width="5" customWidth="1"/>
    <col min="5683" max="5684" width="5.28515625" customWidth="1"/>
    <col min="5889" max="5889" width="16.5703125" customWidth="1"/>
    <col min="5890" max="5890" width="19.85546875" customWidth="1"/>
    <col min="5891" max="5891" width="17" customWidth="1"/>
    <col min="5892" max="5892" width="18.42578125" customWidth="1"/>
    <col min="5893" max="5893" width="19.140625" customWidth="1"/>
    <col min="5894" max="5894" width="11.42578125" customWidth="1"/>
    <col min="5895" max="5895" width="11.7109375" customWidth="1"/>
    <col min="5896" max="5896" width="10.140625" customWidth="1"/>
    <col min="5897" max="5898" width="10.7109375" customWidth="1"/>
    <col min="5899" max="5899" width="10.42578125" customWidth="1"/>
    <col min="5900" max="5900" width="10.7109375" customWidth="1"/>
    <col min="5901" max="5901" width="8.85546875" customWidth="1"/>
    <col min="5902" max="5902" width="9.5703125" customWidth="1"/>
    <col min="5903" max="5903" width="8.5703125" customWidth="1"/>
    <col min="5904" max="5904" width="10.42578125" customWidth="1"/>
    <col min="5905" max="5905" width="16.85546875" customWidth="1"/>
    <col min="5906" max="5906" width="17.85546875" customWidth="1"/>
    <col min="5907" max="5907" width="15.28515625" customWidth="1"/>
    <col min="5908" max="5908" width="11.42578125" customWidth="1"/>
    <col min="5909" max="5909" width="12.5703125" customWidth="1"/>
    <col min="5910" max="5910" width="11" customWidth="1"/>
    <col min="5911" max="5911" width="10.42578125" customWidth="1"/>
    <col min="5912" max="5912" width="11.140625" customWidth="1"/>
    <col min="5913" max="5913" width="14.85546875" customWidth="1"/>
    <col min="5914" max="5914" width="12.85546875" customWidth="1"/>
    <col min="5915" max="5915" width="6.7109375" customWidth="1"/>
    <col min="5916" max="5916" width="7.5703125" customWidth="1"/>
    <col min="5917" max="5917" width="7" customWidth="1"/>
    <col min="5918" max="5919" width="5" customWidth="1"/>
    <col min="5920" max="5921" width="9.85546875" customWidth="1"/>
    <col min="5922" max="5922" width="10" customWidth="1"/>
    <col min="5923" max="5923" width="10.7109375" customWidth="1"/>
    <col min="5924" max="5924" width="11" customWidth="1"/>
    <col min="5925" max="5925" width="11.28515625" customWidth="1"/>
    <col min="5926" max="5926" width="13.28515625" customWidth="1"/>
    <col min="5927" max="5927" width="14.5703125" customWidth="1"/>
    <col min="5928" max="5928" width="5" customWidth="1"/>
    <col min="5929" max="5930" width="12.140625" customWidth="1"/>
    <col min="5931" max="5931" width="10.5703125" customWidth="1"/>
    <col min="5932" max="5932" width="8.85546875" customWidth="1"/>
    <col min="5933" max="5933" width="12.140625" customWidth="1"/>
    <col min="5934" max="5934" width="16" customWidth="1"/>
    <col min="5935" max="5936" width="10" customWidth="1"/>
    <col min="5937" max="5937" width="10.140625" customWidth="1"/>
    <col min="5938" max="5938" width="5" customWidth="1"/>
    <col min="5939" max="5940" width="5.28515625" customWidth="1"/>
    <col min="6145" max="6145" width="16.5703125" customWidth="1"/>
    <col min="6146" max="6146" width="19.85546875" customWidth="1"/>
    <col min="6147" max="6147" width="17" customWidth="1"/>
    <col min="6148" max="6148" width="18.42578125" customWidth="1"/>
    <col min="6149" max="6149" width="19.140625" customWidth="1"/>
    <col min="6150" max="6150" width="11.42578125" customWidth="1"/>
    <col min="6151" max="6151" width="11.7109375" customWidth="1"/>
    <col min="6152" max="6152" width="10.140625" customWidth="1"/>
    <col min="6153" max="6154" width="10.7109375" customWidth="1"/>
    <col min="6155" max="6155" width="10.42578125" customWidth="1"/>
    <col min="6156" max="6156" width="10.7109375" customWidth="1"/>
    <col min="6157" max="6157" width="8.85546875" customWidth="1"/>
    <col min="6158" max="6158" width="9.5703125" customWidth="1"/>
    <col min="6159" max="6159" width="8.5703125" customWidth="1"/>
    <col min="6160" max="6160" width="10.42578125" customWidth="1"/>
    <col min="6161" max="6161" width="16.85546875" customWidth="1"/>
    <col min="6162" max="6162" width="17.85546875" customWidth="1"/>
    <col min="6163" max="6163" width="15.28515625" customWidth="1"/>
    <col min="6164" max="6164" width="11.42578125" customWidth="1"/>
    <col min="6165" max="6165" width="12.5703125" customWidth="1"/>
    <col min="6166" max="6166" width="11" customWidth="1"/>
    <col min="6167" max="6167" width="10.42578125" customWidth="1"/>
    <col min="6168" max="6168" width="11.140625" customWidth="1"/>
    <col min="6169" max="6169" width="14.85546875" customWidth="1"/>
    <col min="6170" max="6170" width="12.85546875" customWidth="1"/>
    <col min="6171" max="6171" width="6.7109375" customWidth="1"/>
    <col min="6172" max="6172" width="7.5703125" customWidth="1"/>
    <col min="6173" max="6173" width="7" customWidth="1"/>
    <col min="6174" max="6175" width="5" customWidth="1"/>
    <col min="6176" max="6177" width="9.85546875" customWidth="1"/>
    <col min="6178" max="6178" width="10" customWidth="1"/>
    <col min="6179" max="6179" width="10.7109375" customWidth="1"/>
    <col min="6180" max="6180" width="11" customWidth="1"/>
    <col min="6181" max="6181" width="11.28515625" customWidth="1"/>
    <col min="6182" max="6182" width="13.28515625" customWidth="1"/>
    <col min="6183" max="6183" width="14.5703125" customWidth="1"/>
    <col min="6184" max="6184" width="5" customWidth="1"/>
    <col min="6185" max="6186" width="12.140625" customWidth="1"/>
    <col min="6187" max="6187" width="10.5703125" customWidth="1"/>
    <col min="6188" max="6188" width="8.85546875" customWidth="1"/>
    <col min="6189" max="6189" width="12.140625" customWidth="1"/>
    <col min="6190" max="6190" width="16" customWidth="1"/>
    <col min="6191" max="6192" width="10" customWidth="1"/>
    <col min="6193" max="6193" width="10.140625" customWidth="1"/>
    <col min="6194" max="6194" width="5" customWidth="1"/>
    <col min="6195" max="6196" width="5.28515625" customWidth="1"/>
    <col min="6401" max="6401" width="16.5703125" customWidth="1"/>
    <col min="6402" max="6402" width="19.85546875" customWidth="1"/>
    <col min="6403" max="6403" width="17" customWidth="1"/>
    <col min="6404" max="6404" width="18.42578125" customWidth="1"/>
    <col min="6405" max="6405" width="19.140625" customWidth="1"/>
    <col min="6406" max="6406" width="11.42578125" customWidth="1"/>
    <col min="6407" max="6407" width="11.7109375" customWidth="1"/>
    <col min="6408" max="6408" width="10.140625" customWidth="1"/>
    <col min="6409" max="6410" width="10.7109375" customWidth="1"/>
    <col min="6411" max="6411" width="10.42578125" customWidth="1"/>
    <col min="6412" max="6412" width="10.7109375" customWidth="1"/>
    <col min="6413" max="6413" width="8.85546875" customWidth="1"/>
    <col min="6414" max="6414" width="9.5703125" customWidth="1"/>
    <col min="6415" max="6415" width="8.5703125" customWidth="1"/>
    <col min="6416" max="6416" width="10.42578125" customWidth="1"/>
    <col min="6417" max="6417" width="16.85546875" customWidth="1"/>
    <col min="6418" max="6418" width="17.85546875" customWidth="1"/>
    <col min="6419" max="6419" width="15.28515625" customWidth="1"/>
    <col min="6420" max="6420" width="11.42578125" customWidth="1"/>
    <col min="6421" max="6421" width="12.5703125" customWidth="1"/>
    <col min="6422" max="6422" width="11" customWidth="1"/>
    <col min="6423" max="6423" width="10.42578125" customWidth="1"/>
    <col min="6424" max="6424" width="11.140625" customWidth="1"/>
    <col min="6425" max="6425" width="14.85546875" customWidth="1"/>
    <col min="6426" max="6426" width="12.85546875" customWidth="1"/>
    <col min="6427" max="6427" width="6.7109375" customWidth="1"/>
    <col min="6428" max="6428" width="7.5703125" customWidth="1"/>
    <col min="6429" max="6429" width="7" customWidth="1"/>
    <col min="6430" max="6431" width="5" customWidth="1"/>
    <col min="6432" max="6433" width="9.85546875" customWidth="1"/>
    <col min="6434" max="6434" width="10" customWidth="1"/>
    <col min="6435" max="6435" width="10.7109375" customWidth="1"/>
    <col min="6436" max="6436" width="11" customWidth="1"/>
    <col min="6437" max="6437" width="11.28515625" customWidth="1"/>
    <col min="6438" max="6438" width="13.28515625" customWidth="1"/>
    <col min="6439" max="6439" width="14.5703125" customWidth="1"/>
    <col min="6440" max="6440" width="5" customWidth="1"/>
    <col min="6441" max="6442" width="12.140625" customWidth="1"/>
    <col min="6443" max="6443" width="10.5703125" customWidth="1"/>
    <col min="6444" max="6444" width="8.85546875" customWidth="1"/>
    <col min="6445" max="6445" width="12.140625" customWidth="1"/>
    <col min="6446" max="6446" width="16" customWidth="1"/>
    <col min="6447" max="6448" width="10" customWidth="1"/>
    <col min="6449" max="6449" width="10.140625" customWidth="1"/>
    <col min="6450" max="6450" width="5" customWidth="1"/>
    <col min="6451" max="6452" width="5.28515625" customWidth="1"/>
    <col min="6657" max="6657" width="16.5703125" customWidth="1"/>
    <col min="6658" max="6658" width="19.85546875" customWidth="1"/>
    <col min="6659" max="6659" width="17" customWidth="1"/>
    <col min="6660" max="6660" width="18.42578125" customWidth="1"/>
    <col min="6661" max="6661" width="19.140625" customWidth="1"/>
    <col min="6662" max="6662" width="11.42578125" customWidth="1"/>
    <col min="6663" max="6663" width="11.7109375" customWidth="1"/>
    <col min="6664" max="6664" width="10.140625" customWidth="1"/>
    <col min="6665" max="6666" width="10.7109375" customWidth="1"/>
    <col min="6667" max="6667" width="10.42578125" customWidth="1"/>
    <col min="6668" max="6668" width="10.7109375" customWidth="1"/>
    <col min="6669" max="6669" width="8.85546875" customWidth="1"/>
    <col min="6670" max="6670" width="9.5703125" customWidth="1"/>
    <col min="6671" max="6671" width="8.5703125" customWidth="1"/>
    <col min="6672" max="6672" width="10.42578125" customWidth="1"/>
    <col min="6673" max="6673" width="16.85546875" customWidth="1"/>
    <col min="6674" max="6674" width="17.85546875" customWidth="1"/>
    <col min="6675" max="6675" width="15.28515625" customWidth="1"/>
    <col min="6676" max="6676" width="11.42578125" customWidth="1"/>
    <col min="6677" max="6677" width="12.5703125" customWidth="1"/>
    <col min="6678" max="6678" width="11" customWidth="1"/>
    <col min="6679" max="6679" width="10.42578125" customWidth="1"/>
    <col min="6680" max="6680" width="11.140625" customWidth="1"/>
    <col min="6681" max="6681" width="14.85546875" customWidth="1"/>
    <col min="6682" max="6682" width="12.85546875" customWidth="1"/>
    <col min="6683" max="6683" width="6.7109375" customWidth="1"/>
    <col min="6684" max="6684" width="7.5703125" customWidth="1"/>
    <col min="6685" max="6685" width="7" customWidth="1"/>
    <col min="6686" max="6687" width="5" customWidth="1"/>
    <col min="6688" max="6689" width="9.85546875" customWidth="1"/>
    <col min="6690" max="6690" width="10" customWidth="1"/>
    <col min="6691" max="6691" width="10.7109375" customWidth="1"/>
    <col min="6692" max="6692" width="11" customWidth="1"/>
    <col min="6693" max="6693" width="11.28515625" customWidth="1"/>
    <col min="6694" max="6694" width="13.28515625" customWidth="1"/>
    <col min="6695" max="6695" width="14.5703125" customWidth="1"/>
    <col min="6696" max="6696" width="5" customWidth="1"/>
    <col min="6697" max="6698" width="12.140625" customWidth="1"/>
    <col min="6699" max="6699" width="10.5703125" customWidth="1"/>
    <col min="6700" max="6700" width="8.85546875" customWidth="1"/>
    <col min="6701" max="6701" width="12.140625" customWidth="1"/>
    <col min="6702" max="6702" width="16" customWidth="1"/>
    <col min="6703" max="6704" width="10" customWidth="1"/>
    <col min="6705" max="6705" width="10.140625" customWidth="1"/>
    <col min="6706" max="6706" width="5" customWidth="1"/>
    <col min="6707" max="6708" width="5.28515625" customWidth="1"/>
    <col min="6913" max="6913" width="16.5703125" customWidth="1"/>
    <col min="6914" max="6914" width="19.85546875" customWidth="1"/>
    <col min="6915" max="6915" width="17" customWidth="1"/>
    <col min="6916" max="6916" width="18.42578125" customWidth="1"/>
    <col min="6917" max="6917" width="19.140625" customWidth="1"/>
    <col min="6918" max="6918" width="11.42578125" customWidth="1"/>
    <col min="6919" max="6919" width="11.7109375" customWidth="1"/>
    <col min="6920" max="6920" width="10.140625" customWidth="1"/>
    <col min="6921" max="6922" width="10.7109375" customWidth="1"/>
    <col min="6923" max="6923" width="10.42578125" customWidth="1"/>
    <col min="6924" max="6924" width="10.7109375" customWidth="1"/>
    <col min="6925" max="6925" width="8.85546875" customWidth="1"/>
    <col min="6926" max="6926" width="9.5703125" customWidth="1"/>
    <col min="6927" max="6927" width="8.5703125" customWidth="1"/>
    <col min="6928" max="6928" width="10.42578125" customWidth="1"/>
    <col min="6929" max="6929" width="16.85546875" customWidth="1"/>
    <col min="6930" max="6930" width="17.85546875" customWidth="1"/>
    <col min="6931" max="6931" width="15.28515625" customWidth="1"/>
    <col min="6932" max="6932" width="11.42578125" customWidth="1"/>
    <col min="6933" max="6933" width="12.5703125" customWidth="1"/>
    <col min="6934" max="6934" width="11" customWidth="1"/>
    <col min="6935" max="6935" width="10.42578125" customWidth="1"/>
    <col min="6936" max="6936" width="11.140625" customWidth="1"/>
    <col min="6937" max="6937" width="14.85546875" customWidth="1"/>
    <col min="6938" max="6938" width="12.85546875" customWidth="1"/>
    <col min="6939" max="6939" width="6.7109375" customWidth="1"/>
    <col min="6940" max="6940" width="7.5703125" customWidth="1"/>
    <col min="6941" max="6941" width="7" customWidth="1"/>
    <col min="6942" max="6943" width="5" customWidth="1"/>
    <col min="6944" max="6945" width="9.85546875" customWidth="1"/>
    <col min="6946" max="6946" width="10" customWidth="1"/>
    <col min="6947" max="6947" width="10.7109375" customWidth="1"/>
    <col min="6948" max="6948" width="11" customWidth="1"/>
    <col min="6949" max="6949" width="11.28515625" customWidth="1"/>
    <col min="6950" max="6950" width="13.28515625" customWidth="1"/>
    <col min="6951" max="6951" width="14.5703125" customWidth="1"/>
    <col min="6952" max="6952" width="5" customWidth="1"/>
    <col min="6953" max="6954" width="12.140625" customWidth="1"/>
    <col min="6955" max="6955" width="10.5703125" customWidth="1"/>
    <col min="6956" max="6956" width="8.85546875" customWidth="1"/>
    <col min="6957" max="6957" width="12.140625" customWidth="1"/>
    <col min="6958" max="6958" width="16" customWidth="1"/>
    <col min="6959" max="6960" width="10" customWidth="1"/>
    <col min="6961" max="6961" width="10.140625" customWidth="1"/>
    <col min="6962" max="6962" width="5" customWidth="1"/>
    <col min="6963" max="6964" width="5.28515625" customWidth="1"/>
    <col min="7169" max="7169" width="16.5703125" customWidth="1"/>
    <col min="7170" max="7170" width="19.85546875" customWidth="1"/>
    <col min="7171" max="7171" width="17" customWidth="1"/>
    <col min="7172" max="7172" width="18.42578125" customWidth="1"/>
    <col min="7173" max="7173" width="19.140625" customWidth="1"/>
    <col min="7174" max="7174" width="11.42578125" customWidth="1"/>
    <col min="7175" max="7175" width="11.7109375" customWidth="1"/>
    <col min="7176" max="7176" width="10.140625" customWidth="1"/>
    <col min="7177" max="7178" width="10.7109375" customWidth="1"/>
    <col min="7179" max="7179" width="10.42578125" customWidth="1"/>
    <col min="7180" max="7180" width="10.7109375" customWidth="1"/>
    <col min="7181" max="7181" width="8.85546875" customWidth="1"/>
    <col min="7182" max="7182" width="9.5703125" customWidth="1"/>
    <col min="7183" max="7183" width="8.5703125" customWidth="1"/>
    <col min="7184" max="7184" width="10.42578125" customWidth="1"/>
    <col min="7185" max="7185" width="16.85546875" customWidth="1"/>
    <col min="7186" max="7186" width="17.85546875" customWidth="1"/>
    <col min="7187" max="7187" width="15.28515625" customWidth="1"/>
    <col min="7188" max="7188" width="11.42578125" customWidth="1"/>
    <col min="7189" max="7189" width="12.5703125" customWidth="1"/>
    <col min="7190" max="7190" width="11" customWidth="1"/>
    <col min="7191" max="7191" width="10.42578125" customWidth="1"/>
    <col min="7192" max="7192" width="11.140625" customWidth="1"/>
    <col min="7193" max="7193" width="14.85546875" customWidth="1"/>
    <col min="7194" max="7194" width="12.85546875" customWidth="1"/>
    <col min="7195" max="7195" width="6.7109375" customWidth="1"/>
    <col min="7196" max="7196" width="7.5703125" customWidth="1"/>
    <col min="7197" max="7197" width="7" customWidth="1"/>
    <col min="7198" max="7199" width="5" customWidth="1"/>
    <col min="7200" max="7201" width="9.85546875" customWidth="1"/>
    <col min="7202" max="7202" width="10" customWidth="1"/>
    <col min="7203" max="7203" width="10.7109375" customWidth="1"/>
    <col min="7204" max="7204" width="11" customWidth="1"/>
    <col min="7205" max="7205" width="11.28515625" customWidth="1"/>
    <col min="7206" max="7206" width="13.28515625" customWidth="1"/>
    <col min="7207" max="7207" width="14.5703125" customWidth="1"/>
    <col min="7208" max="7208" width="5" customWidth="1"/>
    <col min="7209" max="7210" width="12.140625" customWidth="1"/>
    <col min="7211" max="7211" width="10.5703125" customWidth="1"/>
    <col min="7212" max="7212" width="8.85546875" customWidth="1"/>
    <col min="7213" max="7213" width="12.140625" customWidth="1"/>
    <col min="7214" max="7214" width="16" customWidth="1"/>
    <col min="7215" max="7216" width="10" customWidth="1"/>
    <col min="7217" max="7217" width="10.140625" customWidth="1"/>
    <col min="7218" max="7218" width="5" customWidth="1"/>
    <col min="7219" max="7220" width="5.28515625" customWidth="1"/>
    <col min="7425" max="7425" width="16.5703125" customWidth="1"/>
    <col min="7426" max="7426" width="19.85546875" customWidth="1"/>
    <col min="7427" max="7427" width="17" customWidth="1"/>
    <col min="7428" max="7428" width="18.42578125" customWidth="1"/>
    <col min="7429" max="7429" width="19.140625" customWidth="1"/>
    <col min="7430" max="7430" width="11.42578125" customWidth="1"/>
    <col min="7431" max="7431" width="11.7109375" customWidth="1"/>
    <col min="7432" max="7432" width="10.140625" customWidth="1"/>
    <col min="7433" max="7434" width="10.7109375" customWidth="1"/>
    <col min="7435" max="7435" width="10.42578125" customWidth="1"/>
    <col min="7436" max="7436" width="10.7109375" customWidth="1"/>
    <col min="7437" max="7437" width="8.85546875" customWidth="1"/>
    <col min="7438" max="7438" width="9.5703125" customWidth="1"/>
    <col min="7439" max="7439" width="8.5703125" customWidth="1"/>
    <col min="7440" max="7440" width="10.42578125" customWidth="1"/>
    <col min="7441" max="7441" width="16.85546875" customWidth="1"/>
    <col min="7442" max="7442" width="17.85546875" customWidth="1"/>
    <col min="7443" max="7443" width="15.28515625" customWidth="1"/>
    <col min="7444" max="7444" width="11.42578125" customWidth="1"/>
    <col min="7445" max="7445" width="12.5703125" customWidth="1"/>
    <col min="7446" max="7446" width="11" customWidth="1"/>
    <col min="7447" max="7447" width="10.42578125" customWidth="1"/>
    <col min="7448" max="7448" width="11.140625" customWidth="1"/>
    <col min="7449" max="7449" width="14.85546875" customWidth="1"/>
    <col min="7450" max="7450" width="12.85546875" customWidth="1"/>
    <col min="7451" max="7451" width="6.7109375" customWidth="1"/>
    <col min="7452" max="7452" width="7.5703125" customWidth="1"/>
    <col min="7453" max="7453" width="7" customWidth="1"/>
    <col min="7454" max="7455" width="5" customWidth="1"/>
    <col min="7456" max="7457" width="9.85546875" customWidth="1"/>
    <col min="7458" max="7458" width="10" customWidth="1"/>
    <col min="7459" max="7459" width="10.7109375" customWidth="1"/>
    <col min="7460" max="7460" width="11" customWidth="1"/>
    <col min="7461" max="7461" width="11.28515625" customWidth="1"/>
    <col min="7462" max="7462" width="13.28515625" customWidth="1"/>
    <col min="7463" max="7463" width="14.5703125" customWidth="1"/>
    <col min="7464" max="7464" width="5" customWidth="1"/>
    <col min="7465" max="7466" width="12.140625" customWidth="1"/>
    <col min="7467" max="7467" width="10.5703125" customWidth="1"/>
    <col min="7468" max="7468" width="8.85546875" customWidth="1"/>
    <col min="7469" max="7469" width="12.140625" customWidth="1"/>
    <col min="7470" max="7470" width="16" customWidth="1"/>
    <col min="7471" max="7472" width="10" customWidth="1"/>
    <col min="7473" max="7473" width="10.140625" customWidth="1"/>
    <col min="7474" max="7474" width="5" customWidth="1"/>
    <col min="7475" max="7476" width="5.28515625" customWidth="1"/>
    <col min="7681" max="7681" width="16.5703125" customWidth="1"/>
    <col min="7682" max="7682" width="19.85546875" customWidth="1"/>
    <col min="7683" max="7683" width="17" customWidth="1"/>
    <col min="7684" max="7684" width="18.42578125" customWidth="1"/>
    <col min="7685" max="7685" width="19.140625" customWidth="1"/>
    <col min="7686" max="7686" width="11.42578125" customWidth="1"/>
    <col min="7687" max="7687" width="11.7109375" customWidth="1"/>
    <col min="7688" max="7688" width="10.140625" customWidth="1"/>
    <col min="7689" max="7690" width="10.7109375" customWidth="1"/>
    <col min="7691" max="7691" width="10.42578125" customWidth="1"/>
    <col min="7692" max="7692" width="10.7109375" customWidth="1"/>
    <col min="7693" max="7693" width="8.85546875" customWidth="1"/>
    <col min="7694" max="7694" width="9.5703125" customWidth="1"/>
    <col min="7695" max="7695" width="8.5703125" customWidth="1"/>
    <col min="7696" max="7696" width="10.42578125" customWidth="1"/>
    <col min="7697" max="7697" width="16.85546875" customWidth="1"/>
    <col min="7698" max="7698" width="17.85546875" customWidth="1"/>
    <col min="7699" max="7699" width="15.28515625" customWidth="1"/>
    <col min="7700" max="7700" width="11.42578125" customWidth="1"/>
    <col min="7701" max="7701" width="12.5703125" customWidth="1"/>
    <col min="7702" max="7702" width="11" customWidth="1"/>
    <col min="7703" max="7703" width="10.42578125" customWidth="1"/>
    <col min="7704" max="7704" width="11.140625" customWidth="1"/>
    <col min="7705" max="7705" width="14.85546875" customWidth="1"/>
    <col min="7706" max="7706" width="12.85546875" customWidth="1"/>
    <col min="7707" max="7707" width="6.7109375" customWidth="1"/>
    <col min="7708" max="7708" width="7.5703125" customWidth="1"/>
    <col min="7709" max="7709" width="7" customWidth="1"/>
    <col min="7710" max="7711" width="5" customWidth="1"/>
    <col min="7712" max="7713" width="9.85546875" customWidth="1"/>
    <col min="7714" max="7714" width="10" customWidth="1"/>
    <col min="7715" max="7715" width="10.7109375" customWidth="1"/>
    <col min="7716" max="7716" width="11" customWidth="1"/>
    <col min="7717" max="7717" width="11.28515625" customWidth="1"/>
    <col min="7718" max="7718" width="13.28515625" customWidth="1"/>
    <col min="7719" max="7719" width="14.5703125" customWidth="1"/>
    <col min="7720" max="7720" width="5" customWidth="1"/>
    <col min="7721" max="7722" width="12.140625" customWidth="1"/>
    <col min="7723" max="7723" width="10.5703125" customWidth="1"/>
    <col min="7724" max="7724" width="8.85546875" customWidth="1"/>
    <col min="7725" max="7725" width="12.140625" customWidth="1"/>
    <col min="7726" max="7726" width="16" customWidth="1"/>
    <col min="7727" max="7728" width="10" customWidth="1"/>
    <col min="7729" max="7729" width="10.140625" customWidth="1"/>
    <col min="7730" max="7730" width="5" customWidth="1"/>
    <col min="7731" max="7732" width="5.28515625" customWidth="1"/>
    <col min="7937" max="7937" width="16.5703125" customWidth="1"/>
    <col min="7938" max="7938" width="19.85546875" customWidth="1"/>
    <col min="7939" max="7939" width="17" customWidth="1"/>
    <col min="7940" max="7940" width="18.42578125" customWidth="1"/>
    <col min="7941" max="7941" width="19.140625" customWidth="1"/>
    <col min="7942" max="7942" width="11.42578125" customWidth="1"/>
    <col min="7943" max="7943" width="11.7109375" customWidth="1"/>
    <col min="7944" max="7944" width="10.140625" customWidth="1"/>
    <col min="7945" max="7946" width="10.7109375" customWidth="1"/>
    <col min="7947" max="7947" width="10.42578125" customWidth="1"/>
    <col min="7948" max="7948" width="10.7109375" customWidth="1"/>
    <col min="7949" max="7949" width="8.85546875" customWidth="1"/>
    <col min="7950" max="7950" width="9.5703125" customWidth="1"/>
    <col min="7951" max="7951" width="8.5703125" customWidth="1"/>
    <col min="7952" max="7952" width="10.42578125" customWidth="1"/>
    <col min="7953" max="7953" width="16.85546875" customWidth="1"/>
    <col min="7954" max="7954" width="17.85546875" customWidth="1"/>
    <col min="7955" max="7955" width="15.28515625" customWidth="1"/>
    <col min="7956" max="7956" width="11.42578125" customWidth="1"/>
    <col min="7957" max="7957" width="12.5703125" customWidth="1"/>
    <col min="7958" max="7958" width="11" customWidth="1"/>
    <col min="7959" max="7959" width="10.42578125" customWidth="1"/>
    <col min="7960" max="7960" width="11.140625" customWidth="1"/>
    <col min="7961" max="7961" width="14.85546875" customWidth="1"/>
    <col min="7962" max="7962" width="12.85546875" customWidth="1"/>
    <col min="7963" max="7963" width="6.7109375" customWidth="1"/>
    <col min="7964" max="7964" width="7.5703125" customWidth="1"/>
    <col min="7965" max="7965" width="7" customWidth="1"/>
    <col min="7966" max="7967" width="5" customWidth="1"/>
    <col min="7968" max="7969" width="9.85546875" customWidth="1"/>
    <col min="7970" max="7970" width="10" customWidth="1"/>
    <col min="7971" max="7971" width="10.7109375" customWidth="1"/>
    <col min="7972" max="7972" width="11" customWidth="1"/>
    <col min="7973" max="7973" width="11.28515625" customWidth="1"/>
    <col min="7974" max="7974" width="13.28515625" customWidth="1"/>
    <col min="7975" max="7975" width="14.5703125" customWidth="1"/>
    <col min="7976" max="7976" width="5" customWidth="1"/>
    <col min="7977" max="7978" width="12.140625" customWidth="1"/>
    <col min="7979" max="7979" width="10.5703125" customWidth="1"/>
    <col min="7980" max="7980" width="8.85546875" customWidth="1"/>
    <col min="7981" max="7981" width="12.140625" customWidth="1"/>
    <col min="7982" max="7982" width="16" customWidth="1"/>
    <col min="7983" max="7984" width="10" customWidth="1"/>
    <col min="7985" max="7985" width="10.140625" customWidth="1"/>
    <col min="7986" max="7986" width="5" customWidth="1"/>
    <col min="7987" max="7988" width="5.28515625" customWidth="1"/>
    <col min="8193" max="8193" width="16.5703125" customWidth="1"/>
    <col min="8194" max="8194" width="19.85546875" customWidth="1"/>
    <col min="8195" max="8195" width="17" customWidth="1"/>
    <col min="8196" max="8196" width="18.42578125" customWidth="1"/>
    <col min="8197" max="8197" width="19.140625" customWidth="1"/>
    <col min="8198" max="8198" width="11.42578125" customWidth="1"/>
    <col min="8199" max="8199" width="11.7109375" customWidth="1"/>
    <col min="8200" max="8200" width="10.140625" customWidth="1"/>
    <col min="8201" max="8202" width="10.7109375" customWidth="1"/>
    <col min="8203" max="8203" width="10.42578125" customWidth="1"/>
    <col min="8204" max="8204" width="10.7109375" customWidth="1"/>
    <col min="8205" max="8205" width="8.85546875" customWidth="1"/>
    <col min="8206" max="8206" width="9.5703125" customWidth="1"/>
    <col min="8207" max="8207" width="8.5703125" customWidth="1"/>
    <col min="8208" max="8208" width="10.42578125" customWidth="1"/>
    <col min="8209" max="8209" width="16.85546875" customWidth="1"/>
    <col min="8210" max="8210" width="17.85546875" customWidth="1"/>
    <col min="8211" max="8211" width="15.28515625" customWidth="1"/>
    <col min="8212" max="8212" width="11.42578125" customWidth="1"/>
    <col min="8213" max="8213" width="12.5703125" customWidth="1"/>
    <col min="8214" max="8214" width="11" customWidth="1"/>
    <col min="8215" max="8215" width="10.42578125" customWidth="1"/>
    <col min="8216" max="8216" width="11.140625" customWidth="1"/>
    <col min="8217" max="8217" width="14.85546875" customWidth="1"/>
    <col min="8218" max="8218" width="12.85546875" customWidth="1"/>
    <col min="8219" max="8219" width="6.7109375" customWidth="1"/>
    <col min="8220" max="8220" width="7.5703125" customWidth="1"/>
    <col min="8221" max="8221" width="7" customWidth="1"/>
    <col min="8222" max="8223" width="5" customWidth="1"/>
    <col min="8224" max="8225" width="9.85546875" customWidth="1"/>
    <col min="8226" max="8226" width="10" customWidth="1"/>
    <col min="8227" max="8227" width="10.7109375" customWidth="1"/>
    <col min="8228" max="8228" width="11" customWidth="1"/>
    <col min="8229" max="8229" width="11.28515625" customWidth="1"/>
    <col min="8230" max="8230" width="13.28515625" customWidth="1"/>
    <col min="8231" max="8231" width="14.5703125" customWidth="1"/>
    <col min="8232" max="8232" width="5" customWidth="1"/>
    <col min="8233" max="8234" width="12.140625" customWidth="1"/>
    <col min="8235" max="8235" width="10.5703125" customWidth="1"/>
    <col min="8236" max="8236" width="8.85546875" customWidth="1"/>
    <col min="8237" max="8237" width="12.140625" customWidth="1"/>
    <col min="8238" max="8238" width="16" customWidth="1"/>
    <col min="8239" max="8240" width="10" customWidth="1"/>
    <col min="8241" max="8241" width="10.140625" customWidth="1"/>
    <col min="8242" max="8242" width="5" customWidth="1"/>
    <col min="8243" max="8244" width="5.28515625" customWidth="1"/>
    <col min="8449" max="8449" width="16.5703125" customWidth="1"/>
    <col min="8450" max="8450" width="19.85546875" customWidth="1"/>
    <col min="8451" max="8451" width="17" customWidth="1"/>
    <col min="8452" max="8452" width="18.42578125" customWidth="1"/>
    <col min="8453" max="8453" width="19.140625" customWidth="1"/>
    <col min="8454" max="8454" width="11.42578125" customWidth="1"/>
    <col min="8455" max="8455" width="11.7109375" customWidth="1"/>
    <col min="8456" max="8456" width="10.140625" customWidth="1"/>
    <col min="8457" max="8458" width="10.7109375" customWidth="1"/>
    <col min="8459" max="8459" width="10.42578125" customWidth="1"/>
    <col min="8460" max="8460" width="10.7109375" customWidth="1"/>
    <col min="8461" max="8461" width="8.85546875" customWidth="1"/>
    <col min="8462" max="8462" width="9.5703125" customWidth="1"/>
    <col min="8463" max="8463" width="8.5703125" customWidth="1"/>
    <col min="8464" max="8464" width="10.42578125" customWidth="1"/>
    <col min="8465" max="8465" width="16.85546875" customWidth="1"/>
    <col min="8466" max="8466" width="17.85546875" customWidth="1"/>
    <col min="8467" max="8467" width="15.28515625" customWidth="1"/>
    <col min="8468" max="8468" width="11.42578125" customWidth="1"/>
    <col min="8469" max="8469" width="12.5703125" customWidth="1"/>
    <col min="8470" max="8470" width="11" customWidth="1"/>
    <col min="8471" max="8471" width="10.42578125" customWidth="1"/>
    <col min="8472" max="8472" width="11.140625" customWidth="1"/>
    <col min="8473" max="8473" width="14.85546875" customWidth="1"/>
    <col min="8474" max="8474" width="12.85546875" customWidth="1"/>
    <col min="8475" max="8475" width="6.7109375" customWidth="1"/>
    <col min="8476" max="8476" width="7.5703125" customWidth="1"/>
    <col min="8477" max="8477" width="7" customWidth="1"/>
    <col min="8478" max="8479" width="5" customWidth="1"/>
    <col min="8480" max="8481" width="9.85546875" customWidth="1"/>
    <col min="8482" max="8482" width="10" customWidth="1"/>
    <col min="8483" max="8483" width="10.7109375" customWidth="1"/>
    <col min="8484" max="8484" width="11" customWidth="1"/>
    <col min="8485" max="8485" width="11.28515625" customWidth="1"/>
    <col min="8486" max="8486" width="13.28515625" customWidth="1"/>
    <col min="8487" max="8487" width="14.5703125" customWidth="1"/>
    <col min="8488" max="8488" width="5" customWidth="1"/>
    <col min="8489" max="8490" width="12.140625" customWidth="1"/>
    <col min="8491" max="8491" width="10.5703125" customWidth="1"/>
    <col min="8492" max="8492" width="8.85546875" customWidth="1"/>
    <col min="8493" max="8493" width="12.140625" customWidth="1"/>
    <col min="8494" max="8494" width="16" customWidth="1"/>
    <col min="8495" max="8496" width="10" customWidth="1"/>
    <col min="8497" max="8497" width="10.140625" customWidth="1"/>
    <col min="8498" max="8498" width="5" customWidth="1"/>
    <col min="8499" max="8500" width="5.28515625" customWidth="1"/>
    <col min="8705" max="8705" width="16.5703125" customWidth="1"/>
    <col min="8706" max="8706" width="19.85546875" customWidth="1"/>
    <col min="8707" max="8707" width="17" customWidth="1"/>
    <col min="8708" max="8708" width="18.42578125" customWidth="1"/>
    <col min="8709" max="8709" width="19.140625" customWidth="1"/>
    <col min="8710" max="8710" width="11.42578125" customWidth="1"/>
    <col min="8711" max="8711" width="11.7109375" customWidth="1"/>
    <col min="8712" max="8712" width="10.140625" customWidth="1"/>
    <col min="8713" max="8714" width="10.7109375" customWidth="1"/>
    <col min="8715" max="8715" width="10.42578125" customWidth="1"/>
    <col min="8716" max="8716" width="10.7109375" customWidth="1"/>
    <col min="8717" max="8717" width="8.85546875" customWidth="1"/>
    <col min="8718" max="8718" width="9.5703125" customWidth="1"/>
    <col min="8719" max="8719" width="8.5703125" customWidth="1"/>
    <col min="8720" max="8720" width="10.42578125" customWidth="1"/>
    <col min="8721" max="8721" width="16.85546875" customWidth="1"/>
    <col min="8722" max="8722" width="17.85546875" customWidth="1"/>
    <col min="8723" max="8723" width="15.28515625" customWidth="1"/>
    <col min="8724" max="8724" width="11.42578125" customWidth="1"/>
    <col min="8725" max="8725" width="12.5703125" customWidth="1"/>
    <col min="8726" max="8726" width="11" customWidth="1"/>
    <col min="8727" max="8727" width="10.42578125" customWidth="1"/>
    <col min="8728" max="8728" width="11.140625" customWidth="1"/>
    <col min="8729" max="8729" width="14.85546875" customWidth="1"/>
    <col min="8730" max="8730" width="12.85546875" customWidth="1"/>
    <col min="8731" max="8731" width="6.7109375" customWidth="1"/>
    <col min="8732" max="8732" width="7.5703125" customWidth="1"/>
    <col min="8733" max="8733" width="7" customWidth="1"/>
    <col min="8734" max="8735" width="5" customWidth="1"/>
    <col min="8736" max="8737" width="9.85546875" customWidth="1"/>
    <col min="8738" max="8738" width="10" customWidth="1"/>
    <col min="8739" max="8739" width="10.7109375" customWidth="1"/>
    <col min="8740" max="8740" width="11" customWidth="1"/>
    <col min="8741" max="8741" width="11.28515625" customWidth="1"/>
    <col min="8742" max="8742" width="13.28515625" customWidth="1"/>
    <col min="8743" max="8743" width="14.5703125" customWidth="1"/>
    <col min="8744" max="8744" width="5" customWidth="1"/>
    <col min="8745" max="8746" width="12.140625" customWidth="1"/>
    <col min="8747" max="8747" width="10.5703125" customWidth="1"/>
    <col min="8748" max="8748" width="8.85546875" customWidth="1"/>
    <col min="8749" max="8749" width="12.140625" customWidth="1"/>
    <col min="8750" max="8750" width="16" customWidth="1"/>
    <col min="8751" max="8752" width="10" customWidth="1"/>
    <col min="8753" max="8753" width="10.140625" customWidth="1"/>
    <col min="8754" max="8754" width="5" customWidth="1"/>
    <col min="8755" max="8756" width="5.28515625" customWidth="1"/>
    <col min="8961" max="8961" width="16.5703125" customWidth="1"/>
    <col min="8962" max="8962" width="19.85546875" customWidth="1"/>
    <col min="8963" max="8963" width="17" customWidth="1"/>
    <col min="8964" max="8964" width="18.42578125" customWidth="1"/>
    <col min="8965" max="8965" width="19.140625" customWidth="1"/>
    <col min="8966" max="8966" width="11.42578125" customWidth="1"/>
    <col min="8967" max="8967" width="11.7109375" customWidth="1"/>
    <col min="8968" max="8968" width="10.140625" customWidth="1"/>
    <col min="8969" max="8970" width="10.7109375" customWidth="1"/>
    <col min="8971" max="8971" width="10.42578125" customWidth="1"/>
    <col min="8972" max="8972" width="10.7109375" customWidth="1"/>
    <col min="8973" max="8973" width="8.85546875" customWidth="1"/>
    <col min="8974" max="8974" width="9.5703125" customWidth="1"/>
    <col min="8975" max="8975" width="8.5703125" customWidth="1"/>
    <col min="8976" max="8976" width="10.42578125" customWidth="1"/>
    <col min="8977" max="8977" width="16.85546875" customWidth="1"/>
    <col min="8978" max="8978" width="17.85546875" customWidth="1"/>
    <col min="8979" max="8979" width="15.28515625" customWidth="1"/>
    <col min="8980" max="8980" width="11.42578125" customWidth="1"/>
    <col min="8981" max="8981" width="12.5703125" customWidth="1"/>
    <col min="8982" max="8982" width="11" customWidth="1"/>
    <col min="8983" max="8983" width="10.42578125" customWidth="1"/>
    <col min="8984" max="8984" width="11.140625" customWidth="1"/>
    <col min="8985" max="8985" width="14.85546875" customWidth="1"/>
    <col min="8986" max="8986" width="12.85546875" customWidth="1"/>
    <col min="8987" max="8987" width="6.7109375" customWidth="1"/>
    <col min="8988" max="8988" width="7.5703125" customWidth="1"/>
    <col min="8989" max="8989" width="7" customWidth="1"/>
    <col min="8990" max="8991" width="5" customWidth="1"/>
    <col min="8992" max="8993" width="9.85546875" customWidth="1"/>
    <col min="8994" max="8994" width="10" customWidth="1"/>
    <col min="8995" max="8995" width="10.7109375" customWidth="1"/>
    <col min="8996" max="8996" width="11" customWidth="1"/>
    <col min="8997" max="8997" width="11.28515625" customWidth="1"/>
    <col min="8998" max="8998" width="13.28515625" customWidth="1"/>
    <col min="8999" max="8999" width="14.5703125" customWidth="1"/>
    <col min="9000" max="9000" width="5" customWidth="1"/>
    <col min="9001" max="9002" width="12.140625" customWidth="1"/>
    <col min="9003" max="9003" width="10.5703125" customWidth="1"/>
    <col min="9004" max="9004" width="8.85546875" customWidth="1"/>
    <col min="9005" max="9005" width="12.140625" customWidth="1"/>
    <col min="9006" max="9006" width="16" customWidth="1"/>
    <col min="9007" max="9008" width="10" customWidth="1"/>
    <col min="9009" max="9009" width="10.140625" customWidth="1"/>
    <col min="9010" max="9010" width="5" customWidth="1"/>
    <col min="9011" max="9012" width="5.28515625" customWidth="1"/>
    <col min="9217" max="9217" width="16.5703125" customWidth="1"/>
    <col min="9218" max="9218" width="19.85546875" customWidth="1"/>
    <col min="9219" max="9219" width="17" customWidth="1"/>
    <col min="9220" max="9220" width="18.42578125" customWidth="1"/>
    <col min="9221" max="9221" width="19.140625" customWidth="1"/>
    <col min="9222" max="9222" width="11.42578125" customWidth="1"/>
    <col min="9223" max="9223" width="11.7109375" customWidth="1"/>
    <col min="9224" max="9224" width="10.140625" customWidth="1"/>
    <col min="9225" max="9226" width="10.7109375" customWidth="1"/>
    <col min="9227" max="9227" width="10.42578125" customWidth="1"/>
    <col min="9228" max="9228" width="10.7109375" customWidth="1"/>
    <col min="9229" max="9229" width="8.85546875" customWidth="1"/>
    <col min="9230" max="9230" width="9.5703125" customWidth="1"/>
    <col min="9231" max="9231" width="8.5703125" customWidth="1"/>
    <col min="9232" max="9232" width="10.42578125" customWidth="1"/>
    <col min="9233" max="9233" width="16.85546875" customWidth="1"/>
    <col min="9234" max="9234" width="17.85546875" customWidth="1"/>
    <col min="9235" max="9235" width="15.28515625" customWidth="1"/>
    <col min="9236" max="9236" width="11.42578125" customWidth="1"/>
    <col min="9237" max="9237" width="12.5703125" customWidth="1"/>
    <col min="9238" max="9238" width="11" customWidth="1"/>
    <col min="9239" max="9239" width="10.42578125" customWidth="1"/>
    <col min="9240" max="9240" width="11.140625" customWidth="1"/>
    <col min="9241" max="9241" width="14.85546875" customWidth="1"/>
    <col min="9242" max="9242" width="12.85546875" customWidth="1"/>
    <col min="9243" max="9243" width="6.7109375" customWidth="1"/>
    <col min="9244" max="9244" width="7.5703125" customWidth="1"/>
    <col min="9245" max="9245" width="7" customWidth="1"/>
    <col min="9246" max="9247" width="5" customWidth="1"/>
    <col min="9248" max="9249" width="9.85546875" customWidth="1"/>
    <col min="9250" max="9250" width="10" customWidth="1"/>
    <col min="9251" max="9251" width="10.7109375" customWidth="1"/>
    <col min="9252" max="9252" width="11" customWidth="1"/>
    <col min="9253" max="9253" width="11.28515625" customWidth="1"/>
    <col min="9254" max="9254" width="13.28515625" customWidth="1"/>
    <col min="9255" max="9255" width="14.5703125" customWidth="1"/>
    <col min="9256" max="9256" width="5" customWidth="1"/>
    <col min="9257" max="9258" width="12.140625" customWidth="1"/>
    <col min="9259" max="9259" width="10.5703125" customWidth="1"/>
    <col min="9260" max="9260" width="8.85546875" customWidth="1"/>
    <col min="9261" max="9261" width="12.140625" customWidth="1"/>
    <col min="9262" max="9262" width="16" customWidth="1"/>
    <col min="9263" max="9264" width="10" customWidth="1"/>
    <col min="9265" max="9265" width="10.140625" customWidth="1"/>
    <col min="9266" max="9266" width="5" customWidth="1"/>
    <col min="9267" max="9268" width="5.28515625" customWidth="1"/>
    <col min="9473" max="9473" width="16.5703125" customWidth="1"/>
    <col min="9474" max="9474" width="19.85546875" customWidth="1"/>
    <col min="9475" max="9475" width="17" customWidth="1"/>
    <col min="9476" max="9476" width="18.42578125" customWidth="1"/>
    <col min="9477" max="9477" width="19.140625" customWidth="1"/>
    <col min="9478" max="9478" width="11.42578125" customWidth="1"/>
    <col min="9479" max="9479" width="11.7109375" customWidth="1"/>
    <col min="9480" max="9480" width="10.140625" customWidth="1"/>
    <col min="9481" max="9482" width="10.7109375" customWidth="1"/>
    <col min="9483" max="9483" width="10.42578125" customWidth="1"/>
    <col min="9484" max="9484" width="10.7109375" customWidth="1"/>
    <col min="9485" max="9485" width="8.85546875" customWidth="1"/>
    <col min="9486" max="9486" width="9.5703125" customWidth="1"/>
    <col min="9487" max="9487" width="8.5703125" customWidth="1"/>
    <col min="9488" max="9488" width="10.42578125" customWidth="1"/>
    <col min="9489" max="9489" width="16.85546875" customWidth="1"/>
    <col min="9490" max="9490" width="17.85546875" customWidth="1"/>
    <col min="9491" max="9491" width="15.28515625" customWidth="1"/>
    <col min="9492" max="9492" width="11.42578125" customWidth="1"/>
    <col min="9493" max="9493" width="12.5703125" customWidth="1"/>
    <col min="9494" max="9494" width="11" customWidth="1"/>
    <col min="9495" max="9495" width="10.42578125" customWidth="1"/>
    <col min="9496" max="9496" width="11.140625" customWidth="1"/>
    <col min="9497" max="9497" width="14.85546875" customWidth="1"/>
    <col min="9498" max="9498" width="12.85546875" customWidth="1"/>
    <col min="9499" max="9499" width="6.7109375" customWidth="1"/>
    <col min="9500" max="9500" width="7.5703125" customWidth="1"/>
    <col min="9501" max="9501" width="7" customWidth="1"/>
    <col min="9502" max="9503" width="5" customWidth="1"/>
    <col min="9504" max="9505" width="9.85546875" customWidth="1"/>
    <col min="9506" max="9506" width="10" customWidth="1"/>
    <col min="9507" max="9507" width="10.7109375" customWidth="1"/>
    <col min="9508" max="9508" width="11" customWidth="1"/>
    <col min="9509" max="9509" width="11.28515625" customWidth="1"/>
    <col min="9510" max="9510" width="13.28515625" customWidth="1"/>
    <col min="9511" max="9511" width="14.5703125" customWidth="1"/>
    <col min="9512" max="9512" width="5" customWidth="1"/>
    <col min="9513" max="9514" width="12.140625" customWidth="1"/>
    <col min="9515" max="9515" width="10.5703125" customWidth="1"/>
    <col min="9516" max="9516" width="8.85546875" customWidth="1"/>
    <col min="9517" max="9517" width="12.140625" customWidth="1"/>
    <col min="9518" max="9518" width="16" customWidth="1"/>
    <col min="9519" max="9520" width="10" customWidth="1"/>
    <col min="9521" max="9521" width="10.140625" customWidth="1"/>
    <col min="9522" max="9522" width="5" customWidth="1"/>
    <col min="9523" max="9524" width="5.28515625" customWidth="1"/>
    <col min="9729" max="9729" width="16.5703125" customWidth="1"/>
    <col min="9730" max="9730" width="19.85546875" customWidth="1"/>
    <col min="9731" max="9731" width="17" customWidth="1"/>
    <col min="9732" max="9732" width="18.42578125" customWidth="1"/>
    <col min="9733" max="9733" width="19.140625" customWidth="1"/>
    <col min="9734" max="9734" width="11.42578125" customWidth="1"/>
    <col min="9735" max="9735" width="11.7109375" customWidth="1"/>
    <col min="9736" max="9736" width="10.140625" customWidth="1"/>
    <col min="9737" max="9738" width="10.7109375" customWidth="1"/>
    <col min="9739" max="9739" width="10.42578125" customWidth="1"/>
    <col min="9740" max="9740" width="10.7109375" customWidth="1"/>
    <col min="9741" max="9741" width="8.85546875" customWidth="1"/>
    <col min="9742" max="9742" width="9.5703125" customWidth="1"/>
    <col min="9743" max="9743" width="8.5703125" customWidth="1"/>
    <col min="9744" max="9744" width="10.42578125" customWidth="1"/>
    <col min="9745" max="9745" width="16.85546875" customWidth="1"/>
    <col min="9746" max="9746" width="17.85546875" customWidth="1"/>
    <col min="9747" max="9747" width="15.28515625" customWidth="1"/>
    <col min="9748" max="9748" width="11.42578125" customWidth="1"/>
    <col min="9749" max="9749" width="12.5703125" customWidth="1"/>
    <col min="9750" max="9750" width="11" customWidth="1"/>
    <col min="9751" max="9751" width="10.42578125" customWidth="1"/>
    <col min="9752" max="9752" width="11.140625" customWidth="1"/>
    <col min="9753" max="9753" width="14.85546875" customWidth="1"/>
    <col min="9754" max="9754" width="12.85546875" customWidth="1"/>
    <col min="9755" max="9755" width="6.7109375" customWidth="1"/>
    <col min="9756" max="9756" width="7.5703125" customWidth="1"/>
    <col min="9757" max="9757" width="7" customWidth="1"/>
    <col min="9758" max="9759" width="5" customWidth="1"/>
    <col min="9760" max="9761" width="9.85546875" customWidth="1"/>
    <col min="9762" max="9762" width="10" customWidth="1"/>
    <col min="9763" max="9763" width="10.7109375" customWidth="1"/>
    <col min="9764" max="9764" width="11" customWidth="1"/>
    <col min="9765" max="9765" width="11.28515625" customWidth="1"/>
    <col min="9766" max="9766" width="13.28515625" customWidth="1"/>
    <col min="9767" max="9767" width="14.5703125" customWidth="1"/>
    <col min="9768" max="9768" width="5" customWidth="1"/>
    <col min="9769" max="9770" width="12.140625" customWidth="1"/>
    <col min="9771" max="9771" width="10.5703125" customWidth="1"/>
    <col min="9772" max="9772" width="8.85546875" customWidth="1"/>
    <col min="9773" max="9773" width="12.140625" customWidth="1"/>
    <col min="9774" max="9774" width="16" customWidth="1"/>
    <col min="9775" max="9776" width="10" customWidth="1"/>
    <col min="9777" max="9777" width="10.140625" customWidth="1"/>
    <col min="9778" max="9778" width="5" customWidth="1"/>
    <col min="9779" max="9780" width="5.28515625" customWidth="1"/>
    <col min="9985" max="9985" width="16.5703125" customWidth="1"/>
    <col min="9986" max="9986" width="19.85546875" customWidth="1"/>
    <col min="9987" max="9987" width="17" customWidth="1"/>
    <col min="9988" max="9988" width="18.42578125" customWidth="1"/>
    <col min="9989" max="9989" width="19.140625" customWidth="1"/>
    <col min="9990" max="9990" width="11.42578125" customWidth="1"/>
    <col min="9991" max="9991" width="11.7109375" customWidth="1"/>
    <col min="9992" max="9992" width="10.140625" customWidth="1"/>
    <col min="9993" max="9994" width="10.7109375" customWidth="1"/>
    <col min="9995" max="9995" width="10.42578125" customWidth="1"/>
    <col min="9996" max="9996" width="10.7109375" customWidth="1"/>
    <col min="9997" max="9997" width="8.85546875" customWidth="1"/>
    <col min="9998" max="9998" width="9.5703125" customWidth="1"/>
    <col min="9999" max="9999" width="8.5703125" customWidth="1"/>
    <col min="10000" max="10000" width="10.42578125" customWidth="1"/>
    <col min="10001" max="10001" width="16.85546875" customWidth="1"/>
    <col min="10002" max="10002" width="17.85546875" customWidth="1"/>
    <col min="10003" max="10003" width="15.28515625" customWidth="1"/>
    <col min="10004" max="10004" width="11.42578125" customWidth="1"/>
    <col min="10005" max="10005" width="12.5703125" customWidth="1"/>
    <col min="10006" max="10006" width="11" customWidth="1"/>
    <col min="10007" max="10007" width="10.42578125" customWidth="1"/>
    <col min="10008" max="10008" width="11.140625" customWidth="1"/>
    <col min="10009" max="10009" width="14.85546875" customWidth="1"/>
    <col min="10010" max="10010" width="12.85546875" customWidth="1"/>
    <col min="10011" max="10011" width="6.7109375" customWidth="1"/>
    <col min="10012" max="10012" width="7.5703125" customWidth="1"/>
    <col min="10013" max="10013" width="7" customWidth="1"/>
    <col min="10014" max="10015" width="5" customWidth="1"/>
    <col min="10016" max="10017" width="9.85546875" customWidth="1"/>
    <col min="10018" max="10018" width="10" customWidth="1"/>
    <col min="10019" max="10019" width="10.7109375" customWidth="1"/>
    <col min="10020" max="10020" width="11" customWidth="1"/>
    <col min="10021" max="10021" width="11.28515625" customWidth="1"/>
    <col min="10022" max="10022" width="13.28515625" customWidth="1"/>
    <col min="10023" max="10023" width="14.5703125" customWidth="1"/>
    <col min="10024" max="10024" width="5" customWidth="1"/>
    <col min="10025" max="10026" width="12.140625" customWidth="1"/>
    <col min="10027" max="10027" width="10.5703125" customWidth="1"/>
    <col min="10028" max="10028" width="8.85546875" customWidth="1"/>
    <col min="10029" max="10029" width="12.140625" customWidth="1"/>
    <col min="10030" max="10030" width="16" customWidth="1"/>
    <col min="10031" max="10032" width="10" customWidth="1"/>
    <col min="10033" max="10033" width="10.140625" customWidth="1"/>
    <col min="10034" max="10034" width="5" customWidth="1"/>
    <col min="10035" max="10036" width="5.28515625" customWidth="1"/>
    <col min="10241" max="10241" width="16.5703125" customWidth="1"/>
    <col min="10242" max="10242" width="19.85546875" customWidth="1"/>
    <col min="10243" max="10243" width="17" customWidth="1"/>
    <col min="10244" max="10244" width="18.42578125" customWidth="1"/>
    <col min="10245" max="10245" width="19.140625" customWidth="1"/>
    <col min="10246" max="10246" width="11.42578125" customWidth="1"/>
    <col min="10247" max="10247" width="11.7109375" customWidth="1"/>
    <col min="10248" max="10248" width="10.140625" customWidth="1"/>
    <col min="10249" max="10250" width="10.7109375" customWidth="1"/>
    <col min="10251" max="10251" width="10.42578125" customWidth="1"/>
    <col min="10252" max="10252" width="10.7109375" customWidth="1"/>
    <col min="10253" max="10253" width="8.85546875" customWidth="1"/>
    <col min="10254" max="10254" width="9.5703125" customWidth="1"/>
    <col min="10255" max="10255" width="8.5703125" customWidth="1"/>
    <col min="10256" max="10256" width="10.42578125" customWidth="1"/>
    <col min="10257" max="10257" width="16.85546875" customWidth="1"/>
    <col min="10258" max="10258" width="17.85546875" customWidth="1"/>
    <col min="10259" max="10259" width="15.28515625" customWidth="1"/>
    <col min="10260" max="10260" width="11.42578125" customWidth="1"/>
    <col min="10261" max="10261" width="12.5703125" customWidth="1"/>
    <col min="10262" max="10262" width="11" customWidth="1"/>
    <col min="10263" max="10263" width="10.42578125" customWidth="1"/>
    <col min="10264" max="10264" width="11.140625" customWidth="1"/>
    <col min="10265" max="10265" width="14.85546875" customWidth="1"/>
    <col min="10266" max="10266" width="12.85546875" customWidth="1"/>
    <col min="10267" max="10267" width="6.7109375" customWidth="1"/>
    <col min="10268" max="10268" width="7.5703125" customWidth="1"/>
    <col min="10269" max="10269" width="7" customWidth="1"/>
    <col min="10270" max="10271" width="5" customWidth="1"/>
    <col min="10272" max="10273" width="9.85546875" customWidth="1"/>
    <col min="10274" max="10274" width="10" customWidth="1"/>
    <col min="10275" max="10275" width="10.7109375" customWidth="1"/>
    <col min="10276" max="10276" width="11" customWidth="1"/>
    <col min="10277" max="10277" width="11.28515625" customWidth="1"/>
    <col min="10278" max="10278" width="13.28515625" customWidth="1"/>
    <col min="10279" max="10279" width="14.5703125" customWidth="1"/>
    <col min="10280" max="10280" width="5" customWidth="1"/>
    <col min="10281" max="10282" width="12.140625" customWidth="1"/>
    <col min="10283" max="10283" width="10.5703125" customWidth="1"/>
    <col min="10284" max="10284" width="8.85546875" customWidth="1"/>
    <col min="10285" max="10285" width="12.140625" customWidth="1"/>
    <col min="10286" max="10286" width="16" customWidth="1"/>
    <col min="10287" max="10288" width="10" customWidth="1"/>
    <col min="10289" max="10289" width="10.140625" customWidth="1"/>
    <col min="10290" max="10290" width="5" customWidth="1"/>
    <col min="10291" max="10292" width="5.28515625" customWidth="1"/>
    <col min="10497" max="10497" width="16.5703125" customWidth="1"/>
    <col min="10498" max="10498" width="19.85546875" customWidth="1"/>
    <col min="10499" max="10499" width="17" customWidth="1"/>
    <col min="10500" max="10500" width="18.42578125" customWidth="1"/>
    <col min="10501" max="10501" width="19.140625" customWidth="1"/>
    <col min="10502" max="10502" width="11.42578125" customWidth="1"/>
    <col min="10503" max="10503" width="11.7109375" customWidth="1"/>
    <col min="10504" max="10504" width="10.140625" customWidth="1"/>
    <col min="10505" max="10506" width="10.7109375" customWidth="1"/>
    <col min="10507" max="10507" width="10.42578125" customWidth="1"/>
    <col min="10508" max="10508" width="10.7109375" customWidth="1"/>
    <col min="10509" max="10509" width="8.85546875" customWidth="1"/>
    <col min="10510" max="10510" width="9.5703125" customWidth="1"/>
    <col min="10511" max="10511" width="8.5703125" customWidth="1"/>
    <col min="10512" max="10512" width="10.42578125" customWidth="1"/>
    <col min="10513" max="10513" width="16.85546875" customWidth="1"/>
    <col min="10514" max="10514" width="17.85546875" customWidth="1"/>
    <col min="10515" max="10515" width="15.28515625" customWidth="1"/>
    <col min="10516" max="10516" width="11.42578125" customWidth="1"/>
    <col min="10517" max="10517" width="12.5703125" customWidth="1"/>
    <col min="10518" max="10518" width="11" customWidth="1"/>
    <col min="10519" max="10519" width="10.42578125" customWidth="1"/>
    <col min="10520" max="10520" width="11.140625" customWidth="1"/>
    <col min="10521" max="10521" width="14.85546875" customWidth="1"/>
    <col min="10522" max="10522" width="12.85546875" customWidth="1"/>
    <col min="10523" max="10523" width="6.7109375" customWidth="1"/>
    <col min="10524" max="10524" width="7.5703125" customWidth="1"/>
    <col min="10525" max="10525" width="7" customWidth="1"/>
    <col min="10526" max="10527" width="5" customWidth="1"/>
    <col min="10528" max="10529" width="9.85546875" customWidth="1"/>
    <col min="10530" max="10530" width="10" customWidth="1"/>
    <col min="10531" max="10531" width="10.7109375" customWidth="1"/>
    <col min="10532" max="10532" width="11" customWidth="1"/>
    <col min="10533" max="10533" width="11.28515625" customWidth="1"/>
    <col min="10534" max="10534" width="13.28515625" customWidth="1"/>
    <col min="10535" max="10535" width="14.5703125" customWidth="1"/>
    <col min="10536" max="10536" width="5" customWidth="1"/>
    <col min="10537" max="10538" width="12.140625" customWidth="1"/>
    <col min="10539" max="10539" width="10.5703125" customWidth="1"/>
    <col min="10540" max="10540" width="8.85546875" customWidth="1"/>
    <col min="10541" max="10541" width="12.140625" customWidth="1"/>
    <col min="10542" max="10542" width="16" customWidth="1"/>
    <col min="10543" max="10544" width="10" customWidth="1"/>
    <col min="10545" max="10545" width="10.140625" customWidth="1"/>
    <col min="10546" max="10546" width="5" customWidth="1"/>
    <col min="10547" max="10548" width="5.28515625" customWidth="1"/>
    <col min="10753" max="10753" width="16.5703125" customWidth="1"/>
    <col min="10754" max="10754" width="19.85546875" customWidth="1"/>
    <col min="10755" max="10755" width="17" customWidth="1"/>
    <col min="10756" max="10756" width="18.42578125" customWidth="1"/>
    <col min="10757" max="10757" width="19.140625" customWidth="1"/>
    <col min="10758" max="10758" width="11.42578125" customWidth="1"/>
    <col min="10759" max="10759" width="11.7109375" customWidth="1"/>
    <col min="10760" max="10760" width="10.140625" customWidth="1"/>
    <col min="10761" max="10762" width="10.7109375" customWidth="1"/>
    <col min="10763" max="10763" width="10.42578125" customWidth="1"/>
    <col min="10764" max="10764" width="10.7109375" customWidth="1"/>
    <col min="10765" max="10765" width="8.85546875" customWidth="1"/>
    <col min="10766" max="10766" width="9.5703125" customWidth="1"/>
    <col min="10767" max="10767" width="8.5703125" customWidth="1"/>
    <col min="10768" max="10768" width="10.42578125" customWidth="1"/>
    <col min="10769" max="10769" width="16.85546875" customWidth="1"/>
    <col min="10770" max="10770" width="17.85546875" customWidth="1"/>
    <col min="10771" max="10771" width="15.28515625" customWidth="1"/>
    <col min="10772" max="10772" width="11.42578125" customWidth="1"/>
    <col min="10773" max="10773" width="12.5703125" customWidth="1"/>
    <col min="10774" max="10774" width="11" customWidth="1"/>
    <col min="10775" max="10775" width="10.42578125" customWidth="1"/>
    <col min="10776" max="10776" width="11.140625" customWidth="1"/>
    <col min="10777" max="10777" width="14.85546875" customWidth="1"/>
    <col min="10778" max="10778" width="12.85546875" customWidth="1"/>
    <col min="10779" max="10779" width="6.7109375" customWidth="1"/>
    <col min="10780" max="10780" width="7.5703125" customWidth="1"/>
    <col min="10781" max="10781" width="7" customWidth="1"/>
    <col min="10782" max="10783" width="5" customWidth="1"/>
    <col min="10784" max="10785" width="9.85546875" customWidth="1"/>
    <col min="10786" max="10786" width="10" customWidth="1"/>
    <col min="10787" max="10787" width="10.7109375" customWidth="1"/>
    <col min="10788" max="10788" width="11" customWidth="1"/>
    <col min="10789" max="10789" width="11.28515625" customWidth="1"/>
    <col min="10790" max="10790" width="13.28515625" customWidth="1"/>
    <col min="10791" max="10791" width="14.5703125" customWidth="1"/>
    <col min="10792" max="10792" width="5" customWidth="1"/>
    <col min="10793" max="10794" width="12.140625" customWidth="1"/>
    <col min="10795" max="10795" width="10.5703125" customWidth="1"/>
    <col min="10796" max="10796" width="8.85546875" customWidth="1"/>
    <col min="10797" max="10797" width="12.140625" customWidth="1"/>
    <col min="10798" max="10798" width="16" customWidth="1"/>
    <col min="10799" max="10800" width="10" customWidth="1"/>
    <col min="10801" max="10801" width="10.140625" customWidth="1"/>
    <col min="10802" max="10802" width="5" customWidth="1"/>
    <col min="10803" max="10804" width="5.28515625" customWidth="1"/>
    <col min="11009" max="11009" width="16.5703125" customWidth="1"/>
    <col min="11010" max="11010" width="19.85546875" customWidth="1"/>
    <col min="11011" max="11011" width="17" customWidth="1"/>
    <col min="11012" max="11012" width="18.42578125" customWidth="1"/>
    <col min="11013" max="11013" width="19.140625" customWidth="1"/>
    <col min="11014" max="11014" width="11.42578125" customWidth="1"/>
    <col min="11015" max="11015" width="11.7109375" customWidth="1"/>
    <col min="11016" max="11016" width="10.140625" customWidth="1"/>
    <col min="11017" max="11018" width="10.7109375" customWidth="1"/>
    <col min="11019" max="11019" width="10.42578125" customWidth="1"/>
    <col min="11020" max="11020" width="10.7109375" customWidth="1"/>
    <col min="11021" max="11021" width="8.85546875" customWidth="1"/>
    <col min="11022" max="11022" width="9.5703125" customWidth="1"/>
    <col min="11023" max="11023" width="8.5703125" customWidth="1"/>
    <col min="11024" max="11024" width="10.42578125" customWidth="1"/>
    <col min="11025" max="11025" width="16.85546875" customWidth="1"/>
    <col min="11026" max="11026" width="17.85546875" customWidth="1"/>
    <col min="11027" max="11027" width="15.28515625" customWidth="1"/>
    <col min="11028" max="11028" width="11.42578125" customWidth="1"/>
    <col min="11029" max="11029" width="12.5703125" customWidth="1"/>
    <col min="11030" max="11030" width="11" customWidth="1"/>
    <col min="11031" max="11031" width="10.42578125" customWidth="1"/>
    <col min="11032" max="11032" width="11.140625" customWidth="1"/>
    <col min="11033" max="11033" width="14.85546875" customWidth="1"/>
    <col min="11034" max="11034" width="12.85546875" customWidth="1"/>
    <col min="11035" max="11035" width="6.7109375" customWidth="1"/>
    <col min="11036" max="11036" width="7.5703125" customWidth="1"/>
    <col min="11037" max="11037" width="7" customWidth="1"/>
    <col min="11038" max="11039" width="5" customWidth="1"/>
    <col min="11040" max="11041" width="9.85546875" customWidth="1"/>
    <col min="11042" max="11042" width="10" customWidth="1"/>
    <col min="11043" max="11043" width="10.7109375" customWidth="1"/>
    <col min="11044" max="11044" width="11" customWidth="1"/>
    <col min="11045" max="11045" width="11.28515625" customWidth="1"/>
    <col min="11046" max="11046" width="13.28515625" customWidth="1"/>
    <col min="11047" max="11047" width="14.5703125" customWidth="1"/>
    <col min="11048" max="11048" width="5" customWidth="1"/>
    <col min="11049" max="11050" width="12.140625" customWidth="1"/>
    <col min="11051" max="11051" width="10.5703125" customWidth="1"/>
    <col min="11052" max="11052" width="8.85546875" customWidth="1"/>
    <col min="11053" max="11053" width="12.140625" customWidth="1"/>
    <col min="11054" max="11054" width="16" customWidth="1"/>
    <col min="11055" max="11056" width="10" customWidth="1"/>
    <col min="11057" max="11057" width="10.140625" customWidth="1"/>
    <col min="11058" max="11058" width="5" customWidth="1"/>
    <col min="11059" max="11060" width="5.28515625" customWidth="1"/>
    <col min="11265" max="11265" width="16.5703125" customWidth="1"/>
    <col min="11266" max="11266" width="19.85546875" customWidth="1"/>
    <col min="11267" max="11267" width="17" customWidth="1"/>
    <col min="11268" max="11268" width="18.42578125" customWidth="1"/>
    <col min="11269" max="11269" width="19.140625" customWidth="1"/>
    <col min="11270" max="11270" width="11.42578125" customWidth="1"/>
    <col min="11271" max="11271" width="11.7109375" customWidth="1"/>
    <col min="11272" max="11272" width="10.140625" customWidth="1"/>
    <col min="11273" max="11274" width="10.7109375" customWidth="1"/>
    <col min="11275" max="11275" width="10.42578125" customWidth="1"/>
    <col min="11276" max="11276" width="10.7109375" customWidth="1"/>
    <col min="11277" max="11277" width="8.85546875" customWidth="1"/>
    <col min="11278" max="11278" width="9.5703125" customWidth="1"/>
    <col min="11279" max="11279" width="8.5703125" customWidth="1"/>
    <col min="11280" max="11280" width="10.42578125" customWidth="1"/>
    <col min="11281" max="11281" width="16.85546875" customWidth="1"/>
    <col min="11282" max="11282" width="17.85546875" customWidth="1"/>
    <col min="11283" max="11283" width="15.28515625" customWidth="1"/>
    <col min="11284" max="11284" width="11.42578125" customWidth="1"/>
    <col min="11285" max="11285" width="12.5703125" customWidth="1"/>
    <col min="11286" max="11286" width="11" customWidth="1"/>
    <col min="11287" max="11287" width="10.42578125" customWidth="1"/>
    <col min="11288" max="11288" width="11.140625" customWidth="1"/>
    <col min="11289" max="11289" width="14.85546875" customWidth="1"/>
    <col min="11290" max="11290" width="12.85546875" customWidth="1"/>
    <col min="11291" max="11291" width="6.7109375" customWidth="1"/>
    <col min="11292" max="11292" width="7.5703125" customWidth="1"/>
    <col min="11293" max="11293" width="7" customWidth="1"/>
    <col min="11294" max="11295" width="5" customWidth="1"/>
    <col min="11296" max="11297" width="9.85546875" customWidth="1"/>
    <col min="11298" max="11298" width="10" customWidth="1"/>
    <col min="11299" max="11299" width="10.7109375" customWidth="1"/>
    <col min="11300" max="11300" width="11" customWidth="1"/>
    <col min="11301" max="11301" width="11.28515625" customWidth="1"/>
    <col min="11302" max="11302" width="13.28515625" customWidth="1"/>
    <col min="11303" max="11303" width="14.5703125" customWidth="1"/>
    <col min="11304" max="11304" width="5" customWidth="1"/>
    <col min="11305" max="11306" width="12.140625" customWidth="1"/>
    <col min="11307" max="11307" width="10.5703125" customWidth="1"/>
    <col min="11308" max="11308" width="8.85546875" customWidth="1"/>
    <col min="11309" max="11309" width="12.140625" customWidth="1"/>
    <col min="11310" max="11310" width="16" customWidth="1"/>
    <col min="11311" max="11312" width="10" customWidth="1"/>
    <col min="11313" max="11313" width="10.140625" customWidth="1"/>
    <col min="11314" max="11314" width="5" customWidth="1"/>
    <col min="11315" max="11316" width="5.28515625" customWidth="1"/>
    <col min="11521" max="11521" width="16.5703125" customWidth="1"/>
    <col min="11522" max="11522" width="19.85546875" customWidth="1"/>
    <col min="11523" max="11523" width="17" customWidth="1"/>
    <col min="11524" max="11524" width="18.42578125" customWidth="1"/>
    <col min="11525" max="11525" width="19.140625" customWidth="1"/>
    <col min="11526" max="11526" width="11.42578125" customWidth="1"/>
    <col min="11527" max="11527" width="11.7109375" customWidth="1"/>
    <col min="11528" max="11528" width="10.140625" customWidth="1"/>
    <col min="11529" max="11530" width="10.7109375" customWidth="1"/>
    <col min="11531" max="11531" width="10.42578125" customWidth="1"/>
    <col min="11532" max="11532" width="10.7109375" customWidth="1"/>
    <col min="11533" max="11533" width="8.85546875" customWidth="1"/>
    <col min="11534" max="11534" width="9.5703125" customWidth="1"/>
    <col min="11535" max="11535" width="8.5703125" customWidth="1"/>
    <col min="11536" max="11536" width="10.42578125" customWidth="1"/>
    <col min="11537" max="11537" width="16.85546875" customWidth="1"/>
    <col min="11538" max="11538" width="17.85546875" customWidth="1"/>
    <col min="11539" max="11539" width="15.28515625" customWidth="1"/>
    <col min="11540" max="11540" width="11.42578125" customWidth="1"/>
    <col min="11541" max="11541" width="12.5703125" customWidth="1"/>
    <col min="11542" max="11542" width="11" customWidth="1"/>
    <col min="11543" max="11543" width="10.42578125" customWidth="1"/>
    <col min="11544" max="11544" width="11.140625" customWidth="1"/>
    <col min="11545" max="11545" width="14.85546875" customWidth="1"/>
    <col min="11546" max="11546" width="12.85546875" customWidth="1"/>
    <col min="11547" max="11547" width="6.7109375" customWidth="1"/>
    <col min="11548" max="11548" width="7.5703125" customWidth="1"/>
    <col min="11549" max="11549" width="7" customWidth="1"/>
    <col min="11550" max="11551" width="5" customWidth="1"/>
    <col min="11552" max="11553" width="9.85546875" customWidth="1"/>
    <col min="11554" max="11554" width="10" customWidth="1"/>
    <col min="11555" max="11555" width="10.7109375" customWidth="1"/>
    <col min="11556" max="11556" width="11" customWidth="1"/>
    <col min="11557" max="11557" width="11.28515625" customWidth="1"/>
    <col min="11558" max="11558" width="13.28515625" customWidth="1"/>
    <col min="11559" max="11559" width="14.5703125" customWidth="1"/>
    <col min="11560" max="11560" width="5" customWidth="1"/>
    <col min="11561" max="11562" width="12.140625" customWidth="1"/>
    <col min="11563" max="11563" width="10.5703125" customWidth="1"/>
    <col min="11564" max="11564" width="8.85546875" customWidth="1"/>
    <col min="11565" max="11565" width="12.140625" customWidth="1"/>
    <col min="11566" max="11566" width="16" customWidth="1"/>
    <col min="11567" max="11568" width="10" customWidth="1"/>
    <col min="11569" max="11569" width="10.140625" customWidth="1"/>
    <col min="11570" max="11570" width="5" customWidth="1"/>
    <col min="11571" max="11572" width="5.28515625" customWidth="1"/>
    <col min="11777" max="11777" width="16.5703125" customWidth="1"/>
    <col min="11778" max="11778" width="19.85546875" customWidth="1"/>
    <col min="11779" max="11779" width="17" customWidth="1"/>
    <col min="11780" max="11780" width="18.42578125" customWidth="1"/>
    <col min="11781" max="11781" width="19.140625" customWidth="1"/>
    <col min="11782" max="11782" width="11.42578125" customWidth="1"/>
    <col min="11783" max="11783" width="11.7109375" customWidth="1"/>
    <col min="11784" max="11784" width="10.140625" customWidth="1"/>
    <col min="11785" max="11786" width="10.7109375" customWidth="1"/>
    <col min="11787" max="11787" width="10.42578125" customWidth="1"/>
    <col min="11788" max="11788" width="10.7109375" customWidth="1"/>
    <col min="11789" max="11789" width="8.85546875" customWidth="1"/>
    <col min="11790" max="11790" width="9.5703125" customWidth="1"/>
    <col min="11791" max="11791" width="8.5703125" customWidth="1"/>
    <col min="11792" max="11792" width="10.42578125" customWidth="1"/>
    <col min="11793" max="11793" width="16.85546875" customWidth="1"/>
    <col min="11794" max="11794" width="17.85546875" customWidth="1"/>
    <col min="11795" max="11795" width="15.28515625" customWidth="1"/>
    <col min="11796" max="11796" width="11.42578125" customWidth="1"/>
    <col min="11797" max="11797" width="12.5703125" customWidth="1"/>
    <col min="11798" max="11798" width="11" customWidth="1"/>
    <col min="11799" max="11799" width="10.42578125" customWidth="1"/>
    <col min="11800" max="11800" width="11.140625" customWidth="1"/>
    <col min="11801" max="11801" width="14.85546875" customWidth="1"/>
    <col min="11802" max="11802" width="12.85546875" customWidth="1"/>
    <col min="11803" max="11803" width="6.7109375" customWidth="1"/>
    <col min="11804" max="11804" width="7.5703125" customWidth="1"/>
    <col min="11805" max="11805" width="7" customWidth="1"/>
    <col min="11806" max="11807" width="5" customWidth="1"/>
    <col min="11808" max="11809" width="9.85546875" customWidth="1"/>
    <col min="11810" max="11810" width="10" customWidth="1"/>
    <col min="11811" max="11811" width="10.7109375" customWidth="1"/>
    <col min="11812" max="11812" width="11" customWidth="1"/>
    <col min="11813" max="11813" width="11.28515625" customWidth="1"/>
    <col min="11814" max="11814" width="13.28515625" customWidth="1"/>
    <col min="11815" max="11815" width="14.5703125" customWidth="1"/>
    <col min="11816" max="11816" width="5" customWidth="1"/>
    <col min="11817" max="11818" width="12.140625" customWidth="1"/>
    <col min="11819" max="11819" width="10.5703125" customWidth="1"/>
    <col min="11820" max="11820" width="8.85546875" customWidth="1"/>
    <col min="11821" max="11821" width="12.140625" customWidth="1"/>
    <col min="11822" max="11822" width="16" customWidth="1"/>
    <col min="11823" max="11824" width="10" customWidth="1"/>
    <col min="11825" max="11825" width="10.140625" customWidth="1"/>
    <col min="11826" max="11826" width="5" customWidth="1"/>
    <col min="11827" max="11828" width="5.28515625" customWidth="1"/>
    <col min="12033" max="12033" width="16.5703125" customWidth="1"/>
    <col min="12034" max="12034" width="19.85546875" customWidth="1"/>
    <col min="12035" max="12035" width="17" customWidth="1"/>
    <col min="12036" max="12036" width="18.42578125" customWidth="1"/>
    <col min="12037" max="12037" width="19.140625" customWidth="1"/>
    <col min="12038" max="12038" width="11.42578125" customWidth="1"/>
    <col min="12039" max="12039" width="11.7109375" customWidth="1"/>
    <col min="12040" max="12040" width="10.140625" customWidth="1"/>
    <col min="12041" max="12042" width="10.7109375" customWidth="1"/>
    <col min="12043" max="12043" width="10.42578125" customWidth="1"/>
    <col min="12044" max="12044" width="10.7109375" customWidth="1"/>
    <col min="12045" max="12045" width="8.85546875" customWidth="1"/>
    <col min="12046" max="12046" width="9.5703125" customWidth="1"/>
    <col min="12047" max="12047" width="8.5703125" customWidth="1"/>
    <col min="12048" max="12048" width="10.42578125" customWidth="1"/>
    <col min="12049" max="12049" width="16.85546875" customWidth="1"/>
    <col min="12050" max="12050" width="17.85546875" customWidth="1"/>
    <col min="12051" max="12051" width="15.28515625" customWidth="1"/>
    <col min="12052" max="12052" width="11.42578125" customWidth="1"/>
    <col min="12053" max="12053" width="12.5703125" customWidth="1"/>
    <col min="12054" max="12054" width="11" customWidth="1"/>
    <col min="12055" max="12055" width="10.42578125" customWidth="1"/>
    <col min="12056" max="12056" width="11.140625" customWidth="1"/>
    <col min="12057" max="12057" width="14.85546875" customWidth="1"/>
    <col min="12058" max="12058" width="12.85546875" customWidth="1"/>
    <col min="12059" max="12059" width="6.7109375" customWidth="1"/>
    <col min="12060" max="12060" width="7.5703125" customWidth="1"/>
    <col min="12061" max="12061" width="7" customWidth="1"/>
    <col min="12062" max="12063" width="5" customWidth="1"/>
    <col min="12064" max="12065" width="9.85546875" customWidth="1"/>
    <col min="12066" max="12066" width="10" customWidth="1"/>
    <col min="12067" max="12067" width="10.7109375" customWidth="1"/>
    <col min="12068" max="12068" width="11" customWidth="1"/>
    <col min="12069" max="12069" width="11.28515625" customWidth="1"/>
    <col min="12070" max="12070" width="13.28515625" customWidth="1"/>
    <col min="12071" max="12071" width="14.5703125" customWidth="1"/>
    <col min="12072" max="12072" width="5" customWidth="1"/>
    <col min="12073" max="12074" width="12.140625" customWidth="1"/>
    <col min="12075" max="12075" width="10.5703125" customWidth="1"/>
    <col min="12076" max="12076" width="8.85546875" customWidth="1"/>
    <col min="12077" max="12077" width="12.140625" customWidth="1"/>
    <col min="12078" max="12078" width="16" customWidth="1"/>
    <col min="12079" max="12080" width="10" customWidth="1"/>
    <col min="12081" max="12081" width="10.140625" customWidth="1"/>
    <col min="12082" max="12082" width="5" customWidth="1"/>
    <col min="12083" max="12084" width="5.28515625" customWidth="1"/>
    <col min="12289" max="12289" width="16.5703125" customWidth="1"/>
    <col min="12290" max="12290" width="19.85546875" customWidth="1"/>
    <col min="12291" max="12291" width="17" customWidth="1"/>
    <col min="12292" max="12292" width="18.42578125" customWidth="1"/>
    <col min="12293" max="12293" width="19.140625" customWidth="1"/>
    <col min="12294" max="12294" width="11.42578125" customWidth="1"/>
    <col min="12295" max="12295" width="11.7109375" customWidth="1"/>
    <col min="12296" max="12296" width="10.140625" customWidth="1"/>
    <col min="12297" max="12298" width="10.7109375" customWidth="1"/>
    <col min="12299" max="12299" width="10.42578125" customWidth="1"/>
    <col min="12300" max="12300" width="10.7109375" customWidth="1"/>
    <col min="12301" max="12301" width="8.85546875" customWidth="1"/>
    <col min="12302" max="12302" width="9.5703125" customWidth="1"/>
    <col min="12303" max="12303" width="8.5703125" customWidth="1"/>
    <col min="12304" max="12304" width="10.42578125" customWidth="1"/>
    <col min="12305" max="12305" width="16.85546875" customWidth="1"/>
    <col min="12306" max="12306" width="17.85546875" customWidth="1"/>
    <col min="12307" max="12307" width="15.28515625" customWidth="1"/>
    <col min="12308" max="12308" width="11.42578125" customWidth="1"/>
    <col min="12309" max="12309" width="12.5703125" customWidth="1"/>
    <col min="12310" max="12310" width="11" customWidth="1"/>
    <col min="12311" max="12311" width="10.42578125" customWidth="1"/>
    <col min="12312" max="12312" width="11.140625" customWidth="1"/>
    <col min="12313" max="12313" width="14.85546875" customWidth="1"/>
    <col min="12314" max="12314" width="12.85546875" customWidth="1"/>
    <col min="12315" max="12315" width="6.7109375" customWidth="1"/>
    <col min="12316" max="12316" width="7.5703125" customWidth="1"/>
    <col min="12317" max="12317" width="7" customWidth="1"/>
    <col min="12318" max="12319" width="5" customWidth="1"/>
    <col min="12320" max="12321" width="9.85546875" customWidth="1"/>
    <col min="12322" max="12322" width="10" customWidth="1"/>
    <col min="12323" max="12323" width="10.7109375" customWidth="1"/>
    <col min="12324" max="12324" width="11" customWidth="1"/>
    <col min="12325" max="12325" width="11.28515625" customWidth="1"/>
    <col min="12326" max="12326" width="13.28515625" customWidth="1"/>
    <col min="12327" max="12327" width="14.5703125" customWidth="1"/>
    <col min="12328" max="12328" width="5" customWidth="1"/>
    <col min="12329" max="12330" width="12.140625" customWidth="1"/>
    <col min="12331" max="12331" width="10.5703125" customWidth="1"/>
    <col min="12332" max="12332" width="8.85546875" customWidth="1"/>
    <col min="12333" max="12333" width="12.140625" customWidth="1"/>
    <col min="12334" max="12334" width="16" customWidth="1"/>
    <col min="12335" max="12336" width="10" customWidth="1"/>
    <col min="12337" max="12337" width="10.140625" customWidth="1"/>
    <col min="12338" max="12338" width="5" customWidth="1"/>
    <col min="12339" max="12340" width="5.28515625" customWidth="1"/>
    <col min="12545" max="12545" width="16.5703125" customWidth="1"/>
    <col min="12546" max="12546" width="19.85546875" customWidth="1"/>
    <col min="12547" max="12547" width="17" customWidth="1"/>
    <col min="12548" max="12548" width="18.42578125" customWidth="1"/>
    <col min="12549" max="12549" width="19.140625" customWidth="1"/>
    <col min="12550" max="12550" width="11.42578125" customWidth="1"/>
    <col min="12551" max="12551" width="11.7109375" customWidth="1"/>
    <col min="12552" max="12552" width="10.140625" customWidth="1"/>
    <col min="12553" max="12554" width="10.7109375" customWidth="1"/>
    <col min="12555" max="12555" width="10.42578125" customWidth="1"/>
    <col min="12556" max="12556" width="10.7109375" customWidth="1"/>
    <col min="12557" max="12557" width="8.85546875" customWidth="1"/>
    <col min="12558" max="12558" width="9.5703125" customWidth="1"/>
    <col min="12559" max="12559" width="8.5703125" customWidth="1"/>
    <col min="12560" max="12560" width="10.42578125" customWidth="1"/>
    <col min="12561" max="12561" width="16.85546875" customWidth="1"/>
    <col min="12562" max="12562" width="17.85546875" customWidth="1"/>
    <col min="12563" max="12563" width="15.28515625" customWidth="1"/>
    <col min="12564" max="12564" width="11.42578125" customWidth="1"/>
    <col min="12565" max="12565" width="12.5703125" customWidth="1"/>
    <col min="12566" max="12566" width="11" customWidth="1"/>
    <col min="12567" max="12567" width="10.42578125" customWidth="1"/>
    <col min="12568" max="12568" width="11.140625" customWidth="1"/>
    <col min="12569" max="12569" width="14.85546875" customWidth="1"/>
    <col min="12570" max="12570" width="12.85546875" customWidth="1"/>
    <col min="12571" max="12571" width="6.7109375" customWidth="1"/>
    <col min="12572" max="12572" width="7.5703125" customWidth="1"/>
    <col min="12573" max="12573" width="7" customWidth="1"/>
    <col min="12574" max="12575" width="5" customWidth="1"/>
    <col min="12576" max="12577" width="9.85546875" customWidth="1"/>
    <col min="12578" max="12578" width="10" customWidth="1"/>
    <col min="12579" max="12579" width="10.7109375" customWidth="1"/>
    <col min="12580" max="12580" width="11" customWidth="1"/>
    <col min="12581" max="12581" width="11.28515625" customWidth="1"/>
    <col min="12582" max="12582" width="13.28515625" customWidth="1"/>
    <col min="12583" max="12583" width="14.5703125" customWidth="1"/>
    <col min="12584" max="12584" width="5" customWidth="1"/>
    <col min="12585" max="12586" width="12.140625" customWidth="1"/>
    <col min="12587" max="12587" width="10.5703125" customWidth="1"/>
    <col min="12588" max="12588" width="8.85546875" customWidth="1"/>
    <col min="12589" max="12589" width="12.140625" customWidth="1"/>
    <col min="12590" max="12590" width="16" customWidth="1"/>
    <col min="12591" max="12592" width="10" customWidth="1"/>
    <col min="12593" max="12593" width="10.140625" customWidth="1"/>
    <col min="12594" max="12594" width="5" customWidth="1"/>
    <col min="12595" max="12596" width="5.28515625" customWidth="1"/>
    <col min="12801" max="12801" width="16.5703125" customWidth="1"/>
    <col min="12802" max="12802" width="19.85546875" customWidth="1"/>
    <col min="12803" max="12803" width="17" customWidth="1"/>
    <col min="12804" max="12804" width="18.42578125" customWidth="1"/>
    <col min="12805" max="12805" width="19.140625" customWidth="1"/>
    <col min="12806" max="12806" width="11.42578125" customWidth="1"/>
    <col min="12807" max="12807" width="11.7109375" customWidth="1"/>
    <col min="12808" max="12808" width="10.140625" customWidth="1"/>
    <col min="12809" max="12810" width="10.7109375" customWidth="1"/>
    <col min="12811" max="12811" width="10.42578125" customWidth="1"/>
    <col min="12812" max="12812" width="10.7109375" customWidth="1"/>
    <col min="12813" max="12813" width="8.85546875" customWidth="1"/>
    <col min="12814" max="12814" width="9.5703125" customWidth="1"/>
    <col min="12815" max="12815" width="8.5703125" customWidth="1"/>
    <col min="12816" max="12816" width="10.42578125" customWidth="1"/>
    <col min="12817" max="12817" width="16.85546875" customWidth="1"/>
    <col min="12818" max="12818" width="17.85546875" customWidth="1"/>
    <col min="12819" max="12819" width="15.28515625" customWidth="1"/>
    <col min="12820" max="12820" width="11.42578125" customWidth="1"/>
    <col min="12821" max="12821" width="12.5703125" customWidth="1"/>
    <col min="12822" max="12822" width="11" customWidth="1"/>
    <col min="12823" max="12823" width="10.42578125" customWidth="1"/>
    <col min="12824" max="12824" width="11.140625" customWidth="1"/>
    <col min="12825" max="12825" width="14.85546875" customWidth="1"/>
    <col min="12826" max="12826" width="12.85546875" customWidth="1"/>
    <col min="12827" max="12827" width="6.7109375" customWidth="1"/>
    <col min="12828" max="12828" width="7.5703125" customWidth="1"/>
    <col min="12829" max="12829" width="7" customWidth="1"/>
    <col min="12830" max="12831" width="5" customWidth="1"/>
    <col min="12832" max="12833" width="9.85546875" customWidth="1"/>
    <col min="12834" max="12834" width="10" customWidth="1"/>
    <col min="12835" max="12835" width="10.7109375" customWidth="1"/>
    <col min="12836" max="12836" width="11" customWidth="1"/>
    <col min="12837" max="12837" width="11.28515625" customWidth="1"/>
    <col min="12838" max="12838" width="13.28515625" customWidth="1"/>
    <col min="12839" max="12839" width="14.5703125" customWidth="1"/>
    <col min="12840" max="12840" width="5" customWidth="1"/>
    <col min="12841" max="12842" width="12.140625" customWidth="1"/>
    <col min="12843" max="12843" width="10.5703125" customWidth="1"/>
    <col min="12844" max="12844" width="8.85546875" customWidth="1"/>
    <col min="12845" max="12845" width="12.140625" customWidth="1"/>
    <col min="12846" max="12846" width="16" customWidth="1"/>
    <col min="12847" max="12848" width="10" customWidth="1"/>
    <col min="12849" max="12849" width="10.140625" customWidth="1"/>
    <col min="12850" max="12850" width="5" customWidth="1"/>
    <col min="12851" max="12852" width="5.28515625" customWidth="1"/>
    <col min="13057" max="13057" width="16.5703125" customWidth="1"/>
    <col min="13058" max="13058" width="19.85546875" customWidth="1"/>
    <col min="13059" max="13059" width="17" customWidth="1"/>
    <col min="13060" max="13060" width="18.42578125" customWidth="1"/>
    <col min="13061" max="13061" width="19.140625" customWidth="1"/>
    <col min="13062" max="13062" width="11.42578125" customWidth="1"/>
    <col min="13063" max="13063" width="11.7109375" customWidth="1"/>
    <col min="13064" max="13064" width="10.140625" customWidth="1"/>
    <col min="13065" max="13066" width="10.7109375" customWidth="1"/>
    <col min="13067" max="13067" width="10.42578125" customWidth="1"/>
    <col min="13068" max="13068" width="10.7109375" customWidth="1"/>
    <col min="13069" max="13069" width="8.85546875" customWidth="1"/>
    <col min="13070" max="13070" width="9.5703125" customWidth="1"/>
    <col min="13071" max="13071" width="8.5703125" customWidth="1"/>
    <col min="13072" max="13072" width="10.42578125" customWidth="1"/>
    <col min="13073" max="13073" width="16.85546875" customWidth="1"/>
    <col min="13074" max="13074" width="17.85546875" customWidth="1"/>
    <col min="13075" max="13075" width="15.28515625" customWidth="1"/>
    <col min="13076" max="13076" width="11.42578125" customWidth="1"/>
    <col min="13077" max="13077" width="12.5703125" customWidth="1"/>
    <col min="13078" max="13078" width="11" customWidth="1"/>
    <col min="13079" max="13079" width="10.42578125" customWidth="1"/>
    <col min="13080" max="13080" width="11.140625" customWidth="1"/>
    <col min="13081" max="13081" width="14.85546875" customWidth="1"/>
    <col min="13082" max="13082" width="12.85546875" customWidth="1"/>
    <col min="13083" max="13083" width="6.7109375" customWidth="1"/>
    <col min="13084" max="13084" width="7.5703125" customWidth="1"/>
    <col min="13085" max="13085" width="7" customWidth="1"/>
    <col min="13086" max="13087" width="5" customWidth="1"/>
    <col min="13088" max="13089" width="9.85546875" customWidth="1"/>
    <col min="13090" max="13090" width="10" customWidth="1"/>
    <col min="13091" max="13091" width="10.7109375" customWidth="1"/>
    <col min="13092" max="13092" width="11" customWidth="1"/>
    <col min="13093" max="13093" width="11.28515625" customWidth="1"/>
    <col min="13094" max="13094" width="13.28515625" customWidth="1"/>
    <col min="13095" max="13095" width="14.5703125" customWidth="1"/>
    <col min="13096" max="13096" width="5" customWidth="1"/>
    <col min="13097" max="13098" width="12.140625" customWidth="1"/>
    <col min="13099" max="13099" width="10.5703125" customWidth="1"/>
    <col min="13100" max="13100" width="8.85546875" customWidth="1"/>
    <col min="13101" max="13101" width="12.140625" customWidth="1"/>
    <col min="13102" max="13102" width="16" customWidth="1"/>
    <col min="13103" max="13104" width="10" customWidth="1"/>
    <col min="13105" max="13105" width="10.140625" customWidth="1"/>
    <col min="13106" max="13106" width="5" customWidth="1"/>
    <col min="13107" max="13108" width="5.28515625" customWidth="1"/>
    <col min="13313" max="13313" width="16.5703125" customWidth="1"/>
    <col min="13314" max="13314" width="19.85546875" customWidth="1"/>
    <col min="13315" max="13315" width="17" customWidth="1"/>
    <col min="13316" max="13316" width="18.42578125" customWidth="1"/>
    <col min="13317" max="13317" width="19.140625" customWidth="1"/>
    <col min="13318" max="13318" width="11.42578125" customWidth="1"/>
    <col min="13319" max="13319" width="11.7109375" customWidth="1"/>
    <col min="13320" max="13320" width="10.140625" customWidth="1"/>
    <col min="13321" max="13322" width="10.7109375" customWidth="1"/>
    <col min="13323" max="13323" width="10.42578125" customWidth="1"/>
    <col min="13324" max="13324" width="10.7109375" customWidth="1"/>
    <col min="13325" max="13325" width="8.85546875" customWidth="1"/>
    <col min="13326" max="13326" width="9.5703125" customWidth="1"/>
    <col min="13327" max="13327" width="8.5703125" customWidth="1"/>
    <col min="13328" max="13328" width="10.42578125" customWidth="1"/>
    <col min="13329" max="13329" width="16.85546875" customWidth="1"/>
    <col min="13330" max="13330" width="17.85546875" customWidth="1"/>
    <col min="13331" max="13331" width="15.28515625" customWidth="1"/>
    <col min="13332" max="13332" width="11.42578125" customWidth="1"/>
    <col min="13333" max="13333" width="12.5703125" customWidth="1"/>
    <col min="13334" max="13334" width="11" customWidth="1"/>
    <col min="13335" max="13335" width="10.42578125" customWidth="1"/>
    <col min="13336" max="13336" width="11.140625" customWidth="1"/>
    <col min="13337" max="13337" width="14.85546875" customWidth="1"/>
    <col min="13338" max="13338" width="12.85546875" customWidth="1"/>
    <col min="13339" max="13339" width="6.7109375" customWidth="1"/>
    <col min="13340" max="13340" width="7.5703125" customWidth="1"/>
    <col min="13341" max="13341" width="7" customWidth="1"/>
    <col min="13342" max="13343" width="5" customWidth="1"/>
    <col min="13344" max="13345" width="9.85546875" customWidth="1"/>
    <col min="13346" max="13346" width="10" customWidth="1"/>
    <col min="13347" max="13347" width="10.7109375" customWidth="1"/>
    <col min="13348" max="13348" width="11" customWidth="1"/>
    <col min="13349" max="13349" width="11.28515625" customWidth="1"/>
    <col min="13350" max="13350" width="13.28515625" customWidth="1"/>
    <col min="13351" max="13351" width="14.5703125" customWidth="1"/>
    <col min="13352" max="13352" width="5" customWidth="1"/>
    <col min="13353" max="13354" width="12.140625" customWidth="1"/>
    <col min="13355" max="13355" width="10.5703125" customWidth="1"/>
    <col min="13356" max="13356" width="8.85546875" customWidth="1"/>
    <col min="13357" max="13357" width="12.140625" customWidth="1"/>
    <col min="13358" max="13358" width="16" customWidth="1"/>
    <col min="13359" max="13360" width="10" customWidth="1"/>
    <col min="13361" max="13361" width="10.140625" customWidth="1"/>
    <col min="13362" max="13362" width="5" customWidth="1"/>
    <col min="13363" max="13364" width="5.28515625" customWidth="1"/>
    <col min="13569" max="13569" width="16.5703125" customWidth="1"/>
    <col min="13570" max="13570" width="19.85546875" customWidth="1"/>
    <col min="13571" max="13571" width="17" customWidth="1"/>
    <col min="13572" max="13572" width="18.42578125" customWidth="1"/>
    <col min="13573" max="13573" width="19.140625" customWidth="1"/>
    <col min="13574" max="13574" width="11.42578125" customWidth="1"/>
    <col min="13575" max="13575" width="11.7109375" customWidth="1"/>
    <col min="13576" max="13576" width="10.140625" customWidth="1"/>
    <col min="13577" max="13578" width="10.7109375" customWidth="1"/>
    <col min="13579" max="13579" width="10.42578125" customWidth="1"/>
    <col min="13580" max="13580" width="10.7109375" customWidth="1"/>
    <col min="13581" max="13581" width="8.85546875" customWidth="1"/>
    <col min="13582" max="13582" width="9.5703125" customWidth="1"/>
    <col min="13583" max="13583" width="8.5703125" customWidth="1"/>
    <col min="13584" max="13584" width="10.42578125" customWidth="1"/>
    <col min="13585" max="13585" width="16.85546875" customWidth="1"/>
    <col min="13586" max="13586" width="17.85546875" customWidth="1"/>
    <col min="13587" max="13587" width="15.28515625" customWidth="1"/>
    <col min="13588" max="13588" width="11.42578125" customWidth="1"/>
    <col min="13589" max="13589" width="12.5703125" customWidth="1"/>
    <col min="13590" max="13590" width="11" customWidth="1"/>
    <col min="13591" max="13591" width="10.42578125" customWidth="1"/>
    <col min="13592" max="13592" width="11.140625" customWidth="1"/>
    <col min="13593" max="13593" width="14.85546875" customWidth="1"/>
    <col min="13594" max="13594" width="12.85546875" customWidth="1"/>
    <col min="13595" max="13595" width="6.7109375" customWidth="1"/>
    <col min="13596" max="13596" width="7.5703125" customWidth="1"/>
    <col min="13597" max="13597" width="7" customWidth="1"/>
    <col min="13598" max="13599" width="5" customWidth="1"/>
    <col min="13600" max="13601" width="9.85546875" customWidth="1"/>
    <col min="13602" max="13602" width="10" customWidth="1"/>
    <col min="13603" max="13603" width="10.7109375" customWidth="1"/>
    <col min="13604" max="13604" width="11" customWidth="1"/>
    <col min="13605" max="13605" width="11.28515625" customWidth="1"/>
    <col min="13606" max="13606" width="13.28515625" customWidth="1"/>
    <col min="13607" max="13607" width="14.5703125" customWidth="1"/>
    <col min="13608" max="13608" width="5" customWidth="1"/>
    <col min="13609" max="13610" width="12.140625" customWidth="1"/>
    <col min="13611" max="13611" width="10.5703125" customWidth="1"/>
    <col min="13612" max="13612" width="8.85546875" customWidth="1"/>
    <col min="13613" max="13613" width="12.140625" customWidth="1"/>
    <col min="13614" max="13614" width="16" customWidth="1"/>
    <col min="13615" max="13616" width="10" customWidth="1"/>
    <col min="13617" max="13617" width="10.140625" customWidth="1"/>
    <col min="13618" max="13618" width="5" customWidth="1"/>
    <col min="13619" max="13620" width="5.28515625" customWidth="1"/>
    <col min="13825" max="13825" width="16.5703125" customWidth="1"/>
    <col min="13826" max="13826" width="19.85546875" customWidth="1"/>
    <col min="13827" max="13827" width="17" customWidth="1"/>
    <col min="13828" max="13828" width="18.42578125" customWidth="1"/>
    <col min="13829" max="13829" width="19.140625" customWidth="1"/>
    <col min="13830" max="13830" width="11.42578125" customWidth="1"/>
    <col min="13831" max="13831" width="11.7109375" customWidth="1"/>
    <col min="13832" max="13832" width="10.140625" customWidth="1"/>
    <col min="13833" max="13834" width="10.7109375" customWidth="1"/>
    <col min="13835" max="13835" width="10.42578125" customWidth="1"/>
    <col min="13836" max="13836" width="10.7109375" customWidth="1"/>
    <col min="13837" max="13837" width="8.85546875" customWidth="1"/>
    <col min="13838" max="13838" width="9.5703125" customWidth="1"/>
    <col min="13839" max="13839" width="8.5703125" customWidth="1"/>
    <col min="13840" max="13840" width="10.42578125" customWidth="1"/>
    <col min="13841" max="13841" width="16.85546875" customWidth="1"/>
    <col min="13842" max="13842" width="17.85546875" customWidth="1"/>
    <col min="13843" max="13843" width="15.28515625" customWidth="1"/>
    <col min="13844" max="13844" width="11.42578125" customWidth="1"/>
    <col min="13845" max="13845" width="12.5703125" customWidth="1"/>
    <col min="13846" max="13846" width="11" customWidth="1"/>
    <col min="13847" max="13847" width="10.42578125" customWidth="1"/>
    <col min="13848" max="13848" width="11.140625" customWidth="1"/>
    <col min="13849" max="13849" width="14.85546875" customWidth="1"/>
    <col min="13850" max="13850" width="12.85546875" customWidth="1"/>
    <col min="13851" max="13851" width="6.7109375" customWidth="1"/>
    <col min="13852" max="13852" width="7.5703125" customWidth="1"/>
    <col min="13853" max="13853" width="7" customWidth="1"/>
    <col min="13854" max="13855" width="5" customWidth="1"/>
    <col min="13856" max="13857" width="9.85546875" customWidth="1"/>
    <col min="13858" max="13858" width="10" customWidth="1"/>
    <col min="13859" max="13859" width="10.7109375" customWidth="1"/>
    <col min="13860" max="13860" width="11" customWidth="1"/>
    <col min="13861" max="13861" width="11.28515625" customWidth="1"/>
    <col min="13862" max="13862" width="13.28515625" customWidth="1"/>
    <col min="13863" max="13863" width="14.5703125" customWidth="1"/>
    <col min="13864" max="13864" width="5" customWidth="1"/>
    <col min="13865" max="13866" width="12.140625" customWidth="1"/>
    <col min="13867" max="13867" width="10.5703125" customWidth="1"/>
    <col min="13868" max="13868" width="8.85546875" customWidth="1"/>
    <col min="13869" max="13869" width="12.140625" customWidth="1"/>
    <col min="13870" max="13870" width="16" customWidth="1"/>
    <col min="13871" max="13872" width="10" customWidth="1"/>
    <col min="13873" max="13873" width="10.140625" customWidth="1"/>
    <col min="13874" max="13874" width="5" customWidth="1"/>
    <col min="13875" max="13876" width="5.28515625" customWidth="1"/>
    <col min="14081" max="14081" width="16.5703125" customWidth="1"/>
    <col min="14082" max="14082" width="19.85546875" customWidth="1"/>
    <col min="14083" max="14083" width="17" customWidth="1"/>
    <col min="14084" max="14084" width="18.42578125" customWidth="1"/>
    <col min="14085" max="14085" width="19.140625" customWidth="1"/>
    <col min="14086" max="14086" width="11.42578125" customWidth="1"/>
    <col min="14087" max="14087" width="11.7109375" customWidth="1"/>
    <col min="14088" max="14088" width="10.140625" customWidth="1"/>
    <col min="14089" max="14090" width="10.7109375" customWidth="1"/>
    <col min="14091" max="14091" width="10.42578125" customWidth="1"/>
    <col min="14092" max="14092" width="10.7109375" customWidth="1"/>
    <col min="14093" max="14093" width="8.85546875" customWidth="1"/>
    <col min="14094" max="14094" width="9.5703125" customWidth="1"/>
    <col min="14095" max="14095" width="8.5703125" customWidth="1"/>
    <col min="14096" max="14096" width="10.42578125" customWidth="1"/>
    <col min="14097" max="14097" width="16.85546875" customWidth="1"/>
    <col min="14098" max="14098" width="17.85546875" customWidth="1"/>
    <col min="14099" max="14099" width="15.28515625" customWidth="1"/>
    <col min="14100" max="14100" width="11.42578125" customWidth="1"/>
    <col min="14101" max="14101" width="12.5703125" customWidth="1"/>
    <col min="14102" max="14102" width="11" customWidth="1"/>
    <col min="14103" max="14103" width="10.42578125" customWidth="1"/>
    <col min="14104" max="14104" width="11.140625" customWidth="1"/>
    <col min="14105" max="14105" width="14.85546875" customWidth="1"/>
    <col min="14106" max="14106" width="12.85546875" customWidth="1"/>
    <col min="14107" max="14107" width="6.7109375" customWidth="1"/>
    <col min="14108" max="14108" width="7.5703125" customWidth="1"/>
    <col min="14109" max="14109" width="7" customWidth="1"/>
    <col min="14110" max="14111" width="5" customWidth="1"/>
    <col min="14112" max="14113" width="9.85546875" customWidth="1"/>
    <col min="14114" max="14114" width="10" customWidth="1"/>
    <col min="14115" max="14115" width="10.7109375" customWidth="1"/>
    <col min="14116" max="14116" width="11" customWidth="1"/>
    <col min="14117" max="14117" width="11.28515625" customWidth="1"/>
    <col min="14118" max="14118" width="13.28515625" customWidth="1"/>
    <col min="14119" max="14119" width="14.5703125" customWidth="1"/>
    <col min="14120" max="14120" width="5" customWidth="1"/>
    <col min="14121" max="14122" width="12.140625" customWidth="1"/>
    <col min="14123" max="14123" width="10.5703125" customWidth="1"/>
    <col min="14124" max="14124" width="8.85546875" customWidth="1"/>
    <col min="14125" max="14125" width="12.140625" customWidth="1"/>
    <col min="14126" max="14126" width="16" customWidth="1"/>
    <col min="14127" max="14128" width="10" customWidth="1"/>
    <col min="14129" max="14129" width="10.140625" customWidth="1"/>
    <col min="14130" max="14130" width="5" customWidth="1"/>
    <col min="14131" max="14132" width="5.28515625" customWidth="1"/>
    <col min="14337" max="14337" width="16.5703125" customWidth="1"/>
    <col min="14338" max="14338" width="19.85546875" customWidth="1"/>
    <col min="14339" max="14339" width="17" customWidth="1"/>
    <col min="14340" max="14340" width="18.42578125" customWidth="1"/>
    <col min="14341" max="14341" width="19.140625" customWidth="1"/>
    <col min="14342" max="14342" width="11.42578125" customWidth="1"/>
    <col min="14343" max="14343" width="11.7109375" customWidth="1"/>
    <col min="14344" max="14344" width="10.140625" customWidth="1"/>
    <col min="14345" max="14346" width="10.7109375" customWidth="1"/>
    <col min="14347" max="14347" width="10.42578125" customWidth="1"/>
    <col min="14348" max="14348" width="10.7109375" customWidth="1"/>
    <col min="14349" max="14349" width="8.85546875" customWidth="1"/>
    <col min="14350" max="14350" width="9.5703125" customWidth="1"/>
    <col min="14351" max="14351" width="8.5703125" customWidth="1"/>
    <col min="14352" max="14352" width="10.42578125" customWidth="1"/>
    <col min="14353" max="14353" width="16.85546875" customWidth="1"/>
    <col min="14354" max="14354" width="17.85546875" customWidth="1"/>
    <col min="14355" max="14355" width="15.28515625" customWidth="1"/>
    <col min="14356" max="14356" width="11.42578125" customWidth="1"/>
    <col min="14357" max="14357" width="12.5703125" customWidth="1"/>
    <col min="14358" max="14358" width="11" customWidth="1"/>
    <col min="14359" max="14359" width="10.42578125" customWidth="1"/>
    <col min="14360" max="14360" width="11.140625" customWidth="1"/>
    <col min="14361" max="14361" width="14.85546875" customWidth="1"/>
    <col min="14362" max="14362" width="12.85546875" customWidth="1"/>
    <col min="14363" max="14363" width="6.7109375" customWidth="1"/>
    <col min="14364" max="14364" width="7.5703125" customWidth="1"/>
    <col min="14365" max="14365" width="7" customWidth="1"/>
    <col min="14366" max="14367" width="5" customWidth="1"/>
    <col min="14368" max="14369" width="9.85546875" customWidth="1"/>
    <col min="14370" max="14370" width="10" customWidth="1"/>
    <col min="14371" max="14371" width="10.7109375" customWidth="1"/>
    <col min="14372" max="14372" width="11" customWidth="1"/>
    <col min="14373" max="14373" width="11.28515625" customWidth="1"/>
    <col min="14374" max="14374" width="13.28515625" customWidth="1"/>
    <col min="14375" max="14375" width="14.5703125" customWidth="1"/>
    <col min="14376" max="14376" width="5" customWidth="1"/>
    <col min="14377" max="14378" width="12.140625" customWidth="1"/>
    <col min="14379" max="14379" width="10.5703125" customWidth="1"/>
    <col min="14380" max="14380" width="8.85546875" customWidth="1"/>
    <col min="14381" max="14381" width="12.140625" customWidth="1"/>
    <col min="14382" max="14382" width="16" customWidth="1"/>
    <col min="14383" max="14384" width="10" customWidth="1"/>
    <col min="14385" max="14385" width="10.140625" customWidth="1"/>
    <col min="14386" max="14386" width="5" customWidth="1"/>
    <col min="14387" max="14388" width="5.28515625" customWidth="1"/>
    <col min="14593" max="14593" width="16.5703125" customWidth="1"/>
    <col min="14594" max="14594" width="19.85546875" customWidth="1"/>
    <col min="14595" max="14595" width="17" customWidth="1"/>
    <col min="14596" max="14596" width="18.42578125" customWidth="1"/>
    <col min="14597" max="14597" width="19.140625" customWidth="1"/>
    <col min="14598" max="14598" width="11.42578125" customWidth="1"/>
    <col min="14599" max="14599" width="11.7109375" customWidth="1"/>
    <col min="14600" max="14600" width="10.140625" customWidth="1"/>
    <col min="14601" max="14602" width="10.7109375" customWidth="1"/>
    <col min="14603" max="14603" width="10.42578125" customWidth="1"/>
    <col min="14604" max="14604" width="10.7109375" customWidth="1"/>
    <col min="14605" max="14605" width="8.85546875" customWidth="1"/>
    <col min="14606" max="14606" width="9.5703125" customWidth="1"/>
    <col min="14607" max="14607" width="8.5703125" customWidth="1"/>
    <col min="14608" max="14608" width="10.42578125" customWidth="1"/>
    <col min="14609" max="14609" width="16.85546875" customWidth="1"/>
    <col min="14610" max="14610" width="17.85546875" customWidth="1"/>
    <col min="14611" max="14611" width="15.28515625" customWidth="1"/>
    <col min="14612" max="14612" width="11.42578125" customWidth="1"/>
    <col min="14613" max="14613" width="12.5703125" customWidth="1"/>
    <col min="14614" max="14614" width="11" customWidth="1"/>
    <col min="14615" max="14615" width="10.42578125" customWidth="1"/>
    <col min="14616" max="14616" width="11.140625" customWidth="1"/>
    <col min="14617" max="14617" width="14.85546875" customWidth="1"/>
    <col min="14618" max="14618" width="12.85546875" customWidth="1"/>
    <col min="14619" max="14619" width="6.7109375" customWidth="1"/>
    <col min="14620" max="14620" width="7.5703125" customWidth="1"/>
    <col min="14621" max="14621" width="7" customWidth="1"/>
    <col min="14622" max="14623" width="5" customWidth="1"/>
    <col min="14624" max="14625" width="9.85546875" customWidth="1"/>
    <col min="14626" max="14626" width="10" customWidth="1"/>
    <col min="14627" max="14627" width="10.7109375" customWidth="1"/>
    <col min="14628" max="14628" width="11" customWidth="1"/>
    <col min="14629" max="14629" width="11.28515625" customWidth="1"/>
    <col min="14630" max="14630" width="13.28515625" customWidth="1"/>
    <col min="14631" max="14631" width="14.5703125" customWidth="1"/>
    <col min="14632" max="14632" width="5" customWidth="1"/>
    <col min="14633" max="14634" width="12.140625" customWidth="1"/>
    <col min="14635" max="14635" width="10.5703125" customWidth="1"/>
    <col min="14636" max="14636" width="8.85546875" customWidth="1"/>
    <col min="14637" max="14637" width="12.140625" customWidth="1"/>
    <col min="14638" max="14638" width="16" customWidth="1"/>
    <col min="14639" max="14640" width="10" customWidth="1"/>
    <col min="14641" max="14641" width="10.140625" customWidth="1"/>
    <col min="14642" max="14642" width="5" customWidth="1"/>
    <col min="14643" max="14644" width="5.28515625" customWidth="1"/>
    <col min="14849" max="14849" width="16.5703125" customWidth="1"/>
    <col min="14850" max="14850" width="19.85546875" customWidth="1"/>
    <col min="14851" max="14851" width="17" customWidth="1"/>
    <col min="14852" max="14852" width="18.42578125" customWidth="1"/>
    <col min="14853" max="14853" width="19.140625" customWidth="1"/>
    <col min="14854" max="14854" width="11.42578125" customWidth="1"/>
    <col min="14855" max="14855" width="11.7109375" customWidth="1"/>
    <col min="14856" max="14856" width="10.140625" customWidth="1"/>
    <col min="14857" max="14858" width="10.7109375" customWidth="1"/>
    <col min="14859" max="14859" width="10.42578125" customWidth="1"/>
    <col min="14860" max="14860" width="10.7109375" customWidth="1"/>
    <col min="14861" max="14861" width="8.85546875" customWidth="1"/>
    <col min="14862" max="14862" width="9.5703125" customWidth="1"/>
    <col min="14863" max="14863" width="8.5703125" customWidth="1"/>
    <col min="14864" max="14864" width="10.42578125" customWidth="1"/>
    <col min="14865" max="14865" width="16.85546875" customWidth="1"/>
    <col min="14866" max="14866" width="17.85546875" customWidth="1"/>
    <col min="14867" max="14867" width="15.28515625" customWidth="1"/>
    <col min="14868" max="14868" width="11.42578125" customWidth="1"/>
    <col min="14869" max="14869" width="12.5703125" customWidth="1"/>
    <col min="14870" max="14870" width="11" customWidth="1"/>
    <col min="14871" max="14871" width="10.42578125" customWidth="1"/>
    <col min="14872" max="14872" width="11.140625" customWidth="1"/>
    <col min="14873" max="14873" width="14.85546875" customWidth="1"/>
    <col min="14874" max="14874" width="12.85546875" customWidth="1"/>
    <col min="14875" max="14875" width="6.7109375" customWidth="1"/>
    <col min="14876" max="14876" width="7.5703125" customWidth="1"/>
    <col min="14877" max="14877" width="7" customWidth="1"/>
    <col min="14878" max="14879" width="5" customWidth="1"/>
    <col min="14880" max="14881" width="9.85546875" customWidth="1"/>
    <col min="14882" max="14882" width="10" customWidth="1"/>
    <col min="14883" max="14883" width="10.7109375" customWidth="1"/>
    <col min="14884" max="14884" width="11" customWidth="1"/>
    <col min="14885" max="14885" width="11.28515625" customWidth="1"/>
    <col min="14886" max="14886" width="13.28515625" customWidth="1"/>
    <col min="14887" max="14887" width="14.5703125" customWidth="1"/>
    <col min="14888" max="14888" width="5" customWidth="1"/>
    <col min="14889" max="14890" width="12.140625" customWidth="1"/>
    <col min="14891" max="14891" width="10.5703125" customWidth="1"/>
    <col min="14892" max="14892" width="8.85546875" customWidth="1"/>
    <col min="14893" max="14893" width="12.140625" customWidth="1"/>
    <col min="14894" max="14894" width="16" customWidth="1"/>
    <col min="14895" max="14896" width="10" customWidth="1"/>
    <col min="14897" max="14897" width="10.140625" customWidth="1"/>
    <col min="14898" max="14898" width="5" customWidth="1"/>
    <col min="14899" max="14900" width="5.28515625" customWidth="1"/>
    <col min="15105" max="15105" width="16.5703125" customWidth="1"/>
    <col min="15106" max="15106" width="19.85546875" customWidth="1"/>
    <col min="15107" max="15107" width="17" customWidth="1"/>
    <col min="15108" max="15108" width="18.42578125" customWidth="1"/>
    <col min="15109" max="15109" width="19.140625" customWidth="1"/>
    <col min="15110" max="15110" width="11.42578125" customWidth="1"/>
    <col min="15111" max="15111" width="11.7109375" customWidth="1"/>
    <col min="15112" max="15112" width="10.140625" customWidth="1"/>
    <col min="15113" max="15114" width="10.7109375" customWidth="1"/>
    <col min="15115" max="15115" width="10.42578125" customWidth="1"/>
    <col min="15116" max="15116" width="10.7109375" customWidth="1"/>
    <col min="15117" max="15117" width="8.85546875" customWidth="1"/>
    <col min="15118" max="15118" width="9.5703125" customWidth="1"/>
    <col min="15119" max="15119" width="8.5703125" customWidth="1"/>
    <col min="15120" max="15120" width="10.42578125" customWidth="1"/>
    <col min="15121" max="15121" width="16.85546875" customWidth="1"/>
    <col min="15122" max="15122" width="17.85546875" customWidth="1"/>
    <col min="15123" max="15123" width="15.28515625" customWidth="1"/>
    <col min="15124" max="15124" width="11.42578125" customWidth="1"/>
    <col min="15125" max="15125" width="12.5703125" customWidth="1"/>
    <col min="15126" max="15126" width="11" customWidth="1"/>
    <col min="15127" max="15127" width="10.42578125" customWidth="1"/>
    <col min="15128" max="15128" width="11.140625" customWidth="1"/>
    <col min="15129" max="15129" width="14.85546875" customWidth="1"/>
    <col min="15130" max="15130" width="12.85546875" customWidth="1"/>
    <col min="15131" max="15131" width="6.7109375" customWidth="1"/>
    <col min="15132" max="15132" width="7.5703125" customWidth="1"/>
    <col min="15133" max="15133" width="7" customWidth="1"/>
    <col min="15134" max="15135" width="5" customWidth="1"/>
    <col min="15136" max="15137" width="9.85546875" customWidth="1"/>
    <col min="15138" max="15138" width="10" customWidth="1"/>
    <col min="15139" max="15139" width="10.7109375" customWidth="1"/>
    <col min="15140" max="15140" width="11" customWidth="1"/>
    <col min="15141" max="15141" width="11.28515625" customWidth="1"/>
    <col min="15142" max="15142" width="13.28515625" customWidth="1"/>
    <col min="15143" max="15143" width="14.5703125" customWidth="1"/>
    <col min="15144" max="15144" width="5" customWidth="1"/>
    <col min="15145" max="15146" width="12.140625" customWidth="1"/>
    <col min="15147" max="15147" width="10.5703125" customWidth="1"/>
    <col min="15148" max="15148" width="8.85546875" customWidth="1"/>
    <col min="15149" max="15149" width="12.140625" customWidth="1"/>
    <col min="15150" max="15150" width="16" customWidth="1"/>
    <col min="15151" max="15152" width="10" customWidth="1"/>
    <col min="15153" max="15153" width="10.140625" customWidth="1"/>
    <col min="15154" max="15154" width="5" customWidth="1"/>
    <col min="15155" max="15156" width="5.28515625" customWidth="1"/>
    <col min="15361" max="15361" width="16.5703125" customWidth="1"/>
    <col min="15362" max="15362" width="19.85546875" customWidth="1"/>
    <col min="15363" max="15363" width="17" customWidth="1"/>
    <col min="15364" max="15364" width="18.42578125" customWidth="1"/>
    <col min="15365" max="15365" width="19.140625" customWidth="1"/>
    <col min="15366" max="15366" width="11.42578125" customWidth="1"/>
    <col min="15367" max="15367" width="11.7109375" customWidth="1"/>
    <col min="15368" max="15368" width="10.140625" customWidth="1"/>
    <col min="15369" max="15370" width="10.7109375" customWidth="1"/>
    <col min="15371" max="15371" width="10.42578125" customWidth="1"/>
    <col min="15372" max="15372" width="10.7109375" customWidth="1"/>
    <col min="15373" max="15373" width="8.85546875" customWidth="1"/>
    <col min="15374" max="15374" width="9.5703125" customWidth="1"/>
    <col min="15375" max="15375" width="8.5703125" customWidth="1"/>
    <col min="15376" max="15376" width="10.42578125" customWidth="1"/>
    <col min="15377" max="15377" width="16.85546875" customWidth="1"/>
    <col min="15378" max="15378" width="17.85546875" customWidth="1"/>
    <col min="15379" max="15379" width="15.28515625" customWidth="1"/>
    <col min="15380" max="15380" width="11.42578125" customWidth="1"/>
    <col min="15381" max="15381" width="12.5703125" customWidth="1"/>
    <col min="15382" max="15382" width="11" customWidth="1"/>
    <col min="15383" max="15383" width="10.42578125" customWidth="1"/>
    <col min="15384" max="15384" width="11.140625" customWidth="1"/>
    <col min="15385" max="15385" width="14.85546875" customWidth="1"/>
    <col min="15386" max="15386" width="12.85546875" customWidth="1"/>
    <col min="15387" max="15387" width="6.7109375" customWidth="1"/>
    <col min="15388" max="15388" width="7.5703125" customWidth="1"/>
    <col min="15389" max="15389" width="7" customWidth="1"/>
    <col min="15390" max="15391" width="5" customWidth="1"/>
    <col min="15392" max="15393" width="9.85546875" customWidth="1"/>
    <col min="15394" max="15394" width="10" customWidth="1"/>
    <col min="15395" max="15395" width="10.7109375" customWidth="1"/>
    <col min="15396" max="15396" width="11" customWidth="1"/>
    <col min="15397" max="15397" width="11.28515625" customWidth="1"/>
    <col min="15398" max="15398" width="13.28515625" customWidth="1"/>
    <col min="15399" max="15399" width="14.5703125" customWidth="1"/>
    <col min="15400" max="15400" width="5" customWidth="1"/>
    <col min="15401" max="15402" width="12.140625" customWidth="1"/>
    <col min="15403" max="15403" width="10.5703125" customWidth="1"/>
    <col min="15404" max="15404" width="8.85546875" customWidth="1"/>
    <col min="15405" max="15405" width="12.140625" customWidth="1"/>
    <col min="15406" max="15406" width="16" customWidth="1"/>
    <col min="15407" max="15408" width="10" customWidth="1"/>
    <col min="15409" max="15409" width="10.140625" customWidth="1"/>
    <col min="15410" max="15410" width="5" customWidth="1"/>
    <col min="15411" max="15412" width="5.28515625" customWidth="1"/>
    <col min="15617" max="15617" width="16.5703125" customWidth="1"/>
    <col min="15618" max="15618" width="19.85546875" customWidth="1"/>
    <col min="15619" max="15619" width="17" customWidth="1"/>
    <col min="15620" max="15620" width="18.42578125" customWidth="1"/>
    <col min="15621" max="15621" width="19.140625" customWidth="1"/>
    <col min="15622" max="15622" width="11.42578125" customWidth="1"/>
    <col min="15623" max="15623" width="11.7109375" customWidth="1"/>
    <col min="15624" max="15624" width="10.140625" customWidth="1"/>
    <col min="15625" max="15626" width="10.7109375" customWidth="1"/>
    <col min="15627" max="15627" width="10.42578125" customWidth="1"/>
    <col min="15628" max="15628" width="10.7109375" customWidth="1"/>
    <col min="15629" max="15629" width="8.85546875" customWidth="1"/>
    <col min="15630" max="15630" width="9.5703125" customWidth="1"/>
    <col min="15631" max="15631" width="8.5703125" customWidth="1"/>
    <col min="15632" max="15632" width="10.42578125" customWidth="1"/>
    <col min="15633" max="15633" width="16.85546875" customWidth="1"/>
    <col min="15634" max="15634" width="17.85546875" customWidth="1"/>
    <col min="15635" max="15635" width="15.28515625" customWidth="1"/>
    <col min="15636" max="15636" width="11.42578125" customWidth="1"/>
    <col min="15637" max="15637" width="12.5703125" customWidth="1"/>
    <col min="15638" max="15638" width="11" customWidth="1"/>
    <col min="15639" max="15639" width="10.42578125" customWidth="1"/>
    <col min="15640" max="15640" width="11.140625" customWidth="1"/>
    <col min="15641" max="15641" width="14.85546875" customWidth="1"/>
    <col min="15642" max="15642" width="12.85546875" customWidth="1"/>
    <col min="15643" max="15643" width="6.7109375" customWidth="1"/>
    <col min="15644" max="15644" width="7.5703125" customWidth="1"/>
    <col min="15645" max="15645" width="7" customWidth="1"/>
    <col min="15646" max="15647" width="5" customWidth="1"/>
    <col min="15648" max="15649" width="9.85546875" customWidth="1"/>
    <col min="15650" max="15650" width="10" customWidth="1"/>
    <col min="15651" max="15651" width="10.7109375" customWidth="1"/>
    <col min="15652" max="15652" width="11" customWidth="1"/>
    <col min="15653" max="15653" width="11.28515625" customWidth="1"/>
    <col min="15654" max="15654" width="13.28515625" customWidth="1"/>
    <col min="15655" max="15655" width="14.5703125" customWidth="1"/>
    <col min="15656" max="15656" width="5" customWidth="1"/>
    <col min="15657" max="15658" width="12.140625" customWidth="1"/>
    <col min="15659" max="15659" width="10.5703125" customWidth="1"/>
    <col min="15660" max="15660" width="8.85546875" customWidth="1"/>
    <col min="15661" max="15661" width="12.140625" customWidth="1"/>
    <col min="15662" max="15662" width="16" customWidth="1"/>
    <col min="15663" max="15664" width="10" customWidth="1"/>
    <col min="15665" max="15665" width="10.140625" customWidth="1"/>
    <col min="15666" max="15666" width="5" customWidth="1"/>
    <col min="15667" max="15668" width="5.28515625" customWidth="1"/>
    <col min="15873" max="15873" width="16.5703125" customWidth="1"/>
    <col min="15874" max="15874" width="19.85546875" customWidth="1"/>
    <col min="15875" max="15875" width="17" customWidth="1"/>
    <col min="15876" max="15876" width="18.42578125" customWidth="1"/>
    <col min="15877" max="15877" width="19.140625" customWidth="1"/>
    <col min="15878" max="15878" width="11.42578125" customWidth="1"/>
    <col min="15879" max="15879" width="11.7109375" customWidth="1"/>
    <col min="15880" max="15880" width="10.140625" customWidth="1"/>
    <col min="15881" max="15882" width="10.7109375" customWidth="1"/>
    <col min="15883" max="15883" width="10.42578125" customWidth="1"/>
    <col min="15884" max="15884" width="10.7109375" customWidth="1"/>
    <col min="15885" max="15885" width="8.85546875" customWidth="1"/>
    <col min="15886" max="15886" width="9.5703125" customWidth="1"/>
    <col min="15887" max="15887" width="8.5703125" customWidth="1"/>
    <col min="15888" max="15888" width="10.42578125" customWidth="1"/>
    <col min="15889" max="15889" width="16.85546875" customWidth="1"/>
    <col min="15890" max="15890" width="17.85546875" customWidth="1"/>
    <col min="15891" max="15891" width="15.28515625" customWidth="1"/>
    <col min="15892" max="15892" width="11.42578125" customWidth="1"/>
    <col min="15893" max="15893" width="12.5703125" customWidth="1"/>
    <col min="15894" max="15894" width="11" customWidth="1"/>
    <col min="15895" max="15895" width="10.42578125" customWidth="1"/>
    <col min="15896" max="15896" width="11.140625" customWidth="1"/>
    <col min="15897" max="15897" width="14.85546875" customWidth="1"/>
    <col min="15898" max="15898" width="12.85546875" customWidth="1"/>
    <col min="15899" max="15899" width="6.7109375" customWidth="1"/>
    <col min="15900" max="15900" width="7.5703125" customWidth="1"/>
    <col min="15901" max="15901" width="7" customWidth="1"/>
    <col min="15902" max="15903" width="5" customWidth="1"/>
    <col min="15904" max="15905" width="9.85546875" customWidth="1"/>
    <col min="15906" max="15906" width="10" customWidth="1"/>
    <col min="15907" max="15907" width="10.7109375" customWidth="1"/>
    <col min="15908" max="15908" width="11" customWidth="1"/>
    <col min="15909" max="15909" width="11.28515625" customWidth="1"/>
    <col min="15910" max="15910" width="13.28515625" customWidth="1"/>
    <col min="15911" max="15911" width="14.5703125" customWidth="1"/>
    <col min="15912" max="15912" width="5" customWidth="1"/>
    <col min="15913" max="15914" width="12.140625" customWidth="1"/>
    <col min="15915" max="15915" width="10.5703125" customWidth="1"/>
    <col min="15916" max="15916" width="8.85546875" customWidth="1"/>
    <col min="15917" max="15917" width="12.140625" customWidth="1"/>
    <col min="15918" max="15918" width="16" customWidth="1"/>
    <col min="15919" max="15920" width="10" customWidth="1"/>
    <col min="15921" max="15921" width="10.140625" customWidth="1"/>
    <col min="15922" max="15922" width="5" customWidth="1"/>
    <col min="15923" max="15924" width="5.28515625" customWidth="1"/>
    <col min="16129" max="16129" width="16.5703125" customWidth="1"/>
    <col min="16130" max="16130" width="19.85546875" customWidth="1"/>
    <col min="16131" max="16131" width="17" customWidth="1"/>
    <col min="16132" max="16132" width="18.42578125" customWidth="1"/>
    <col min="16133" max="16133" width="19.140625" customWidth="1"/>
    <col min="16134" max="16134" width="11.42578125" customWidth="1"/>
    <col min="16135" max="16135" width="11.7109375" customWidth="1"/>
    <col min="16136" max="16136" width="10.140625" customWidth="1"/>
    <col min="16137" max="16138" width="10.7109375" customWidth="1"/>
    <col min="16139" max="16139" width="10.42578125" customWidth="1"/>
    <col min="16140" max="16140" width="10.7109375" customWidth="1"/>
    <col min="16141" max="16141" width="8.85546875" customWidth="1"/>
    <col min="16142" max="16142" width="9.5703125" customWidth="1"/>
    <col min="16143" max="16143" width="8.5703125" customWidth="1"/>
    <col min="16144" max="16144" width="10.42578125" customWidth="1"/>
    <col min="16145" max="16145" width="16.85546875" customWidth="1"/>
    <col min="16146" max="16146" width="17.85546875" customWidth="1"/>
    <col min="16147" max="16147" width="15.28515625" customWidth="1"/>
    <col min="16148" max="16148" width="11.42578125" customWidth="1"/>
    <col min="16149" max="16149" width="12.5703125" customWidth="1"/>
    <col min="16150" max="16150" width="11" customWidth="1"/>
    <col min="16151" max="16151" width="10.42578125" customWidth="1"/>
    <col min="16152" max="16152" width="11.140625" customWidth="1"/>
    <col min="16153" max="16153" width="14.85546875" customWidth="1"/>
    <col min="16154" max="16154" width="12.85546875" customWidth="1"/>
    <col min="16155" max="16155" width="6.7109375" customWidth="1"/>
    <col min="16156" max="16156" width="7.5703125" customWidth="1"/>
    <col min="16157" max="16157" width="7" customWidth="1"/>
    <col min="16158" max="16159" width="5" customWidth="1"/>
    <col min="16160" max="16161" width="9.85546875" customWidth="1"/>
    <col min="16162" max="16162" width="10" customWidth="1"/>
    <col min="16163" max="16163" width="10.7109375" customWidth="1"/>
    <col min="16164" max="16164" width="11" customWidth="1"/>
    <col min="16165" max="16165" width="11.28515625" customWidth="1"/>
    <col min="16166" max="16166" width="13.28515625" customWidth="1"/>
    <col min="16167" max="16167" width="14.5703125" customWidth="1"/>
    <col min="16168" max="16168" width="5" customWidth="1"/>
    <col min="16169" max="16170" width="12.140625" customWidth="1"/>
    <col min="16171" max="16171" width="10.5703125" customWidth="1"/>
    <col min="16172" max="16172" width="8.85546875" customWidth="1"/>
    <col min="16173" max="16173" width="12.140625" customWidth="1"/>
    <col min="16174" max="16174" width="16" customWidth="1"/>
    <col min="16175" max="16176" width="10" customWidth="1"/>
    <col min="16177" max="16177" width="10.140625" customWidth="1"/>
    <col min="16178" max="16178" width="5" customWidth="1"/>
    <col min="16179" max="16180" width="5.28515625" customWidth="1"/>
  </cols>
  <sheetData>
    <row r="1" spans="1:20" ht="15.75" thickBot="1" x14ac:dyDescent="0.3"/>
    <row r="2" spans="1:20" ht="15.75" thickBot="1" x14ac:dyDescent="0.3">
      <c r="E2" s="1">
        <v>12</v>
      </c>
      <c r="F2" s="2">
        <v>1.007825</v>
      </c>
      <c r="G2" s="2">
        <v>15.994915000000001</v>
      </c>
      <c r="H2" s="2">
        <v>14.003074</v>
      </c>
      <c r="I2" s="2">
        <v>79.916522000000001</v>
      </c>
      <c r="J2" s="2">
        <v>30.973762000000001</v>
      </c>
      <c r="K2" s="2">
        <v>31.972071</v>
      </c>
      <c r="L2" s="2">
        <v>22.98977</v>
      </c>
      <c r="M2" s="2">
        <v>38.963706999999999</v>
      </c>
      <c r="N2" s="2">
        <v>55.93439</v>
      </c>
      <c r="O2" s="2">
        <f>26.981541</f>
        <v>26.981541</v>
      </c>
      <c r="P2" s="3">
        <v>5.4889999999999995E-4</v>
      </c>
    </row>
    <row r="3" spans="1:20" ht="19.5" thickBot="1" x14ac:dyDescent="0.35">
      <c r="A3" s="4" t="s">
        <v>0</v>
      </c>
      <c r="B3" s="5" t="s">
        <v>1</v>
      </c>
      <c r="C3" s="5" t="s">
        <v>2</v>
      </c>
      <c r="D3" s="6" t="s">
        <v>3</v>
      </c>
      <c r="E3" s="7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9" t="s">
        <v>15</v>
      </c>
      <c r="R3" s="134"/>
    </row>
    <row r="4" spans="1:20" ht="15.75" x14ac:dyDescent="0.25">
      <c r="A4" s="10">
        <v>1</v>
      </c>
      <c r="B4" s="11" t="s">
        <v>16</v>
      </c>
      <c r="C4" s="12"/>
      <c r="D4" s="13">
        <f>E4*$E$2+F4*$F$2+G4*$G$2+H4*$H$2+I4*$I$2+J4*$J$2+K4*$K$2+L4*$L$2+M4*$M$2+N4*$N$2+O4*$O$2</f>
        <v>87.032028999999994</v>
      </c>
      <c r="E4" s="14">
        <v>3</v>
      </c>
      <c r="F4" s="14">
        <v>5</v>
      </c>
      <c r="G4" s="14">
        <v>2</v>
      </c>
      <c r="H4" s="14">
        <v>1</v>
      </c>
      <c r="I4" s="15"/>
      <c r="J4" s="15"/>
      <c r="K4" s="15"/>
      <c r="L4" s="15"/>
      <c r="M4" s="15"/>
      <c r="N4" s="15"/>
      <c r="O4" s="15"/>
      <c r="P4" s="16"/>
      <c r="Q4" s="15"/>
      <c r="R4" s="17"/>
    </row>
    <row r="5" spans="1:20" ht="15.75" x14ac:dyDescent="0.25">
      <c r="A5" s="10">
        <v>2</v>
      </c>
      <c r="B5" s="18" t="s">
        <v>17</v>
      </c>
      <c r="D5" s="19">
        <f t="shared" ref="D5:D21" si="0">E5*$E$2+F5*$F$2+G5*$G$2+H5*$H$2+I5*$I$2+J5*$J$2+K5*$K$2+L5*$L$2+M5*$M$2+N5*$N$2+O5*$O$2</f>
        <v>99.068414000000004</v>
      </c>
      <c r="E5" s="20">
        <v>5</v>
      </c>
      <c r="F5" s="20">
        <v>9</v>
      </c>
      <c r="G5" s="20">
        <v>1</v>
      </c>
      <c r="H5" s="20">
        <v>1</v>
      </c>
      <c r="I5" s="15"/>
      <c r="J5" s="15"/>
      <c r="K5" s="15"/>
      <c r="L5" s="15"/>
      <c r="M5" s="15"/>
      <c r="N5" s="15"/>
      <c r="O5" s="15"/>
      <c r="P5" s="16"/>
      <c r="Q5" s="15"/>
      <c r="R5" s="15"/>
    </row>
    <row r="6" spans="1:20" ht="15.75" x14ac:dyDescent="0.25">
      <c r="A6" s="10">
        <v>3</v>
      </c>
      <c r="B6" s="11" t="s">
        <v>18</v>
      </c>
      <c r="C6" s="12"/>
      <c r="D6" s="13">
        <f>E6*$E$2+F6*$F$2+G6*$G$2+H6*$H$2+I6*$I$2+J6*$J$2+K6*$K$2+L6*$L$2+M6*$M$2+N6*$N$2+O6*$O$2</f>
        <v>128.09496300000001</v>
      </c>
      <c r="E6" s="14">
        <v>6</v>
      </c>
      <c r="F6" s="14">
        <v>12</v>
      </c>
      <c r="G6" s="14">
        <v>1</v>
      </c>
      <c r="H6" s="14">
        <v>2</v>
      </c>
      <c r="I6" s="15"/>
      <c r="J6" s="15"/>
      <c r="K6" s="15"/>
      <c r="L6" s="15"/>
      <c r="M6" s="15"/>
      <c r="N6" s="15"/>
      <c r="O6" s="15"/>
      <c r="P6" s="16"/>
      <c r="Q6" s="15"/>
      <c r="R6" s="17"/>
    </row>
    <row r="7" spans="1:20" ht="15.75" x14ac:dyDescent="0.25">
      <c r="A7" s="10">
        <v>4</v>
      </c>
      <c r="B7" s="18" t="s">
        <v>19</v>
      </c>
      <c r="D7" s="19">
        <f t="shared" si="0"/>
        <v>71.037114000000003</v>
      </c>
      <c r="E7" s="20">
        <v>3</v>
      </c>
      <c r="F7" s="20">
        <v>5</v>
      </c>
      <c r="G7" s="20">
        <v>1</v>
      </c>
      <c r="H7" s="20">
        <v>1</v>
      </c>
      <c r="I7" s="15"/>
      <c r="J7" s="15"/>
      <c r="K7" s="15"/>
      <c r="L7" s="15"/>
      <c r="M7" s="15"/>
      <c r="N7" s="15"/>
      <c r="O7" s="15"/>
      <c r="P7" s="16"/>
      <c r="Q7" s="15"/>
      <c r="R7" s="15"/>
    </row>
    <row r="8" spans="1:20" ht="15.75" x14ac:dyDescent="0.25">
      <c r="A8" s="10">
        <v>5</v>
      </c>
      <c r="B8" s="11" t="s">
        <v>20</v>
      </c>
      <c r="C8" s="12"/>
      <c r="D8" s="13">
        <f t="shared" si="0"/>
        <v>57.021464000000002</v>
      </c>
      <c r="E8" s="14">
        <v>2</v>
      </c>
      <c r="F8" s="14">
        <v>3</v>
      </c>
      <c r="G8" s="14">
        <v>1</v>
      </c>
      <c r="H8" s="14">
        <v>1</v>
      </c>
      <c r="I8" s="15"/>
      <c r="J8" s="15"/>
      <c r="K8" s="15"/>
      <c r="L8" s="15"/>
      <c r="M8" s="15"/>
      <c r="N8" s="15"/>
      <c r="O8" s="15"/>
      <c r="P8" s="16"/>
      <c r="Q8" s="15"/>
      <c r="R8" s="17"/>
      <c r="S8" s="17"/>
    </row>
    <row r="9" spans="1:20" ht="15.75" x14ac:dyDescent="0.25">
      <c r="A9" s="10">
        <v>6</v>
      </c>
      <c r="B9" s="18" t="s">
        <v>21</v>
      </c>
      <c r="D9" s="19">
        <f>E9*$E$2+F9*$F$2+G9*$G$2+H9*$H$2+I9*$I$2+J9*$J$2+K9*$K$2+L9*$L$2+M9*$M$2+N9*$N$2+O9*$O$2</f>
        <v>129.04259400000001</v>
      </c>
      <c r="E9" s="20">
        <v>5</v>
      </c>
      <c r="F9" s="20">
        <v>7</v>
      </c>
      <c r="G9" s="20">
        <v>3</v>
      </c>
      <c r="H9" s="20">
        <v>1</v>
      </c>
      <c r="I9" s="15"/>
      <c r="J9" s="15"/>
      <c r="K9" s="15"/>
      <c r="L9" s="15"/>
      <c r="M9" s="15"/>
      <c r="N9" s="15"/>
      <c r="P9" s="16"/>
      <c r="Q9" s="15"/>
      <c r="T9" s="17"/>
    </row>
    <row r="10" spans="1:20" ht="15.75" x14ac:dyDescent="0.25">
      <c r="A10" s="10">
        <v>7</v>
      </c>
      <c r="B10" s="18" t="s">
        <v>22</v>
      </c>
      <c r="D10" s="19">
        <f t="shared" si="0"/>
        <v>101.047679</v>
      </c>
      <c r="E10" s="20">
        <v>4</v>
      </c>
      <c r="F10" s="20">
        <v>7</v>
      </c>
      <c r="G10" s="20">
        <v>2</v>
      </c>
      <c r="H10" s="20">
        <v>1</v>
      </c>
      <c r="I10" s="15"/>
      <c r="J10" s="15"/>
      <c r="K10" s="15"/>
      <c r="L10" s="15"/>
      <c r="M10" s="15"/>
      <c r="N10" s="15"/>
      <c r="O10" s="15"/>
      <c r="P10" s="16"/>
      <c r="Q10" s="15"/>
      <c r="R10" s="15"/>
    </row>
    <row r="11" spans="1:20" ht="15.75" x14ac:dyDescent="0.25">
      <c r="A11" s="10">
        <v>8</v>
      </c>
      <c r="B11" s="18" t="s">
        <v>23</v>
      </c>
      <c r="D11" s="19">
        <f t="shared" si="0"/>
        <v>115.026944</v>
      </c>
      <c r="E11" s="20">
        <v>4</v>
      </c>
      <c r="F11" s="20">
        <v>5</v>
      </c>
      <c r="G11" s="20">
        <v>3</v>
      </c>
      <c r="H11" s="20">
        <v>1</v>
      </c>
      <c r="I11" s="15"/>
      <c r="J11" s="15"/>
      <c r="K11" s="15"/>
      <c r="L11" s="15"/>
      <c r="M11" s="15"/>
      <c r="N11" s="15"/>
      <c r="O11" s="15"/>
      <c r="P11" s="16"/>
      <c r="Q11" s="15"/>
      <c r="R11" s="15"/>
      <c r="S11" s="21"/>
    </row>
    <row r="12" spans="1:20" ht="15.75" x14ac:dyDescent="0.25">
      <c r="A12" s="10">
        <v>9</v>
      </c>
      <c r="B12" s="18" t="s">
        <v>24</v>
      </c>
      <c r="D12" s="19">
        <f t="shared" si="0"/>
        <v>156.101111</v>
      </c>
      <c r="E12" s="20">
        <v>6</v>
      </c>
      <c r="F12" s="20">
        <v>12</v>
      </c>
      <c r="G12" s="20">
        <v>1</v>
      </c>
      <c r="H12" s="20">
        <v>4</v>
      </c>
      <c r="I12" s="15"/>
      <c r="J12" s="15"/>
      <c r="K12" s="15"/>
      <c r="L12" s="15"/>
      <c r="M12" s="15"/>
      <c r="N12" s="15"/>
      <c r="O12" s="15"/>
      <c r="P12" s="16"/>
      <c r="Q12" s="15"/>
    </row>
    <row r="13" spans="1:20" ht="18.75" x14ac:dyDescent="0.25">
      <c r="A13" s="10">
        <v>10</v>
      </c>
      <c r="B13" s="18" t="s">
        <v>25</v>
      </c>
      <c r="D13" s="19">
        <f t="shared" si="0"/>
        <v>128.05857800000001</v>
      </c>
      <c r="E13" s="20">
        <v>5</v>
      </c>
      <c r="F13" s="20">
        <v>8</v>
      </c>
      <c r="G13" s="20">
        <v>2</v>
      </c>
      <c r="H13" s="20">
        <v>2</v>
      </c>
      <c r="I13" s="15"/>
      <c r="J13" s="15"/>
      <c r="K13" s="15"/>
      <c r="L13" s="15"/>
      <c r="M13" s="15"/>
      <c r="N13" s="15"/>
      <c r="O13" s="15"/>
      <c r="P13" s="16"/>
      <c r="Q13" s="15"/>
      <c r="R13" s="144"/>
    </row>
    <row r="14" spans="1:20" ht="15.75" x14ac:dyDescent="0.25">
      <c r="A14" s="10">
        <v>11</v>
      </c>
      <c r="B14" s="18" t="s">
        <v>26</v>
      </c>
      <c r="D14" s="19">
        <f t="shared" si="0"/>
        <v>114.079313</v>
      </c>
      <c r="E14" s="20">
        <v>5</v>
      </c>
      <c r="F14" s="20">
        <v>10</v>
      </c>
      <c r="G14" s="20">
        <v>1</v>
      </c>
      <c r="H14" s="20">
        <v>2</v>
      </c>
      <c r="I14" s="15"/>
      <c r="J14" s="15"/>
      <c r="K14" s="15"/>
      <c r="L14" s="15"/>
      <c r="M14" s="15"/>
      <c r="N14" s="15"/>
      <c r="O14" s="15"/>
      <c r="P14" s="16"/>
      <c r="Q14" s="15"/>
      <c r="R14" s="143"/>
    </row>
    <row r="15" spans="1:20" ht="15.75" x14ac:dyDescent="0.25">
      <c r="A15" s="10">
        <v>12</v>
      </c>
      <c r="B15" s="18" t="s">
        <v>27</v>
      </c>
      <c r="D15" s="19">
        <f t="shared" si="0"/>
        <v>128.09496300000001</v>
      </c>
      <c r="E15" s="20">
        <v>6</v>
      </c>
      <c r="F15" s="20">
        <v>12</v>
      </c>
      <c r="G15" s="20">
        <v>1</v>
      </c>
      <c r="H15" s="20">
        <v>2</v>
      </c>
      <c r="I15" s="15"/>
      <c r="J15" s="15"/>
      <c r="K15" s="15"/>
      <c r="L15" s="15"/>
      <c r="M15" s="15"/>
      <c r="N15" s="15"/>
      <c r="O15" s="15"/>
      <c r="P15" s="16"/>
      <c r="Q15" s="15"/>
      <c r="R15" s="15"/>
    </row>
    <row r="16" spans="1:20" ht="15.75" x14ac:dyDescent="0.25">
      <c r="A16" s="10">
        <v>13</v>
      </c>
      <c r="B16" s="18" t="s">
        <v>28</v>
      </c>
      <c r="D16" s="19">
        <f t="shared" si="0"/>
        <v>172.08479299999999</v>
      </c>
      <c r="E16" s="20">
        <v>7</v>
      </c>
      <c r="F16" s="20">
        <v>12</v>
      </c>
      <c r="G16" s="20">
        <v>3</v>
      </c>
      <c r="H16" s="20">
        <v>2</v>
      </c>
      <c r="I16" s="15"/>
      <c r="J16" s="15"/>
      <c r="K16" s="15"/>
      <c r="L16" s="15"/>
      <c r="M16" s="15"/>
      <c r="N16" s="15"/>
      <c r="O16" s="15"/>
      <c r="P16" s="16"/>
      <c r="Q16" s="15"/>
      <c r="R16" s="15"/>
    </row>
    <row r="17" spans="1:21" ht="15.75" x14ac:dyDescent="0.25">
      <c r="A17" s="10">
        <v>14</v>
      </c>
      <c r="B17" s="11" t="s">
        <v>29</v>
      </c>
      <c r="C17" s="12"/>
      <c r="D17" s="13">
        <f t="shared" si="0"/>
        <v>158.069143</v>
      </c>
      <c r="E17" s="14">
        <v>6</v>
      </c>
      <c r="F17" s="14">
        <v>10</v>
      </c>
      <c r="G17" s="14">
        <v>3</v>
      </c>
      <c r="H17" s="14">
        <v>2</v>
      </c>
      <c r="I17" s="15"/>
      <c r="J17" s="15"/>
      <c r="K17" s="15"/>
      <c r="L17" s="15"/>
      <c r="M17" s="15"/>
      <c r="N17" s="15"/>
      <c r="O17" s="15"/>
      <c r="P17" s="16"/>
      <c r="Q17" s="15"/>
      <c r="R17" s="15"/>
    </row>
    <row r="18" spans="1:21" ht="15.75" x14ac:dyDescent="0.25">
      <c r="A18" s="10">
        <v>15</v>
      </c>
      <c r="B18" s="18" t="s">
        <v>30</v>
      </c>
      <c r="D18" s="19">
        <f t="shared" si="0"/>
        <v>129.06640300000001</v>
      </c>
      <c r="E18" s="20">
        <v>5</v>
      </c>
      <c r="F18" s="20">
        <v>9</v>
      </c>
      <c r="G18" s="20">
        <v>2</v>
      </c>
      <c r="H18" s="20">
        <v>2</v>
      </c>
      <c r="I18" s="15"/>
      <c r="J18" s="15"/>
      <c r="K18" s="15"/>
      <c r="L18" s="15"/>
      <c r="M18" s="15"/>
      <c r="N18" s="15"/>
      <c r="O18" s="15"/>
      <c r="P18" s="16"/>
      <c r="Q18" s="15"/>
      <c r="R18" s="15"/>
    </row>
    <row r="19" spans="1:21" ht="15.75" x14ac:dyDescent="0.25">
      <c r="A19" s="10">
        <v>16</v>
      </c>
      <c r="B19" s="18" t="s">
        <v>31</v>
      </c>
      <c r="D19" s="19">
        <f t="shared" si="0"/>
        <v>153.05382700000001</v>
      </c>
      <c r="E19" s="20">
        <v>6</v>
      </c>
      <c r="F19" s="20">
        <v>7</v>
      </c>
      <c r="G19" s="20">
        <v>2</v>
      </c>
      <c r="H19" s="20">
        <v>3</v>
      </c>
      <c r="I19" s="15"/>
      <c r="J19" s="15"/>
      <c r="K19" s="15"/>
      <c r="L19" s="15"/>
      <c r="M19" s="15"/>
      <c r="N19" s="15"/>
      <c r="O19" s="15"/>
      <c r="P19" s="16"/>
      <c r="Q19" s="15"/>
      <c r="R19" s="15"/>
      <c r="T19" s="15"/>
      <c r="U19" s="15"/>
    </row>
    <row r="20" spans="1:21" ht="15.75" x14ac:dyDescent="0.25">
      <c r="A20" s="10">
        <v>17</v>
      </c>
      <c r="B20" s="18" t="s">
        <v>32</v>
      </c>
      <c r="D20" s="19">
        <f t="shared" si="0"/>
        <v>131.02185900000001</v>
      </c>
      <c r="E20" s="20">
        <v>4</v>
      </c>
      <c r="F20" s="20">
        <v>5</v>
      </c>
      <c r="G20" s="20">
        <v>4</v>
      </c>
      <c r="H20" s="20">
        <v>1</v>
      </c>
      <c r="I20" s="15"/>
      <c r="J20" s="15"/>
      <c r="K20" s="15"/>
      <c r="L20" s="15"/>
      <c r="M20" s="15"/>
      <c r="N20" s="15"/>
      <c r="O20" s="15"/>
      <c r="P20" s="16"/>
      <c r="Q20" s="15"/>
      <c r="R20" s="15"/>
    </row>
    <row r="21" spans="1:21" ht="15.75" x14ac:dyDescent="0.25">
      <c r="A21" s="10">
        <v>18</v>
      </c>
      <c r="B21" s="18" t="s">
        <v>33</v>
      </c>
      <c r="D21" s="19">
        <f t="shared" si="0"/>
        <v>100.06366300000001</v>
      </c>
      <c r="E21" s="20">
        <v>4</v>
      </c>
      <c r="F21" s="20">
        <v>8</v>
      </c>
      <c r="G21" s="20">
        <v>1</v>
      </c>
      <c r="H21" s="20">
        <v>2</v>
      </c>
      <c r="I21" s="15"/>
      <c r="J21" s="15"/>
      <c r="K21" s="15"/>
      <c r="L21" s="15"/>
      <c r="M21" s="15"/>
      <c r="N21" s="15"/>
      <c r="O21" s="15"/>
      <c r="P21" s="16"/>
      <c r="Q21" s="15"/>
      <c r="R21" s="15"/>
    </row>
    <row r="22" spans="1:21" ht="15.75" x14ac:dyDescent="0.25">
      <c r="A22" s="10">
        <v>19</v>
      </c>
      <c r="B22" s="18" t="s">
        <v>34</v>
      </c>
      <c r="D22" s="19">
        <f>E22*$E$2+F22*$F$2+G22*$G$2+H22*$H$2+I24*$I$2+J24*$J$2+K24*$K$2+L24*$L$2+M24*$M$2+N24*$N$2+O24*$O$2</f>
        <v>114.042928</v>
      </c>
      <c r="E22" s="20">
        <v>4</v>
      </c>
      <c r="F22" s="20">
        <v>6</v>
      </c>
      <c r="G22" s="20">
        <v>2</v>
      </c>
      <c r="H22" s="20">
        <v>2</v>
      </c>
      <c r="I22" s="15"/>
      <c r="J22" s="15"/>
      <c r="K22" s="15"/>
      <c r="L22" s="15"/>
      <c r="M22" s="15"/>
      <c r="N22" s="15"/>
      <c r="O22" s="15"/>
      <c r="P22" s="16"/>
      <c r="Q22" s="15"/>
      <c r="R22" s="15"/>
    </row>
    <row r="23" spans="1:21" ht="15.75" x14ac:dyDescent="0.25">
      <c r="A23" s="10">
        <v>20</v>
      </c>
      <c r="B23" s="22" t="s">
        <v>35</v>
      </c>
      <c r="D23" s="19">
        <f>E23*$E$2+(F23)*$F$2+(G23)*$G$2+H23*$H$2+I22*$I$2+J22*$J$2+K22*$K$2+L22*$L$2+M22*$M$2+N22*$N$2+O22*$O$2</f>
        <v>18.010565</v>
      </c>
      <c r="E23" s="20"/>
      <c r="F23" s="20">
        <v>2</v>
      </c>
      <c r="G23" s="20">
        <v>1</v>
      </c>
      <c r="H23" s="20"/>
      <c r="I23" s="15"/>
      <c r="J23" s="15"/>
      <c r="K23" s="15"/>
      <c r="L23" s="15"/>
      <c r="M23" s="15"/>
      <c r="N23" s="15"/>
      <c r="O23" s="15"/>
      <c r="P23" s="16"/>
      <c r="Q23" s="15"/>
      <c r="R23" s="15"/>
    </row>
    <row r="24" spans="1:21" ht="16.5" thickBot="1" x14ac:dyDescent="0.3">
      <c r="A24" s="23">
        <v>21</v>
      </c>
      <c r="B24" s="24" t="s">
        <v>36</v>
      </c>
      <c r="C24" s="25"/>
      <c r="D24" s="26">
        <f>E24*$E$2+(F24)*$F$2+(G24)*$G$2+H24*$H$2+I23*$I$2+J23*$J$2+K23*$K$2+L23*$L$2+M23*$M$2+N23*$N$2+O23*$O$2</f>
        <v>17.002739999999999</v>
      </c>
      <c r="E24" s="27"/>
      <c r="F24" s="27">
        <v>1</v>
      </c>
      <c r="G24" s="27">
        <v>1</v>
      </c>
      <c r="H24" s="27"/>
      <c r="I24" s="28"/>
      <c r="J24" s="28"/>
      <c r="K24" s="28"/>
      <c r="L24" s="28"/>
      <c r="M24" s="28"/>
      <c r="N24" s="28"/>
      <c r="O24" s="28"/>
      <c r="P24" s="29"/>
      <c r="Q24" s="15"/>
      <c r="R24" s="15"/>
    </row>
    <row r="25" spans="1:21" ht="15.75" x14ac:dyDescent="0.25">
      <c r="A25" s="10">
        <v>31</v>
      </c>
      <c r="B25" s="30" t="s">
        <v>37</v>
      </c>
      <c r="C25">
        <f t="shared" ref="C25:C40" si="1">(D25+2*$F$2)/2</f>
        <v>129.54784599999999</v>
      </c>
      <c r="D25" s="19">
        <f t="shared" ref="D25:D38" si="2">E25*$E$2+F25*$F$2+G25*$G$2+H25*$H$2+I25*$I$2+J25*$J$2+K25*$K$2+L25*$L$2+M25*$M$2+N25*$N$2+O25*$O$2</f>
        <v>257.08004199999999</v>
      </c>
      <c r="E25" s="20">
        <v>13</v>
      </c>
      <c r="F25" s="20">
        <v>11</v>
      </c>
      <c r="G25" s="20">
        <v>3</v>
      </c>
      <c r="H25" s="20">
        <v>3</v>
      </c>
      <c r="I25" s="15"/>
      <c r="J25" s="15"/>
      <c r="K25" s="15"/>
      <c r="L25" s="15"/>
      <c r="M25" s="15"/>
      <c r="N25" s="15"/>
      <c r="O25" s="15"/>
      <c r="P25" s="16"/>
      <c r="Q25" s="15"/>
      <c r="R25" s="15"/>
    </row>
    <row r="26" spans="1:21" ht="15.75" x14ac:dyDescent="0.25">
      <c r="A26" s="10">
        <v>32</v>
      </c>
      <c r="B26" s="30" t="s">
        <v>38</v>
      </c>
      <c r="C26">
        <f t="shared" si="1"/>
        <v>143.041391</v>
      </c>
      <c r="D26" s="19">
        <f t="shared" si="2"/>
        <v>284.06713200000002</v>
      </c>
      <c r="E26" s="20">
        <v>14</v>
      </c>
      <c r="F26" s="20">
        <v>10</v>
      </c>
      <c r="G26" s="20">
        <v>4</v>
      </c>
      <c r="H26" s="20">
        <v>3</v>
      </c>
      <c r="I26" s="15"/>
      <c r="J26" s="15"/>
      <c r="K26" s="15"/>
      <c r="L26" s="15"/>
      <c r="M26" s="15"/>
      <c r="N26" s="15"/>
      <c r="O26" s="15"/>
      <c r="P26" s="16"/>
      <c r="Q26" s="15"/>
      <c r="R26" s="15"/>
    </row>
    <row r="27" spans="1:21" ht="15.75" x14ac:dyDescent="0.25">
      <c r="A27" s="10">
        <v>33</v>
      </c>
      <c r="B27" s="30" t="s">
        <v>39</v>
      </c>
      <c r="C27">
        <f t="shared" si="1"/>
        <v>171.05449850000002</v>
      </c>
      <c r="D27" s="19">
        <f t="shared" si="2"/>
        <v>340.09334700000005</v>
      </c>
      <c r="E27" s="20">
        <v>17</v>
      </c>
      <c r="F27" s="20">
        <v>14</v>
      </c>
      <c r="G27" s="20">
        <v>5</v>
      </c>
      <c r="H27" s="20">
        <v>3</v>
      </c>
      <c r="I27" s="15"/>
      <c r="J27" s="15"/>
      <c r="K27" s="15"/>
      <c r="L27" s="15"/>
      <c r="M27" s="15"/>
      <c r="N27" s="15"/>
      <c r="O27" s="15"/>
      <c r="P27" s="16"/>
      <c r="Q27" s="15"/>
      <c r="R27" s="15"/>
    </row>
    <row r="28" spans="1:21" ht="15.75" x14ac:dyDescent="0.25">
      <c r="A28" s="10">
        <v>34</v>
      </c>
      <c r="B28" s="30" t="s">
        <v>40</v>
      </c>
      <c r="C28">
        <f t="shared" si="1"/>
        <v>130.55567099999999</v>
      </c>
      <c r="D28" s="19">
        <f t="shared" si="2"/>
        <v>259.09569199999999</v>
      </c>
      <c r="E28" s="20">
        <v>13</v>
      </c>
      <c r="F28" s="20">
        <v>13</v>
      </c>
      <c r="G28" s="20">
        <v>3</v>
      </c>
      <c r="H28" s="20">
        <v>3</v>
      </c>
      <c r="I28" s="15"/>
      <c r="J28" s="15"/>
      <c r="K28" s="15"/>
      <c r="L28" s="15"/>
      <c r="M28" s="15"/>
      <c r="N28" s="15"/>
      <c r="O28" s="15"/>
      <c r="P28" s="16"/>
      <c r="Q28" s="15"/>
      <c r="R28" s="15"/>
    </row>
    <row r="29" spans="1:21" ht="15.75" x14ac:dyDescent="0.25">
      <c r="A29" s="10">
        <v>35</v>
      </c>
      <c r="B29" s="30" t="s">
        <v>41</v>
      </c>
      <c r="C29">
        <f t="shared" si="1"/>
        <v>170.53407899999999</v>
      </c>
      <c r="D29" s="19">
        <f t="shared" si="2"/>
        <v>339.05250799999999</v>
      </c>
      <c r="E29" s="20">
        <v>13</v>
      </c>
      <c r="F29" s="20">
        <v>13</v>
      </c>
      <c r="G29" s="20">
        <v>6</v>
      </c>
      <c r="H29" s="20">
        <v>3</v>
      </c>
      <c r="I29" s="15"/>
      <c r="J29" s="15"/>
      <c r="K29" s="15">
        <v>1</v>
      </c>
      <c r="L29" s="15"/>
      <c r="M29" s="15"/>
      <c r="N29" s="15"/>
      <c r="O29" s="15"/>
      <c r="P29" s="16"/>
      <c r="Q29" s="15"/>
      <c r="R29" s="15"/>
    </row>
    <row r="30" spans="1:21" ht="15.75" x14ac:dyDescent="0.25">
      <c r="A30" s="10">
        <v>36</v>
      </c>
      <c r="B30" s="30" t="s">
        <v>42</v>
      </c>
      <c r="C30">
        <f t="shared" si="1"/>
        <v>123.5660385</v>
      </c>
      <c r="D30" s="19">
        <f t="shared" si="2"/>
        <v>245.11642700000002</v>
      </c>
      <c r="E30" s="20">
        <v>13</v>
      </c>
      <c r="F30" s="20">
        <v>15</v>
      </c>
      <c r="G30" s="20">
        <v>2</v>
      </c>
      <c r="H30" s="20">
        <v>3</v>
      </c>
      <c r="I30" s="15"/>
      <c r="J30" s="15"/>
      <c r="K30" s="15"/>
      <c r="L30" s="15"/>
      <c r="M30" s="15"/>
      <c r="N30" s="15"/>
      <c r="O30" s="15"/>
      <c r="P30" s="16"/>
      <c r="Q30" s="15"/>
      <c r="R30" s="15"/>
    </row>
    <row r="31" spans="1:21" ht="15.75" x14ac:dyDescent="0.25">
      <c r="A31" s="10">
        <v>37</v>
      </c>
      <c r="B31" s="31" t="s">
        <v>43</v>
      </c>
      <c r="C31">
        <f t="shared" si="1"/>
        <v>51.519759999999998</v>
      </c>
      <c r="D31" s="19">
        <f t="shared" si="2"/>
        <v>101.02387</v>
      </c>
      <c r="E31" s="20">
        <v>4</v>
      </c>
      <c r="F31" s="20">
        <v>5</v>
      </c>
      <c r="G31" s="20">
        <v>3</v>
      </c>
      <c r="H31" s="20"/>
      <c r="I31" s="15"/>
      <c r="J31" s="15"/>
      <c r="K31" s="15"/>
      <c r="L31" s="15"/>
      <c r="M31" s="15"/>
      <c r="N31" s="15"/>
      <c r="O31" s="15"/>
      <c r="P31" s="16"/>
      <c r="Q31" s="15"/>
      <c r="R31" s="15"/>
    </row>
    <row r="32" spans="1:21" ht="15.75" x14ac:dyDescent="0.25">
      <c r="A32" s="10">
        <v>38</v>
      </c>
      <c r="B32" s="31" t="s">
        <v>44</v>
      </c>
      <c r="C32">
        <f t="shared" si="1"/>
        <v>51.027752</v>
      </c>
      <c r="D32" s="19">
        <f t="shared" si="2"/>
        <v>100.03985400000001</v>
      </c>
      <c r="E32" s="20">
        <v>4</v>
      </c>
      <c r="F32" s="20">
        <v>6</v>
      </c>
      <c r="G32" s="20">
        <v>2</v>
      </c>
      <c r="H32" s="20">
        <v>1</v>
      </c>
      <c r="I32" s="15"/>
      <c r="J32" s="15"/>
      <c r="K32" s="15"/>
      <c r="L32" s="15"/>
      <c r="M32" s="15"/>
      <c r="N32" s="15"/>
      <c r="O32" s="15"/>
      <c r="P32" s="16"/>
      <c r="Q32" s="15"/>
      <c r="R32" s="15"/>
    </row>
    <row r="33" spans="1:37" ht="15.75" x14ac:dyDescent="0.25">
      <c r="A33" s="10">
        <v>39</v>
      </c>
      <c r="B33" s="31" t="s">
        <v>45</v>
      </c>
      <c r="C33">
        <f t="shared" si="1"/>
        <v>59.517217500000001</v>
      </c>
      <c r="D33" s="19">
        <f t="shared" si="2"/>
        <v>117.01878500000001</v>
      </c>
      <c r="E33" s="20">
        <v>4</v>
      </c>
      <c r="F33" s="20">
        <v>5</v>
      </c>
      <c r="G33" s="20">
        <v>4</v>
      </c>
      <c r="H33" s="20"/>
      <c r="I33" s="15"/>
      <c r="J33" s="15"/>
      <c r="K33" s="15"/>
      <c r="L33" s="15"/>
      <c r="M33" s="15"/>
      <c r="N33" s="15"/>
      <c r="O33" s="15"/>
      <c r="P33" s="16"/>
      <c r="Q33" s="15"/>
      <c r="R33" s="15"/>
    </row>
    <row r="34" spans="1:37" ht="15.75" x14ac:dyDescent="0.25">
      <c r="A34" s="10">
        <v>40</v>
      </c>
      <c r="B34" s="31" t="s">
        <v>46</v>
      </c>
      <c r="C34">
        <f t="shared" si="1"/>
        <v>59.025209500000003</v>
      </c>
      <c r="D34" s="19">
        <f t="shared" si="2"/>
        <v>116.03476900000001</v>
      </c>
      <c r="E34" s="20">
        <v>4</v>
      </c>
      <c r="F34" s="20">
        <v>6</v>
      </c>
      <c r="G34" s="20">
        <v>3</v>
      </c>
      <c r="H34" s="20">
        <v>1</v>
      </c>
      <c r="I34" s="15"/>
      <c r="J34" s="15"/>
      <c r="K34" s="15"/>
      <c r="L34" s="15"/>
      <c r="M34" s="15"/>
      <c r="N34" s="15"/>
      <c r="O34" s="15"/>
      <c r="P34" s="16"/>
      <c r="Q34" s="15"/>
      <c r="R34" s="15"/>
    </row>
    <row r="35" spans="1:37" ht="15.75" x14ac:dyDescent="0.25">
      <c r="A35" s="10">
        <v>41</v>
      </c>
      <c r="B35" s="31" t="s">
        <v>47</v>
      </c>
      <c r="C35">
        <f t="shared" si="1"/>
        <v>66.033034499999999</v>
      </c>
      <c r="D35" s="19">
        <f t="shared" si="2"/>
        <v>130.05041900000001</v>
      </c>
      <c r="E35" s="20">
        <v>5</v>
      </c>
      <c r="F35" s="20">
        <v>8</v>
      </c>
      <c r="G35" s="20">
        <v>3</v>
      </c>
      <c r="H35" s="20">
        <v>1</v>
      </c>
      <c r="I35" s="15"/>
      <c r="J35" s="15"/>
      <c r="K35" s="15"/>
      <c r="L35" s="15"/>
      <c r="M35" s="15"/>
      <c r="N35" s="15"/>
      <c r="O35" s="15"/>
      <c r="P35" s="16"/>
      <c r="Q35" s="15"/>
      <c r="R35" s="15"/>
    </row>
    <row r="36" spans="1:37" ht="15.75" x14ac:dyDescent="0.25">
      <c r="A36" s="10">
        <v>42</v>
      </c>
      <c r="B36" s="31" t="s">
        <v>48</v>
      </c>
      <c r="C36">
        <f t="shared" si="1"/>
        <v>65.517217500000001</v>
      </c>
      <c r="D36" s="19">
        <f t="shared" si="2"/>
        <v>129.01878500000001</v>
      </c>
      <c r="E36" s="20">
        <v>5</v>
      </c>
      <c r="F36" s="20">
        <v>5</v>
      </c>
      <c r="G36" s="20">
        <v>4</v>
      </c>
      <c r="H36" s="20"/>
      <c r="I36" s="15"/>
      <c r="J36" s="15"/>
      <c r="K36" s="15"/>
      <c r="L36" s="15"/>
      <c r="M36" s="15"/>
      <c r="N36" s="15"/>
      <c r="O36" s="15"/>
      <c r="P36" s="16"/>
      <c r="Q36" s="15"/>
      <c r="R36" s="15"/>
    </row>
    <row r="37" spans="1:37" x14ac:dyDescent="0.25">
      <c r="A37" s="10">
        <v>44</v>
      </c>
      <c r="B37" t="s">
        <v>49</v>
      </c>
      <c r="C37">
        <f t="shared" si="1"/>
        <v>28.975020000000001</v>
      </c>
      <c r="D37" s="19">
        <f t="shared" si="2"/>
        <v>55.93439</v>
      </c>
      <c r="E37" s="20"/>
      <c r="F37" s="20"/>
      <c r="G37" s="20"/>
      <c r="H37" s="20"/>
      <c r="I37" s="15"/>
      <c r="J37" s="15"/>
      <c r="K37" s="15"/>
      <c r="L37" s="15"/>
      <c r="M37" s="15"/>
      <c r="N37" s="15">
        <v>1</v>
      </c>
      <c r="O37" s="15"/>
      <c r="P37" s="16"/>
      <c r="Q37" s="15"/>
      <c r="R37" s="15"/>
    </row>
    <row r="38" spans="1:37" ht="15.75" thickBot="1" x14ac:dyDescent="0.3">
      <c r="A38" s="10">
        <v>46</v>
      </c>
      <c r="B38" t="s">
        <v>50</v>
      </c>
      <c r="C38">
        <f t="shared" si="1"/>
        <v>14.4985955</v>
      </c>
      <c r="D38" s="19">
        <f t="shared" si="2"/>
        <v>26.981541</v>
      </c>
      <c r="E38" s="20"/>
      <c r="F38" s="20"/>
      <c r="G38" s="20"/>
      <c r="H38" s="20"/>
      <c r="I38" s="15"/>
      <c r="J38" s="15"/>
      <c r="K38" s="15"/>
      <c r="L38" s="15"/>
      <c r="M38" s="15"/>
      <c r="N38" s="15"/>
      <c r="O38" s="15">
        <v>1</v>
      </c>
      <c r="P38" s="16"/>
      <c r="Q38" s="15"/>
      <c r="R38" s="15"/>
    </row>
    <row r="39" spans="1:37" ht="15.75" x14ac:dyDescent="0.25">
      <c r="A39" s="33">
        <v>47</v>
      </c>
      <c r="B39" s="34" t="s">
        <v>51</v>
      </c>
      <c r="C39" s="35">
        <f t="shared" si="1"/>
        <v>27.463282500000002</v>
      </c>
      <c r="D39" s="36">
        <f>E39*$E$2-(F39*$F$2)+G39*$G$2+H39*$H$2+I39*$I$2+J39*$J$2+K39*$K$2+L39*$L$2+M39*$M$2+N39*$N$2+O39*$O$2</f>
        <v>52.910915000000003</v>
      </c>
      <c r="E39" s="37"/>
      <c r="F39" s="37">
        <v>3</v>
      </c>
      <c r="G39" s="37"/>
      <c r="H39" s="37"/>
      <c r="I39" s="38"/>
      <c r="J39" s="38"/>
      <c r="K39" s="38"/>
      <c r="L39" s="38"/>
      <c r="M39" s="37"/>
      <c r="N39" s="37">
        <v>1</v>
      </c>
      <c r="O39" s="37"/>
      <c r="P39" s="39"/>
      <c r="Q39" s="15"/>
      <c r="R39" s="15"/>
    </row>
    <row r="40" spans="1:37" ht="16.5" thickBot="1" x14ac:dyDescent="0.3">
      <c r="A40" s="40">
        <v>48</v>
      </c>
      <c r="B40" s="41" t="s">
        <v>52</v>
      </c>
      <c r="C40" s="42">
        <f t="shared" si="1"/>
        <v>12.986858</v>
      </c>
      <c r="D40" s="43">
        <f>E40*$E$2-(F40*$F$2)+G40*$G$2+H40*$H$2+I40*$I$2+J40*$J$2+K40*$K$2+L40*$L$2+M40*$M$2+N40*$N$2+O40*$O$2</f>
        <v>23.958065999999999</v>
      </c>
      <c r="E40" s="44"/>
      <c r="F40" s="45">
        <v>3</v>
      </c>
      <c r="G40" s="45"/>
      <c r="H40" s="45"/>
      <c r="I40" s="46"/>
      <c r="J40" s="46"/>
      <c r="K40" s="46"/>
      <c r="L40" s="46"/>
      <c r="M40" s="45"/>
      <c r="N40" s="45"/>
      <c r="O40" s="45">
        <v>1</v>
      </c>
      <c r="P40" s="47"/>
      <c r="Q40" s="15"/>
      <c r="R40" s="15"/>
      <c r="AK40" s="32"/>
    </row>
    <row r="41" spans="1:37" x14ac:dyDescent="0.25">
      <c r="Q41" s="15"/>
      <c r="R41" s="15"/>
    </row>
    <row r="42" spans="1:37" x14ac:dyDescent="0.25">
      <c r="Q42" s="15"/>
      <c r="R42" s="15"/>
    </row>
    <row r="43" spans="1:37" x14ac:dyDescent="0.25">
      <c r="Q43" s="15"/>
      <c r="R43" s="15"/>
    </row>
    <row r="44" spans="1:37" ht="15.75" thickBot="1" x14ac:dyDescent="0.3">
      <c r="D44" s="21"/>
      <c r="E44" s="48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50"/>
      <c r="Q44" s="15"/>
      <c r="R44" s="15"/>
    </row>
    <row r="45" spans="1:37" x14ac:dyDescent="0.25">
      <c r="Q45" s="15"/>
      <c r="R45" s="15"/>
    </row>
    <row r="46" spans="1:37" x14ac:dyDescent="0.25">
      <c r="D46" s="21"/>
    </row>
    <row r="47" spans="1:37" ht="18.95" customHeight="1" x14ac:dyDescent="0.25"/>
    <row r="51" spans="1:50" x14ac:dyDescent="0.25">
      <c r="AV51" s="82"/>
    </row>
    <row r="53" spans="1:50" ht="17.45" customHeight="1" x14ac:dyDescent="0.25"/>
    <row r="54" spans="1:50" ht="14.45" customHeight="1" x14ac:dyDescent="0.25"/>
    <row r="55" spans="1:50" ht="29.1" customHeight="1" x14ac:dyDescent="0.25"/>
    <row r="56" spans="1:50" x14ac:dyDescent="0.25">
      <c r="A56" s="109"/>
      <c r="B56" s="109"/>
      <c r="C56" s="109"/>
      <c r="D56" s="110"/>
      <c r="E56" s="111"/>
      <c r="F56" s="111"/>
      <c r="G56" s="111"/>
      <c r="H56" s="111"/>
      <c r="I56" s="111"/>
      <c r="J56" s="111"/>
      <c r="K56" s="111"/>
      <c r="L56" s="111"/>
      <c r="M56" s="111"/>
      <c r="N56" s="111"/>
      <c r="O56" s="111"/>
      <c r="P56" s="111"/>
      <c r="Q56" s="111"/>
      <c r="R56" s="111"/>
      <c r="S56" s="111"/>
      <c r="T56" s="111"/>
      <c r="U56" s="111"/>
      <c r="V56" s="111"/>
      <c r="W56" s="111"/>
      <c r="X56" s="111"/>
      <c r="Y56" s="111"/>
      <c r="Z56" s="111"/>
      <c r="AA56" s="111"/>
      <c r="AB56" s="111"/>
      <c r="AC56" s="111"/>
      <c r="AD56" s="111"/>
      <c r="AE56" s="111"/>
      <c r="AF56" s="111"/>
      <c r="AG56" s="111"/>
      <c r="AH56" s="111"/>
      <c r="AI56" s="111"/>
      <c r="AJ56" s="111"/>
      <c r="AK56" s="111"/>
      <c r="AL56" s="111"/>
      <c r="AM56" s="112"/>
      <c r="AN56" s="113"/>
      <c r="AO56" s="112"/>
      <c r="AP56" s="112"/>
      <c r="AQ56" s="112"/>
      <c r="AR56" s="112"/>
      <c r="AS56" s="112"/>
      <c r="AT56" s="112"/>
      <c r="AU56" s="112"/>
      <c r="AV56" s="15"/>
    </row>
    <row r="57" spans="1:50" ht="29.1" customHeight="1" x14ac:dyDescent="0.25">
      <c r="A57" s="114"/>
      <c r="B57" s="109"/>
      <c r="C57" s="109"/>
      <c r="D57" s="110"/>
      <c r="E57" s="111"/>
      <c r="F57" s="111"/>
      <c r="G57" s="111"/>
      <c r="H57" s="111"/>
      <c r="I57" s="111"/>
      <c r="J57" s="111"/>
      <c r="K57" s="111"/>
      <c r="L57" s="111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11"/>
      <c r="AE57" s="111"/>
      <c r="AF57" s="111"/>
      <c r="AG57" s="111"/>
      <c r="AH57" s="111"/>
      <c r="AI57" s="111"/>
      <c r="AJ57" s="111"/>
      <c r="AK57" s="111"/>
      <c r="AL57" s="111"/>
      <c r="AM57" s="112"/>
      <c r="AN57" s="113"/>
      <c r="AO57" s="112"/>
      <c r="AP57" s="112"/>
      <c r="AQ57" s="112"/>
      <c r="AR57" s="112"/>
      <c r="AS57" s="115"/>
      <c r="AT57" s="112"/>
      <c r="AU57" s="112"/>
    </row>
    <row r="58" spans="1:50" s="82" customFormat="1" x14ac:dyDescent="0.25">
      <c r="A58" s="110"/>
      <c r="B58" s="110"/>
      <c r="C58" s="110"/>
      <c r="D58" s="109"/>
      <c r="E58" s="113"/>
      <c r="F58" s="113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13"/>
      <c r="Z58" s="113"/>
      <c r="AA58" s="113"/>
      <c r="AB58" s="113"/>
      <c r="AC58" s="113"/>
      <c r="AD58" s="113"/>
      <c r="AE58" s="113"/>
      <c r="AF58" s="113"/>
      <c r="AG58" s="113"/>
      <c r="AH58" s="113"/>
      <c r="AI58" s="113"/>
      <c r="AJ58" s="113"/>
      <c r="AK58" s="113"/>
      <c r="AL58" s="113"/>
      <c r="AM58" s="113"/>
      <c r="AN58" s="116"/>
      <c r="AO58" s="117"/>
      <c r="AP58" s="116"/>
      <c r="AQ58" s="116"/>
      <c r="AR58" s="116"/>
      <c r="AS58" s="116"/>
      <c r="AT58" s="116"/>
      <c r="AU58" s="113"/>
      <c r="AV58"/>
      <c r="AX58"/>
    </row>
    <row r="59" spans="1:50" x14ac:dyDescent="0.25">
      <c r="A59" s="109"/>
      <c r="B59" s="109"/>
      <c r="C59" s="109"/>
      <c r="D59" s="110"/>
      <c r="E59" s="111"/>
      <c r="F59" s="111"/>
      <c r="G59" s="111"/>
      <c r="H59" s="111"/>
      <c r="I59" s="111"/>
      <c r="J59" s="111"/>
      <c r="K59" s="111"/>
      <c r="L59" s="111"/>
      <c r="M59" s="111"/>
      <c r="N59" s="111"/>
      <c r="O59" s="111"/>
      <c r="P59" s="111"/>
      <c r="Q59" s="111"/>
      <c r="R59" s="111"/>
      <c r="S59" s="111"/>
      <c r="T59" s="111"/>
      <c r="U59" s="111"/>
      <c r="V59" s="111"/>
      <c r="W59" s="111"/>
      <c r="X59" s="111"/>
      <c r="Y59" s="111"/>
      <c r="Z59" s="111"/>
      <c r="AA59" s="111"/>
      <c r="AB59" s="111"/>
      <c r="AC59" s="111"/>
      <c r="AD59" s="111"/>
      <c r="AE59" s="111"/>
      <c r="AF59" s="111"/>
      <c r="AG59" s="111"/>
      <c r="AH59" s="111"/>
      <c r="AI59" s="111"/>
      <c r="AJ59" s="111"/>
      <c r="AK59" s="111"/>
      <c r="AL59" s="111"/>
      <c r="AM59" s="112"/>
      <c r="AN59" s="113"/>
      <c r="AO59" s="112"/>
      <c r="AP59" s="112"/>
      <c r="AQ59" s="112"/>
      <c r="AR59" s="112"/>
      <c r="AS59" s="112"/>
      <c r="AT59" s="112"/>
      <c r="AU59" s="112"/>
      <c r="AV59" s="94"/>
    </row>
    <row r="60" spans="1:50" x14ac:dyDescent="0.25">
      <c r="A60" s="114"/>
      <c r="B60" s="110"/>
      <c r="C60" s="110"/>
      <c r="D60" s="109"/>
      <c r="E60" s="110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13"/>
      <c r="Z60" s="113"/>
      <c r="AA60" s="113"/>
      <c r="AB60" s="113"/>
      <c r="AC60" s="113"/>
      <c r="AD60" s="113"/>
      <c r="AE60" s="113"/>
      <c r="AF60" s="113"/>
      <c r="AG60" s="113"/>
      <c r="AH60" s="113"/>
      <c r="AI60" s="111"/>
      <c r="AJ60" s="113"/>
      <c r="AK60" s="113"/>
      <c r="AL60" s="113"/>
      <c r="AM60" s="113"/>
      <c r="AN60" s="113"/>
      <c r="AO60" s="117"/>
      <c r="AP60" s="116"/>
      <c r="AQ60" s="116"/>
      <c r="AR60" s="116"/>
      <c r="AS60" s="116"/>
      <c r="AT60" s="116"/>
      <c r="AU60" s="113"/>
    </row>
    <row r="61" spans="1:50" x14ac:dyDescent="0.25">
      <c r="A61" s="110"/>
      <c r="B61" s="110"/>
      <c r="C61" s="110"/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3"/>
      <c r="AA61" s="113"/>
      <c r="AB61" s="113"/>
      <c r="AC61" s="113"/>
      <c r="AD61" s="113"/>
      <c r="AE61" s="113"/>
      <c r="AF61" s="113"/>
      <c r="AG61" s="113"/>
      <c r="AH61" s="113"/>
      <c r="AI61" s="113"/>
      <c r="AJ61" s="113"/>
      <c r="AK61" s="113"/>
      <c r="AL61" s="113"/>
      <c r="AM61" s="113"/>
      <c r="AN61" s="113"/>
      <c r="AO61" s="113"/>
      <c r="AP61" s="113"/>
      <c r="AQ61" s="113"/>
      <c r="AR61" s="113"/>
      <c r="AS61" s="113"/>
      <c r="AT61" s="113"/>
      <c r="AU61" s="113"/>
    </row>
    <row r="62" spans="1:50" x14ac:dyDescent="0.25">
      <c r="A62" s="113"/>
      <c r="B62" s="113"/>
      <c r="C62" s="113"/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13"/>
      <c r="Z62" s="113"/>
      <c r="AA62" s="113"/>
      <c r="AB62" s="113"/>
      <c r="AC62" s="113"/>
      <c r="AD62" s="113"/>
      <c r="AE62" s="113"/>
      <c r="AF62" s="113"/>
      <c r="AG62" s="113"/>
      <c r="AH62" s="113"/>
      <c r="AI62" s="113"/>
      <c r="AJ62" s="113"/>
      <c r="AK62" s="113"/>
      <c r="AL62" s="113"/>
      <c r="AM62" s="113"/>
      <c r="AN62" s="113"/>
      <c r="AO62" s="113"/>
      <c r="AP62" s="113"/>
      <c r="AQ62" s="113"/>
      <c r="AR62" s="113"/>
      <c r="AS62" s="113"/>
      <c r="AT62" s="113"/>
      <c r="AU62" s="113"/>
    </row>
    <row r="63" spans="1:50" s="94" customFormat="1" x14ac:dyDescent="0.25">
      <c r="A63" s="114"/>
      <c r="B63" s="118"/>
      <c r="C63" s="118"/>
      <c r="D63" s="118"/>
      <c r="E63" s="118"/>
      <c r="F63" s="118"/>
      <c r="G63" s="118"/>
      <c r="H63" s="118"/>
      <c r="I63" s="118"/>
      <c r="J63" s="118"/>
      <c r="K63" s="118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W63" s="15"/>
      <c r="AX63"/>
    </row>
    <row r="64" spans="1:50" s="95" customFormat="1" x14ac:dyDescent="0.25">
      <c r="A64" s="119"/>
      <c r="B64" s="119"/>
      <c r="C64" s="119"/>
      <c r="D64" s="119"/>
      <c r="E64" s="119"/>
      <c r="F64" s="119"/>
      <c r="G64" s="119"/>
      <c r="H64" s="119"/>
      <c r="I64" s="119"/>
      <c r="J64" s="119"/>
      <c r="K64" s="119"/>
      <c r="L64" s="119"/>
      <c r="M64" s="119"/>
      <c r="N64" s="119"/>
      <c r="O64" s="119"/>
      <c r="P64" s="119"/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  <c r="AD64" s="119"/>
      <c r="AE64" s="119"/>
      <c r="AF64" s="119"/>
      <c r="AG64" s="119"/>
      <c r="AH64" s="119"/>
      <c r="AI64" s="119"/>
      <c r="AJ64" s="119"/>
      <c r="AK64" s="119"/>
      <c r="AL64" s="119"/>
      <c r="AM64" s="119"/>
      <c r="AN64" s="119"/>
      <c r="AO64" s="119"/>
      <c r="AP64" s="119"/>
      <c r="AQ64" s="119"/>
      <c r="AR64" s="119"/>
      <c r="AS64" s="119"/>
      <c r="AT64" s="119"/>
      <c r="AU64" s="119"/>
      <c r="AW64" s="96"/>
      <c r="AX64"/>
    </row>
    <row r="65" spans="1:54" s="92" customFormat="1" x14ac:dyDescent="0.25">
      <c r="A65" s="116"/>
      <c r="B65" s="116"/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W65"/>
      <c r="AX65"/>
      <c r="AY65"/>
      <c r="AZ65"/>
      <c r="BA65"/>
      <c r="BB65"/>
    </row>
    <row r="66" spans="1:54" s="92" customFormat="1" x14ac:dyDescent="0.25">
      <c r="A66" s="114"/>
      <c r="B66" s="116"/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W66" s="94"/>
      <c r="AX66" s="94"/>
      <c r="AY66" s="82"/>
      <c r="AZ66" s="94"/>
      <c r="BA66" s="94"/>
      <c r="BB66"/>
    </row>
    <row r="67" spans="1:54" s="92" customFormat="1" x14ac:dyDescent="0.25">
      <c r="A67" s="119"/>
      <c r="B67" s="119"/>
      <c r="C67" s="119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W67"/>
      <c r="AX67"/>
      <c r="AY67"/>
      <c r="AZ67"/>
      <c r="BA67"/>
      <c r="BB67"/>
    </row>
    <row r="68" spans="1:54" s="92" customFormat="1" x14ac:dyDescent="0.25">
      <c r="A68" s="120"/>
      <c r="B68" s="120"/>
      <c r="C68" s="109"/>
      <c r="D68" s="110"/>
      <c r="E68" s="111"/>
      <c r="F68" s="111"/>
      <c r="G68" s="111"/>
      <c r="H68" s="111"/>
      <c r="I68" s="111"/>
      <c r="J68" s="111"/>
      <c r="K68" s="111"/>
      <c r="L68" s="111"/>
      <c r="M68" s="111"/>
      <c r="N68" s="111"/>
      <c r="O68" s="111"/>
      <c r="P68" s="111"/>
      <c r="Q68" s="111"/>
      <c r="R68" s="111"/>
      <c r="S68" s="111"/>
      <c r="T68" s="111"/>
      <c r="U68" s="111"/>
      <c r="V68" s="111"/>
      <c r="W68" s="111"/>
      <c r="X68" s="111"/>
      <c r="Y68" s="111"/>
      <c r="Z68" s="111"/>
      <c r="AA68" s="111"/>
      <c r="AB68" s="111"/>
      <c r="AC68" s="111"/>
      <c r="AD68" s="111"/>
      <c r="AE68" s="111"/>
      <c r="AF68" s="111"/>
      <c r="AG68" s="111"/>
      <c r="AH68" s="111"/>
      <c r="AI68" s="111"/>
      <c r="AJ68" s="111"/>
      <c r="AK68" s="111"/>
      <c r="AL68" s="111"/>
      <c r="AM68" s="112"/>
      <c r="AN68" s="113"/>
      <c r="AO68" s="112"/>
      <c r="AP68" s="112"/>
      <c r="AQ68" s="112"/>
      <c r="AR68" s="112"/>
      <c r="AS68" s="112"/>
      <c r="AT68" s="112"/>
      <c r="AU68" s="112"/>
      <c r="AV68" s="94"/>
      <c r="AW68" s="94"/>
      <c r="AX68" s="94"/>
      <c r="AY68" s="82"/>
      <c r="AZ68" s="94"/>
      <c r="BA68" s="94"/>
      <c r="BB68"/>
    </row>
    <row r="69" spans="1:54" s="92" customFormat="1" x14ac:dyDescent="0.25">
      <c r="A69" s="121"/>
      <c r="B69" s="119"/>
      <c r="C69" s="116"/>
      <c r="D69" s="122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16"/>
      <c r="AP69" s="116"/>
      <c r="AQ69" s="116"/>
      <c r="AR69" s="116"/>
      <c r="AS69" s="116"/>
      <c r="AT69" s="116"/>
      <c r="AU69" s="113"/>
      <c r="AV69"/>
      <c r="AW69"/>
      <c r="AX69"/>
      <c r="AY69"/>
      <c r="AZ69"/>
      <c r="BA69"/>
      <c r="BB69"/>
    </row>
    <row r="70" spans="1:54" s="92" customFormat="1" x14ac:dyDescent="0.25">
      <c r="A70" s="114"/>
      <c r="B70" s="109"/>
      <c r="C70" s="109"/>
      <c r="D70" s="110"/>
      <c r="E70" s="111"/>
      <c r="F70" s="111"/>
      <c r="G70" s="111"/>
      <c r="H70" s="111"/>
      <c r="I70" s="111"/>
      <c r="J70" s="111"/>
      <c r="K70" s="111"/>
      <c r="L70" s="111"/>
      <c r="M70" s="111"/>
      <c r="N70" s="111"/>
      <c r="O70" s="111"/>
      <c r="P70" s="111"/>
      <c r="Q70" s="111"/>
      <c r="R70" s="111"/>
      <c r="S70" s="111"/>
      <c r="T70" s="111"/>
      <c r="U70" s="111"/>
      <c r="V70" s="111"/>
      <c r="W70" s="111"/>
      <c r="X70" s="111"/>
      <c r="Y70" s="111"/>
      <c r="Z70" s="111"/>
      <c r="AA70" s="111"/>
      <c r="AB70" s="111"/>
      <c r="AC70" s="111"/>
      <c r="AD70" s="111"/>
      <c r="AE70" s="111"/>
      <c r="AF70" s="111"/>
      <c r="AG70" s="111"/>
      <c r="AH70" s="111"/>
      <c r="AI70" s="111"/>
      <c r="AJ70" s="111"/>
      <c r="AK70" s="111"/>
      <c r="AL70" s="111"/>
      <c r="AM70" s="112"/>
      <c r="AN70" s="113"/>
      <c r="AO70" s="112"/>
      <c r="AP70" s="112"/>
      <c r="AQ70" s="112"/>
      <c r="AR70" s="112"/>
      <c r="AS70" s="112"/>
      <c r="AT70" s="112"/>
      <c r="AU70" s="112"/>
      <c r="AV70" s="94"/>
      <c r="AW70" s="94"/>
      <c r="AX70" s="94"/>
      <c r="AY70" s="82"/>
      <c r="AZ70" s="94"/>
      <c r="BA70"/>
      <c r="BB70"/>
    </row>
    <row r="71" spans="1:54" s="82" customFormat="1" x14ac:dyDescent="0.25">
      <c r="A71" s="119"/>
      <c r="B71" s="119"/>
      <c r="C71" s="119"/>
      <c r="D71" s="124"/>
      <c r="E71" s="125"/>
      <c r="F71" s="125"/>
      <c r="G71" s="125"/>
      <c r="H71" s="125"/>
      <c r="I71" s="125"/>
      <c r="J71" s="125"/>
      <c r="K71" s="125"/>
      <c r="L71" s="125"/>
      <c r="M71" s="125"/>
      <c r="N71" s="125"/>
      <c r="O71" s="125"/>
      <c r="P71" s="125"/>
      <c r="Q71" s="125"/>
      <c r="R71" s="125"/>
      <c r="S71" s="125"/>
      <c r="T71" s="125"/>
      <c r="U71" s="125"/>
      <c r="V71" s="125"/>
      <c r="W71" s="125"/>
      <c r="X71" s="125"/>
      <c r="Y71" s="125"/>
      <c r="Z71" s="125"/>
      <c r="AA71" s="125"/>
      <c r="AB71" s="125"/>
      <c r="AC71" s="125"/>
      <c r="AD71" s="125"/>
      <c r="AE71" s="125"/>
      <c r="AF71" s="125"/>
      <c r="AG71" s="125"/>
      <c r="AH71" s="125"/>
      <c r="AI71" s="125"/>
      <c r="AJ71" s="125"/>
      <c r="AK71" s="125"/>
      <c r="AL71" s="125"/>
      <c r="AM71" s="125"/>
      <c r="AN71" s="125"/>
      <c r="AO71" s="126"/>
      <c r="AP71" s="126"/>
      <c r="AQ71" s="126"/>
      <c r="AR71" s="126"/>
      <c r="AS71" s="126"/>
      <c r="AT71" s="126"/>
      <c r="AU71" s="113"/>
      <c r="AV71"/>
      <c r="AW71"/>
      <c r="AX71"/>
      <c r="AY71"/>
      <c r="AZ71"/>
      <c r="BA71"/>
      <c r="BB71"/>
    </row>
    <row r="72" spans="1:54" s="82" customFormat="1" x14ac:dyDescent="0.25">
      <c r="A72" s="109"/>
      <c r="B72" s="109"/>
      <c r="C72" s="109"/>
      <c r="D72" s="110"/>
      <c r="E72" s="111"/>
      <c r="F72" s="111"/>
      <c r="G72" s="111"/>
      <c r="H72" s="111"/>
      <c r="I72" s="111"/>
      <c r="J72" s="111"/>
      <c r="K72" s="111"/>
      <c r="L72" s="111"/>
      <c r="M72" s="111"/>
      <c r="N72" s="111"/>
      <c r="O72" s="111"/>
      <c r="P72" s="111"/>
      <c r="Q72" s="111"/>
      <c r="R72" s="111"/>
      <c r="S72" s="111"/>
      <c r="T72" s="111"/>
      <c r="U72" s="111"/>
      <c r="V72" s="111"/>
      <c r="W72" s="111"/>
      <c r="X72" s="111"/>
      <c r="Y72" s="111"/>
      <c r="Z72" s="111"/>
      <c r="AA72" s="111"/>
      <c r="AB72" s="111"/>
      <c r="AC72" s="111"/>
      <c r="AD72" s="111"/>
      <c r="AE72" s="111"/>
      <c r="AF72" s="111"/>
      <c r="AG72" s="111"/>
      <c r="AH72" s="111"/>
      <c r="AI72" s="111"/>
      <c r="AJ72" s="111"/>
      <c r="AK72" s="111"/>
      <c r="AL72" s="111"/>
      <c r="AM72" s="112"/>
      <c r="AN72" s="113"/>
      <c r="AO72" s="112"/>
      <c r="AP72" s="112"/>
      <c r="AQ72" s="112"/>
      <c r="AR72" s="112"/>
      <c r="AS72" s="112"/>
      <c r="AT72" s="112"/>
      <c r="AU72" s="112"/>
      <c r="AV72" s="94"/>
      <c r="AW72" s="94"/>
      <c r="AX72" s="94"/>
      <c r="AZ72" s="94"/>
      <c r="BA72"/>
      <c r="BB72"/>
    </row>
    <row r="73" spans="1:54" s="82" customFormat="1" x14ac:dyDescent="0.25">
      <c r="A73" s="114"/>
      <c r="B73" s="118"/>
      <c r="C73" s="126"/>
      <c r="D73" s="124"/>
      <c r="E73" s="125"/>
      <c r="F73" s="125"/>
      <c r="G73" s="125"/>
      <c r="H73" s="125"/>
      <c r="I73" s="125"/>
      <c r="J73" s="125"/>
      <c r="K73" s="125"/>
      <c r="L73" s="125"/>
      <c r="M73" s="125"/>
      <c r="N73" s="125"/>
      <c r="O73" s="125"/>
      <c r="P73" s="125"/>
      <c r="Q73" s="125"/>
      <c r="R73" s="125"/>
      <c r="S73" s="125"/>
      <c r="T73" s="125"/>
      <c r="U73" s="125"/>
      <c r="V73" s="125"/>
      <c r="W73" s="125"/>
      <c r="X73" s="125"/>
      <c r="Y73" s="125"/>
      <c r="Z73" s="125"/>
      <c r="AA73" s="125"/>
      <c r="AB73" s="125"/>
      <c r="AC73" s="125"/>
      <c r="AD73" s="125"/>
      <c r="AE73" s="125"/>
      <c r="AF73" s="125"/>
      <c r="AG73" s="125"/>
      <c r="AH73" s="125"/>
      <c r="AI73" s="125"/>
      <c r="AJ73" s="125"/>
      <c r="AK73" s="125"/>
      <c r="AL73" s="125"/>
      <c r="AM73" s="125"/>
      <c r="AN73" s="125"/>
      <c r="AO73" s="126"/>
      <c r="AP73" s="126"/>
      <c r="AQ73" s="126"/>
      <c r="AR73" s="126"/>
      <c r="AS73" s="126"/>
      <c r="AT73" s="126"/>
      <c r="AU73" s="113"/>
      <c r="AV73"/>
      <c r="AW73"/>
      <c r="AX73"/>
      <c r="AY73"/>
      <c r="AZ73"/>
      <c r="BA73"/>
      <c r="BB73"/>
    </row>
    <row r="74" spans="1:54" s="94" customFormat="1" x14ac:dyDescent="0.25">
      <c r="A74" s="109"/>
      <c r="B74" s="109"/>
      <c r="C74" s="109"/>
      <c r="D74" s="110"/>
      <c r="E74" s="111"/>
      <c r="F74" s="111"/>
      <c r="G74" s="111"/>
      <c r="H74" s="111"/>
      <c r="I74" s="111"/>
      <c r="J74" s="111"/>
      <c r="K74" s="111"/>
      <c r="L74" s="111"/>
      <c r="M74" s="111"/>
      <c r="N74" s="111"/>
      <c r="O74" s="111"/>
      <c r="P74" s="111"/>
      <c r="Q74" s="111"/>
      <c r="R74" s="111"/>
      <c r="S74" s="111"/>
      <c r="T74" s="111"/>
      <c r="U74" s="111"/>
      <c r="V74" s="111"/>
      <c r="W74" s="111"/>
      <c r="X74" s="111"/>
      <c r="Y74" s="111"/>
      <c r="Z74" s="111"/>
      <c r="AA74" s="111"/>
      <c r="AB74" s="111"/>
      <c r="AC74" s="111"/>
      <c r="AD74" s="111"/>
      <c r="AE74" s="111"/>
      <c r="AF74" s="111"/>
      <c r="AG74" s="111"/>
      <c r="AH74" s="111"/>
      <c r="AI74" s="111"/>
      <c r="AJ74" s="111"/>
      <c r="AK74" s="111"/>
      <c r="AL74" s="111"/>
      <c r="AM74" s="112"/>
      <c r="AN74" s="113"/>
      <c r="AO74" s="112"/>
      <c r="AP74" s="112"/>
      <c r="AQ74" s="112"/>
      <c r="AR74" s="112"/>
      <c r="AS74" s="112"/>
      <c r="AT74" s="112"/>
      <c r="AU74" s="112"/>
      <c r="AY74" s="82"/>
      <c r="BA74"/>
      <c r="BB74"/>
    </row>
    <row r="75" spans="1:54" s="94" customFormat="1" x14ac:dyDescent="0.25">
      <c r="A75" s="124"/>
      <c r="B75" s="118"/>
      <c r="C75" s="118"/>
      <c r="D75" s="124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1"/>
      <c r="Q75" s="111"/>
      <c r="R75" s="111"/>
      <c r="S75" s="111"/>
      <c r="T75" s="111"/>
      <c r="U75" s="111"/>
      <c r="V75" s="111"/>
      <c r="W75" s="111"/>
      <c r="X75" s="111"/>
      <c r="Y75" s="111"/>
      <c r="Z75" s="111"/>
      <c r="AA75" s="111"/>
      <c r="AB75" s="111"/>
      <c r="AC75" s="111"/>
      <c r="AD75" s="111"/>
      <c r="AE75" s="111"/>
      <c r="AF75" s="111"/>
      <c r="AG75" s="111"/>
      <c r="AH75" s="111"/>
      <c r="AI75" s="111"/>
      <c r="AJ75" s="111"/>
      <c r="AK75" s="111"/>
      <c r="AL75" s="111"/>
      <c r="AM75" s="111"/>
      <c r="AN75" s="111"/>
      <c r="AO75" s="118"/>
      <c r="AP75" s="118"/>
      <c r="AQ75" s="118"/>
      <c r="AR75" s="118"/>
      <c r="AS75" s="118"/>
      <c r="AT75" s="118"/>
      <c r="AU75" s="113"/>
      <c r="AV75"/>
      <c r="AW75"/>
      <c r="AX75"/>
      <c r="AY75"/>
      <c r="AZ75"/>
      <c r="BA75"/>
      <c r="BB75"/>
    </row>
    <row r="76" spans="1:54" s="94" customFormat="1" x14ac:dyDescent="0.25">
      <c r="A76" s="127"/>
      <c r="B76" s="109"/>
      <c r="C76" s="109"/>
      <c r="D76" s="110"/>
      <c r="E76" s="111"/>
      <c r="F76" s="111"/>
      <c r="G76" s="111"/>
      <c r="H76" s="111"/>
      <c r="I76" s="111"/>
      <c r="J76" s="111"/>
      <c r="K76" s="111"/>
      <c r="L76" s="111"/>
      <c r="M76" s="111"/>
      <c r="N76" s="111"/>
      <c r="O76" s="111"/>
      <c r="P76" s="111"/>
      <c r="Q76" s="111"/>
      <c r="R76" s="111"/>
      <c r="S76" s="111"/>
      <c r="T76" s="111"/>
      <c r="U76" s="111"/>
      <c r="V76" s="111"/>
      <c r="W76" s="111"/>
      <c r="X76" s="111"/>
      <c r="Y76" s="111"/>
      <c r="Z76" s="111"/>
      <c r="AA76" s="111"/>
      <c r="AB76" s="111"/>
      <c r="AC76" s="111"/>
      <c r="AD76" s="111"/>
      <c r="AE76" s="111"/>
      <c r="AF76" s="111"/>
      <c r="AG76" s="111"/>
      <c r="AH76" s="111"/>
      <c r="AI76" s="111"/>
      <c r="AJ76" s="111"/>
      <c r="AK76" s="111"/>
      <c r="AL76" s="111"/>
      <c r="AM76" s="112"/>
      <c r="AN76" s="113"/>
      <c r="AO76" s="112"/>
      <c r="AP76" s="112"/>
      <c r="AQ76" s="112"/>
      <c r="AR76" s="112"/>
      <c r="AS76" s="112"/>
      <c r="AT76" s="112"/>
      <c r="AU76" s="112"/>
      <c r="AY76" s="82"/>
      <c r="BA76"/>
      <c r="BB76"/>
    </row>
    <row r="77" spans="1:54" s="94" customFormat="1" x14ac:dyDescent="0.25">
      <c r="A77" s="128"/>
      <c r="B77" s="129"/>
      <c r="C77" s="118"/>
      <c r="D77" s="124"/>
      <c r="E77" s="111"/>
      <c r="F77" s="111"/>
      <c r="G77" s="111"/>
      <c r="H77" s="111"/>
      <c r="I77" s="111"/>
      <c r="J77" s="111"/>
      <c r="K77" s="111"/>
      <c r="L77" s="111"/>
      <c r="M77" s="111"/>
      <c r="N77" s="111"/>
      <c r="O77" s="111"/>
      <c r="P77" s="111"/>
      <c r="Q77" s="111"/>
      <c r="R77" s="111"/>
      <c r="S77" s="111"/>
      <c r="T77" s="111"/>
      <c r="U77" s="111"/>
      <c r="V77" s="111"/>
      <c r="W77" s="111"/>
      <c r="X77" s="111"/>
      <c r="Y77" s="111"/>
      <c r="Z77" s="111"/>
      <c r="AA77" s="111"/>
      <c r="AB77" s="111"/>
      <c r="AC77" s="111"/>
      <c r="AD77" s="111"/>
      <c r="AE77" s="111"/>
      <c r="AF77" s="111"/>
      <c r="AG77" s="111"/>
      <c r="AH77" s="111"/>
      <c r="AI77" s="111"/>
      <c r="AJ77" s="111"/>
      <c r="AK77" s="111"/>
      <c r="AL77" s="111"/>
      <c r="AM77" s="111"/>
      <c r="AN77" s="111"/>
      <c r="AO77" s="118"/>
      <c r="AP77" s="118"/>
      <c r="AQ77" s="118"/>
      <c r="AR77" s="118"/>
      <c r="AS77" s="118"/>
      <c r="AT77" s="118"/>
      <c r="AU77" s="118"/>
      <c r="AY77" s="82"/>
    </row>
    <row r="78" spans="1:54" s="94" customFormat="1" x14ac:dyDescent="0.25">
      <c r="A78" s="128"/>
      <c r="B78" s="129"/>
      <c r="C78" s="118"/>
      <c r="D78" s="128"/>
      <c r="E78" s="111"/>
      <c r="F78" s="111"/>
      <c r="G78" s="111"/>
      <c r="H78" s="111"/>
      <c r="I78" s="111"/>
      <c r="J78" s="111"/>
      <c r="K78" s="111"/>
      <c r="L78" s="111"/>
      <c r="M78" s="111"/>
      <c r="N78" s="111"/>
      <c r="O78" s="111"/>
      <c r="P78" s="111"/>
      <c r="Q78" s="111"/>
      <c r="R78" s="111"/>
      <c r="S78" s="111"/>
      <c r="T78" s="111"/>
      <c r="U78" s="111"/>
      <c r="V78" s="111"/>
      <c r="W78" s="111"/>
      <c r="X78" s="111"/>
      <c r="Y78" s="111"/>
      <c r="Z78" s="111"/>
      <c r="AA78" s="111"/>
      <c r="AB78" s="111"/>
      <c r="AC78" s="111"/>
      <c r="AD78" s="111"/>
      <c r="AE78" s="111"/>
      <c r="AF78" s="111"/>
      <c r="AG78" s="111"/>
      <c r="AH78" s="111"/>
      <c r="AI78" s="111"/>
      <c r="AJ78" s="111"/>
      <c r="AK78" s="111"/>
      <c r="AL78" s="111"/>
      <c r="AM78" s="111"/>
      <c r="AN78" s="111"/>
      <c r="AO78" s="118"/>
      <c r="AP78" s="118"/>
      <c r="AQ78" s="118"/>
      <c r="AR78" s="118"/>
      <c r="AS78" s="118"/>
      <c r="AT78" s="118"/>
      <c r="AU78" s="118"/>
      <c r="AY78" s="82"/>
    </row>
    <row r="79" spans="1:54" s="94" customFormat="1" x14ac:dyDescent="0.25">
      <c r="A79" s="128"/>
      <c r="B79" s="129"/>
      <c r="C79" s="118"/>
      <c r="D79" s="124"/>
      <c r="E79" s="111"/>
      <c r="F79" s="111"/>
      <c r="G79" s="111"/>
      <c r="H79" s="111"/>
      <c r="I79" s="111"/>
      <c r="J79" s="111"/>
      <c r="K79" s="111"/>
      <c r="L79" s="111"/>
      <c r="M79" s="111"/>
      <c r="N79" s="111"/>
      <c r="O79" s="111"/>
      <c r="P79" s="111"/>
      <c r="Q79" s="111"/>
      <c r="R79" s="111"/>
      <c r="S79" s="111"/>
      <c r="T79" s="111"/>
      <c r="U79" s="111"/>
      <c r="V79" s="111"/>
      <c r="W79" s="111"/>
      <c r="X79" s="111"/>
      <c r="Y79" s="111"/>
      <c r="Z79" s="111"/>
      <c r="AA79" s="111"/>
      <c r="AB79" s="111"/>
      <c r="AC79" s="111"/>
      <c r="AD79" s="111"/>
      <c r="AE79" s="111"/>
      <c r="AF79" s="111"/>
      <c r="AG79" s="111"/>
      <c r="AH79" s="111"/>
      <c r="AI79" s="111"/>
      <c r="AJ79" s="111"/>
      <c r="AK79" s="111"/>
      <c r="AL79" s="111"/>
      <c r="AM79" s="111"/>
      <c r="AN79" s="111"/>
      <c r="AO79" s="118"/>
      <c r="AP79" s="118"/>
      <c r="AQ79" s="118"/>
      <c r="AR79" s="118"/>
      <c r="AS79" s="118"/>
      <c r="AT79" s="118"/>
      <c r="AU79" s="118"/>
      <c r="AY79" s="82"/>
    </row>
    <row r="80" spans="1:54" s="82" customFormat="1" x14ac:dyDescent="0.25">
      <c r="A80" s="130"/>
      <c r="B80" s="126"/>
      <c r="C80" s="126"/>
      <c r="D80" s="124"/>
      <c r="E80" s="125"/>
      <c r="F80" s="125"/>
      <c r="G80" s="125"/>
      <c r="H80" s="125"/>
      <c r="I80" s="125"/>
      <c r="J80" s="125"/>
      <c r="K80" s="125"/>
      <c r="L80" s="125"/>
      <c r="M80" s="125"/>
      <c r="N80" s="125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125"/>
      <c r="AG80" s="125"/>
      <c r="AH80" s="125"/>
      <c r="AI80" s="125"/>
      <c r="AJ80" s="125"/>
      <c r="AK80" s="125"/>
      <c r="AL80" s="125"/>
      <c r="AM80" s="125"/>
      <c r="AN80" s="125"/>
      <c r="AO80" s="126"/>
      <c r="AP80" s="126"/>
      <c r="AQ80" s="126"/>
      <c r="AR80" s="126"/>
      <c r="AS80" s="126"/>
      <c r="AT80" s="126"/>
      <c r="AU80" s="126"/>
    </row>
    <row r="81" spans="1:51" s="82" customFormat="1" x14ac:dyDescent="0.25">
      <c r="A81" s="130"/>
      <c r="B81" s="126"/>
      <c r="C81" s="126"/>
      <c r="D81" s="124"/>
      <c r="E81" s="125"/>
      <c r="F81" s="125"/>
      <c r="G81" s="125"/>
      <c r="H81" s="125"/>
      <c r="I81" s="125"/>
      <c r="J81" s="125"/>
      <c r="K81" s="125"/>
      <c r="L81" s="125"/>
      <c r="M81" s="125"/>
      <c r="N81" s="125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125"/>
      <c r="AG81" s="125"/>
      <c r="AH81" s="125"/>
      <c r="AI81" s="125"/>
      <c r="AJ81" s="125"/>
      <c r="AK81" s="125"/>
      <c r="AL81" s="125"/>
      <c r="AM81" s="125"/>
      <c r="AN81" s="125"/>
      <c r="AO81" s="126"/>
      <c r="AP81" s="126"/>
      <c r="AQ81" s="126"/>
      <c r="AR81" s="126"/>
      <c r="AS81" s="126"/>
      <c r="AT81" s="126"/>
      <c r="AU81" s="126"/>
    </row>
    <row r="82" spans="1:51" s="82" customFormat="1" x14ac:dyDescent="0.25">
      <c r="A82" s="130"/>
      <c r="B82" s="126"/>
      <c r="C82" s="126"/>
      <c r="D82" s="124"/>
      <c r="E82" s="125"/>
      <c r="F82" s="125"/>
      <c r="G82" s="125"/>
      <c r="H82" s="125"/>
      <c r="I82" s="125"/>
      <c r="J82" s="125"/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125"/>
      <c r="AG82" s="125"/>
      <c r="AH82" s="125"/>
      <c r="AI82" s="125"/>
      <c r="AJ82" s="125"/>
      <c r="AK82" s="125"/>
      <c r="AL82" s="125"/>
      <c r="AM82" s="125"/>
      <c r="AN82" s="125"/>
      <c r="AO82" s="126"/>
      <c r="AP82" s="126"/>
      <c r="AQ82" s="126"/>
      <c r="AR82" s="126"/>
      <c r="AS82" s="126"/>
      <c r="AT82" s="126"/>
      <c r="AU82" s="126"/>
    </row>
    <row r="83" spans="1:51" s="82" customFormat="1" x14ac:dyDescent="0.25">
      <c r="A83" s="130"/>
      <c r="B83" s="126"/>
      <c r="C83" s="126"/>
      <c r="D83" s="124"/>
      <c r="E83" s="125"/>
      <c r="F83" s="125"/>
      <c r="G83" s="125"/>
      <c r="H83" s="125"/>
      <c r="I83" s="125"/>
      <c r="J83" s="125"/>
      <c r="K83" s="125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125"/>
      <c r="AG83" s="125"/>
      <c r="AH83" s="125"/>
      <c r="AI83" s="125"/>
      <c r="AJ83" s="125"/>
      <c r="AK83" s="125"/>
      <c r="AL83" s="125"/>
      <c r="AM83" s="125"/>
      <c r="AN83" s="125"/>
      <c r="AO83" s="126"/>
      <c r="AP83" s="126"/>
      <c r="AQ83" s="126"/>
      <c r="AR83" s="126"/>
      <c r="AS83" s="126"/>
      <c r="AT83" s="126"/>
      <c r="AU83" s="126"/>
    </row>
    <row r="84" spans="1:51" s="82" customFormat="1" x14ac:dyDescent="0.25">
      <c r="A84" s="130"/>
      <c r="B84" s="126"/>
      <c r="C84" s="126"/>
      <c r="D84" s="124"/>
      <c r="E84" s="125"/>
      <c r="F84" s="125"/>
      <c r="G84" s="125"/>
      <c r="H84" s="125"/>
      <c r="I84" s="125"/>
      <c r="J84" s="125"/>
      <c r="K84" s="125"/>
      <c r="L84" s="125"/>
      <c r="M84" s="125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6"/>
      <c r="AP84" s="126"/>
      <c r="AQ84" s="126"/>
      <c r="AR84" s="126"/>
      <c r="AS84" s="126"/>
      <c r="AT84" s="126"/>
      <c r="AU84" s="126"/>
    </row>
    <row r="85" spans="1:51" s="94" customFormat="1" x14ac:dyDescent="0.25">
      <c r="A85" s="124"/>
      <c r="B85" s="118"/>
      <c r="C85" s="118"/>
      <c r="D85" s="124"/>
      <c r="E85" s="111"/>
      <c r="F85" s="111"/>
      <c r="G85" s="111"/>
      <c r="H85" s="111"/>
      <c r="I85" s="111"/>
      <c r="J85" s="111"/>
      <c r="K85" s="111"/>
      <c r="L85" s="111"/>
      <c r="M85" s="111"/>
      <c r="N85" s="111"/>
      <c r="O85" s="111"/>
      <c r="P85" s="111"/>
      <c r="Q85" s="111"/>
      <c r="R85" s="111"/>
      <c r="S85" s="111"/>
      <c r="T85" s="111"/>
      <c r="U85" s="111"/>
      <c r="V85" s="111"/>
      <c r="W85" s="111"/>
      <c r="X85" s="111"/>
      <c r="Y85" s="111"/>
      <c r="Z85" s="111"/>
      <c r="AA85" s="111"/>
      <c r="AB85" s="111"/>
      <c r="AC85" s="111"/>
      <c r="AD85" s="111"/>
      <c r="AE85" s="111"/>
      <c r="AF85" s="111"/>
      <c r="AG85" s="111"/>
      <c r="AH85" s="111"/>
      <c r="AI85" s="111"/>
      <c r="AJ85" s="111"/>
      <c r="AK85" s="111"/>
      <c r="AL85" s="111"/>
      <c r="AM85" s="111"/>
      <c r="AN85" s="111"/>
      <c r="AO85" s="118"/>
      <c r="AP85" s="118"/>
      <c r="AQ85" s="118"/>
      <c r="AR85" s="118"/>
      <c r="AS85" s="118"/>
      <c r="AT85" s="118"/>
      <c r="AU85" s="118"/>
      <c r="AY85" s="82"/>
    </row>
    <row r="86" spans="1:51" x14ac:dyDescent="0.25">
      <c r="A86" s="131"/>
      <c r="B86" s="113"/>
      <c r="C86" s="113"/>
      <c r="D86" s="132"/>
      <c r="E86" s="133"/>
      <c r="F86" s="133"/>
      <c r="G86" s="133"/>
      <c r="H86" s="133"/>
      <c r="I86" s="133"/>
      <c r="J86" s="133"/>
      <c r="K86" s="133"/>
      <c r="L86" s="133"/>
      <c r="M86" s="133"/>
      <c r="N86" s="133"/>
      <c r="O86" s="133"/>
      <c r="P86" s="133"/>
      <c r="Q86" s="133"/>
      <c r="R86" s="133"/>
      <c r="S86" s="133"/>
      <c r="T86" s="133"/>
      <c r="U86" s="133"/>
      <c r="V86" s="133"/>
      <c r="W86" s="133"/>
      <c r="X86" s="133"/>
      <c r="Y86" s="133"/>
      <c r="Z86" s="133"/>
      <c r="AA86" s="133"/>
      <c r="AB86" s="133"/>
      <c r="AC86" s="133"/>
      <c r="AD86" s="133"/>
      <c r="AE86" s="133"/>
      <c r="AF86" s="133"/>
      <c r="AG86" s="133"/>
      <c r="AH86" s="133"/>
      <c r="AI86" s="133"/>
      <c r="AJ86" s="133"/>
      <c r="AK86" s="133"/>
      <c r="AL86" s="133"/>
      <c r="AM86" s="133"/>
      <c r="AN86" s="133"/>
      <c r="AO86" s="113"/>
      <c r="AP86" s="113"/>
      <c r="AQ86" s="113"/>
      <c r="AR86" s="113"/>
      <c r="AS86" s="113"/>
      <c r="AT86" s="113"/>
      <c r="AU86" s="113"/>
      <c r="AY86" s="82"/>
    </row>
    <row r="87" spans="1:51" x14ac:dyDescent="0.25">
      <c r="A87" s="131"/>
      <c r="B87" s="113"/>
      <c r="C87" s="113"/>
      <c r="D87" s="132"/>
      <c r="E87" s="133"/>
      <c r="F87" s="133"/>
      <c r="G87" s="133"/>
      <c r="H87" s="133"/>
      <c r="I87" s="133"/>
      <c r="J87" s="133"/>
      <c r="K87" s="133"/>
      <c r="L87" s="133"/>
      <c r="M87" s="133"/>
      <c r="N87" s="133"/>
      <c r="O87" s="133"/>
      <c r="P87" s="133"/>
      <c r="Q87" s="133"/>
      <c r="R87" s="133"/>
      <c r="S87" s="133"/>
      <c r="T87" s="133"/>
      <c r="U87" s="133"/>
      <c r="V87" s="133"/>
      <c r="W87" s="133"/>
      <c r="X87" s="133"/>
      <c r="Y87" s="133"/>
      <c r="Z87" s="133"/>
      <c r="AA87" s="133"/>
      <c r="AB87" s="133"/>
      <c r="AC87" s="133"/>
      <c r="AD87" s="133"/>
      <c r="AE87" s="133"/>
      <c r="AF87" s="133"/>
      <c r="AG87" s="133"/>
      <c r="AH87" s="133"/>
      <c r="AI87" s="133"/>
      <c r="AJ87" s="133"/>
      <c r="AK87" s="133"/>
      <c r="AL87" s="133"/>
      <c r="AM87" s="133"/>
      <c r="AN87" s="133"/>
      <c r="AO87" s="113"/>
      <c r="AP87" s="113"/>
      <c r="AQ87" s="113"/>
      <c r="AR87" s="113"/>
      <c r="AS87" s="113"/>
      <c r="AT87" s="113"/>
      <c r="AU87" s="113"/>
      <c r="AY87" s="82"/>
    </row>
    <row r="88" spans="1:51" x14ac:dyDescent="0.25">
      <c r="A88" s="131"/>
      <c r="B88" s="113"/>
      <c r="C88" s="113"/>
      <c r="D88" s="132"/>
      <c r="E88" s="133"/>
      <c r="F88" s="133"/>
      <c r="G88" s="133"/>
      <c r="H88" s="133"/>
      <c r="I88" s="133"/>
      <c r="J88" s="133"/>
      <c r="K88" s="133"/>
      <c r="L88" s="133"/>
      <c r="M88" s="133"/>
      <c r="N88" s="133"/>
      <c r="O88" s="133"/>
      <c r="P88" s="133"/>
      <c r="Q88" s="133"/>
      <c r="R88" s="133"/>
      <c r="S88" s="133"/>
      <c r="T88" s="133"/>
      <c r="U88" s="133"/>
      <c r="V88" s="133"/>
      <c r="W88" s="133"/>
      <c r="X88" s="133"/>
      <c r="Y88" s="133"/>
      <c r="Z88" s="133"/>
      <c r="AA88" s="133"/>
      <c r="AB88" s="133"/>
      <c r="AC88" s="133"/>
      <c r="AD88" s="133"/>
      <c r="AE88" s="133"/>
      <c r="AF88" s="133"/>
      <c r="AG88" s="133"/>
      <c r="AH88" s="133"/>
      <c r="AI88" s="133"/>
      <c r="AJ88" s="133"/>
      <c r="AK88" s="133"/>
      <c r="AL88" s="133"/>
      <c r="AM88" s="133"/>
      <c r="AN88" s="133"/>
      <c r="AO88" s="113"/>
      <c r="AP88" s="113"/>
      <c r="AQ88" s="113"/>
      <c r="AR88" s="113"/>
      <c r="AS88" s="113"/>
      <c r="AT88" s="113"/>
      <c r="AU88" s="113"/>
      <c r="AY88" s="82"/>
    </row>
    <row r="89" spans="1:51" s="82" customFormat="1" x14ac:dyDescent="0.25">
      <c r="A89" s="100"/>
      <c r="D89" s="98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99"/>
      <c r="Z89" s="99"/>
      <c r="AA89" s="99"/>
      <c r="AB89" s="99"/>
      <c r="AC89" s="99"/>
      <c r="AD89" s="99"/>
      <c r="AE89" s="99"/>
      <c r="AF89" s="99"/>
      <c r="AG89" s="99"/>
      <c r="AH89" s="99"/>
      <c r="AI89" s="99"/>
      <c r="AJ89" s="99"/>
      <c r="AK89" s="99"/>
      <c r="AL89" s="99"/>
      <c r="AM89" s="99"/>
      <c r="AN89" s="99"/>
    </row>
    <row r="90" spans="1:51" x14ac:dyDescent="0.25">
      <c r="A90" s="101"/>
      <c r="D90" s="102"/>
      <c r="E90" s="103"/>
      <c r="F90" s="103"/>
      <c r="G90" s="103"/>
      <c r="H90" s="103"/>
      <c r="I90" s="103"/>
      <c r="J90" s="103"/>
      <c r="K90" s="103"/>
      <c r="L90" s="103"/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Y90" s="82"/>
    </row>
    <row r="91" spans="1:51" x14ac:dyDescent="0.25">
      <c r="A91" s="101"/>
      <c r="D91" s="102"/>
      <c r="E91" s="103"/>
      <c r="F91" s="103"/>
      <c r="G91" s="103"/>
      <c r="H91" s="103"/>
      <c r="I91" s="103"/>
      <c r="J91" s="103"/>
      <c r="K91" s="103"/>
      <c r="L91" s="103"/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Y91" s="82"/>
    </row>
    <row r="92" spans="1:51" x14ac:dyDescent="0.25">
      <c r="A92" s="101"/>
      <c r="D92" s="102"/>
      <c r="E92" s="103"/>
      <c r="F92" s="103"/>
      <c r="G92" s="103"/>
      <c r="H92" s="103"/>
      <c r="I92" s="103"/>
      <c r="J92" s="103"/>
      <c r="K92" s="103"/>
      <c r="L92" s="103"/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Y92" s="82"/>
    </row>
    <row r="93" spans="1:51" x14ac:dyDescent="0.25">
      <c r="A93" s="101"/>
      <c r="D93" s="102"/>
      <c r="E93" s="103"/>
      <c r="F93" s="103"/>
      <c r="G93" s="103"/>
      <c r="H93" s="103"/>
      <c r="I93" s="103"/>
      <c r="J93" s="103"/>
      <c r="K93" s="103"/>
      <c r="L93" s="103"/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Y93" s="82"/>
    </row>
    <row r="94" spans="1:51" x14ac:dyDescent="0.25">
      <c r="A94" s="101"/>
      <c r="D94" s="102"/>
      <c r="E94" s="103"/>
      <c r="F94" s="103"/>
      <c r="G94" s="103"/>
      <c r="H94" s="103"/>
      <c r="I94" s="103"/>
      <c r="J94" s="103"/>
      <c r="K94" s="103"/>
      <c r="L94" s="103"/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Y94" s="82"/>
    </row>
    <row r="95" spans="1:51" s="82" customFormat="1" x14ac:dyDescent="0.25">
      <c r="A95" s="100"/>
      <c r="D95" s="98"/>
      <c r="E95" s="99"/>
      <c r="F95" s="99"/>
      <c r="G95" s="99"/>
      <c r="H95" s="99"/>
      <c r="I95" s="99"/>
      <c r="J95" s="99"/>
      <c r="K95" s="99"/>
      <c r="L95" s="99"/>
      <c r="M95" s="99"/>
      <c r="N95" s="99"/>
      <c r="O95" s="99"/>
      <c r="P95" s="99"/>
      <c r="Q95" s="99"/>
      <c r="R95" s="99"/>
      <c r="S95" s="99"/>
      <c r="T95" s="99"/>
      <c r="U95" s="99"/>
      <c r="V95" s="99"/>
      <c r="W95" s="99"/>
      <c r="X95" s="99"/>
      <c r="Y95" s="99"/>
      <c r="Z95" s="99"/>
      <c r="AA95" s="99"/>
      <c r="AB95" s="99"/>
      <c r="AC95" s="99"/>
      <c r="AD95" s="99"/>
      <c r="AE95" s="99"/>
      <c r="AF95" s="99"/>
      <c r="AG95" s="99"/>
      <c r="AH95" s="99"/>
      <c r="AI95" s="99"/>
      <c r="AJ95" s="99"/>
      <c r="AK95" s="99"/>
      <c r="AL95" s="99"/>
      <c r="AM95" s="99"/>
      <c r="AN95" s="99"/>
    </row>
    <row r="96" spans="1:51" s="82" customFormat="1" x14ac:dyDescent="0.25">
      <c r="A96" s="100"/>
      <c r="D96" s="98"/>
      <c r="E96" s="99"/>
      <c r="F96" s="99"/>
      <c r="G96" s="99"/>
      <c r="H96" s="99"/>
      <c r="I96" s="99"/>
      <c r="J96" s="99"/>
      <c r="K96" s="99"/>
      <c r="L96" s="99"/>
      <c r="M96" s="99"/>
      <c r="N96" s="99"/>
      <c r="O96" s="99"/>
      <c r="P96" s="99"/>
      <c r="Q96" s="99"/>
      <c r="R96" s="99"/>
      <c r="S96" s="99"/>
      <c r="T96" s="99"/>
      <c r="U96" s="99"/>
      <c r="V96" s="99"/>
      <c r="W96" s="99"/>
      <c r="X96" s="99"/>
      <c r="Y96" s="99"/>
      <c r="Z96" s="99"/>
      <c r="AA96" s="99"/>
      <c r="AB96" s="99"/>
      <c r="AC96" s="99"/>
      <c r="AD96" s="99"/>
      <c r="AE96" s="99"/>
      <c r="AF96" s="99"/>
      <c r="AG96" s="99"/>
      <c r="AH96" s="99"/>
      <c r="AI96" s="99"/>
      <c r="AJ96" s="99"/>
      <c r="AK96" s="99"/>
      <c r="AL96" s="99"/>
      <c r="AM96" s="99"/>
      <c r="AN96" s="99"/>
    </row>
    <row r="97" spans="1:52" s="82" customFormat="1" x14ac:dyDescent="0.25">
      <c r="A97" s="100"/>
      <c r="D97" s="98"/>
      <c r="E97" s="99"/>
      <c r="F97" s="99"/>
      <c r="G97" s="99"/>
      <c r="H97" s="99"/>
      <c r="I97" s="99"/>
      <c r="J97" s="99"/>
      <c r="K97" s="99"/>
      <c r="L97" s="99"/>
      <c r="M97" s="99"/>
      <c r="N97" s="99"/>
      <c r="O97" s="99"/>
      <c r="P97" s="99"/>
      <c r="Q97" s="99"/>
      <c r="R97" s="99"/>
      <c r="S97" s="99"/>
      <c r="T97" s="99"/>
      <c r="U97" s="99"/>
      <c r="V97" s="99"/>
      <c r="W97" s="99"/>
      <c r="X97" s="99"/>
      <c r="Y97" s="99"/>
      <c r="Z97" s="99"/>
      <c r="AA97" s="99"/>
      <c r="AB97" s="99"/>
      <c r="AC97" s="99"/>
      <c r="AD97" s="99"/>
      <c r="AE97" s="99"/>
      <c r="AF97" s="99"/>
      <c r="AG97" s="99"/>
      <c r="AH97" s="99"/>
      <c r="AI97" s="99"/>
      <c r="AJ97" s="99"/>
      <c r="AK97" s="99"/>
      <c r="AL97" s="99"/>
      <c r="AM97" s="99"/>
      <c r="AN97" s="99"/>
    </row>
    <row r="98" spans="1:52" x14ac:dyDescent="0.25">
      <c r="A98" s="101"/>
      <c r="D98" s="102"/>
      <c r="E98" s="103"/>
      <c r="F98" s="103"/>
      <c r="G98" s="103"/>
      <c r="H98" s="103"/>
      <c r="I98" s="103"/>
      <c r="J98" s="103"/>
      <c r="K98" s="103"/>
      <c r="L98" s="103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Y98" s="82"/>
    </row>
    <row r="99" spans="1:52" s="82" customFormat="1" x14ac:dyDescent="0.25">
      <c r="A99" s="100"/>
      <c r="D99" s="98"/>
      <c r="E99" s="99"/>
      <c r="F99" s="99"/>
      <c r="G99" s="99"/>
      <c r="H99" s="9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  <c r="AA99" s="99"/>
      <c r="AB99" s="99"/>
      <c r="AC99" s="99"/>
      <c r="AD99" s="99"/>
      <c r="AE99" s="99"/>
      <c r="AF99" s="99"/>
      <c r="AG99" s="99"/>
      <c r="AH99" s="99"/>
      <c r="AI99" s="99"/>
      <c r="AJ99" s="99"/>
      <c r="AK99" s="99"/>
      <c r="AL99" s="99"/>
      <c r="AM99" s="99"/>
      <c r="AN99" s="99"/>
    </row>
    <row r="100" spans="1:52" s="82" customFormat="1" x14ac:dyDescent="0.25">
      <c r="A100" s="100"/>
      <c r="D100" s="98"/>
      <c r="E100" s="99"/>
      <c r="F100" s="99"/>
      <c r="G100" s="99"/>
      <c r="H100" s="99"/>
      <c r="I100" s="99"/>
      <c r="J100" s="99"/>
      <c r="K100" s="99"/>
      <c r="L100" s="99"/>
      <c r="M100" s="99"/>
      <c r="N100" s="99"/>
      <c r="O100" s="99"/>
      <c r="P100" s="99"/>
      <c r="Q100" s="99"/>
      <c r="R100" s="99"/>
      <c r="S100" s="99"/>
      <c r="T100" s="99"/>
      <c r="U100" s="99"/>
      <c r="V100" s="99"/>
      <c r="W100" s="99"/>
      <c r="X100" s="99"/>
      <c r="Y100" s="99"/>
      <c r="Z100" s="99"/>
      <c r="AA100" s="99"/>
      <c r="AB100" s="99"/>
      <c r="AC100" s="99"/>
      <c r="AD100" s="99"/>
      <c r="AE100" s="99"/>
      <c r="AF100" s="99"/>
      <c r="AG100" s="99"/>
      <c r="AH100" s="99"/>
      <c r="AI100" s="99"/>
      <c r="AJ100" s="99"/>
      <c r="AK100" s="99"/>
      <c r="AL100" s="99"/>
      <c r="AM100" s="99"/>
      <c r="AN100" s="99"/>
    </row>
    <row r="101" spans="1:52" s="82" customFormat="1" x14ac:dyDescent="0.25">
      <c r="A101" s="100"/>
      <c r="D101" s="98"/>
      <c r="E101" s="103"/>
      <c r="F101" s="103"/>
      <c r="G101" s="103"/>
      <c r="H101" s="103"/>
      <c r="I101" s="103"/>
      <c r="J101" s="103"/>
      <c r="K101" s="103"/>
      <c r="L101" s="103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</row>
    <row r="102" spans="1:52" x14ac:dyDescent="0.25">
      <c r="A102" s="101"/>
      <c r="D102" s="102"/>
      <c r="E102" s="103"/>
      <c r="F102" s="103"/>
      <c r="G102" s="103"/>
      <c r="H102" s="103"/>
      <c r="I102" s="103"/>
      <c r="J102" s="103"/>
      <c r="K102" s="103"/>
      <c r="L102" s="103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Y102" s="82"/>
    </row>
    <row r="103" spans="1:52" x14ac:dyDescent="0.25">
      <c r="A103" s="101"/>
      <c r="D103" s="102"/>
      <c r="E103" s="103"/>
      <c r="F103" s="103"/>
      <c r="G103" s="103"/>
      <c r="H103" s="103"/>
      <c r="I103" s="103"/>
      <c r="J103" s="103"/>
      <c r="K103" s="103"/>
      <c r="L103" s="103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Y103" s="82"/>
    </row>
    <row r="104" spans="1:52" x14ac:dyDescent="0.25">
      <c r="A104" s="101"/>
      <c r="D104" s="102"/>
      <c r="E104" s="103"/>
      <c r="F104" s="103"/>
      <c r="G104" s="103"/>
      <c r="H104" s="103"/>
      <c r="I104" s="103"/>
      <c r="J104" s="103"/>
      <c r="K104" s="103"/>
      <c r="L104" s="103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Y104" s="82"/>
    </row>
    <row r="105" spans="1:52" x14ac:dyDescent="0.25">
      <c r="A105" s="101"/>
      <c r="D105" s="102"/>
      <c r="E105" s="103"/>
      <c r="F105" s="103"/>
      <c r="G105" s="103"/>
      <c r="H105" s="103"/>
      <c r="I105" s="103"/>
      <c r="J105" s="103"/>
      <c r="K105" s="103"/>
      <c r="L105" s="103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Y105" s="82"/>
    </row>
    <row r="106" spans="1:52" x14ac:dyDescent="0.25">
      <c r="A106" s="101"/>
      <c r="D106" s="102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Y106" s="82"/>
    </row>
    <row r="107" spans="1:52" s="82" customFormat="1" x14ac:dyDescent="0.25">
      <c r="A107" s="100"/>
      <c r="D107" s="98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</row>
    <row r="108" spans="1:52" x14ac:dyDescent="0.25">
      <c r="A108" s="101"/>
      <c r="D108" s="102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Y108" s="82"/>
    </row>
    <row r="109" spans="1:52" s="82" customFormat="1" x14ac:dyDescent="0.25">
      <c r="A109" s="100"/>
      <c r="D109" s="98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</row>
    <row r="110" spans="1:52" s="82" customFormat="1" x14ac:dyDescent="0.25">
      <c r="A110" s="100"/>
      <c r="D110" s="98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</row>
    <row r="111" spans="1:52" x14ac:dyDescent="0.25">
      <c r="A111" s="100"/>
      <c r="B111" s="82"/>
      <c r="C111" s="82"/>
      <c r="D111" s="98"/>
      <c r="E111" s="103"/>
      <c r="F111" s="99"/>
      <c r="G111" s="99"/>
      <c r="H111" s="99"/>
      <c r="I111" s="99"/>
      <c r="J111" s="99"/>
      <c r="K111" s="99"/>
      <c r="L111" s="99"/>
      <c r="M111" s="99"/>
      <c r="N111" s="99"/>
      <c r="O111" s="99"/>
      <c r="P111" s="99"/>
      <c r="Q111" s="99"/>
      <c r="R111" s="99"/>
      <c r="S111" s="99"/>
      <c r="T111" s="99"/>
      <c r="U111" s="99"/>
      <c r="V111" s="99"/>
      <c r="W111" s="99"/>
      <c r="X111" s="99"/>
      <c r="Y111" s="99"/>
      <c r="Z111" s="99"/>
      <c r="AA111" s="99"/>
      <c r="AB111" s="99"/>
      <c r="AC111" s="99"/>
      <c r="AD111" s="99"/>
      <c r="AE111" s="99"/>
      <c r="AF111" s="99"/>
      <c r="AG111" s="99"/>
      <c r="AH111" s="99"/>
      <c r="AI111" s="99"/>
      <c r="AJ111" s="99"/>
      <c r="AK111" s="99"/>
      <c r="AL111" s="103"/>
      <c r="AM111" s="103"/>
      <c r="AN111" s="99"/>
      <c r="AO111" s="82"/>
      <c r="AP111" s="82"/>
      <c r="AQ111" s="82"/>
      <c r="AR111" s="82"/>
      <c r="AS111" s="82"/>
      <c r="AT111" s="82"/>
      <c r="AU111" s="82"/>
      <c r="AV111" s="82"/>
      <c r="AW111" s="82"/>
      <c r="AX111" s="82"/>
      <c r="AY111" s="82"/>
      <c r="AZ111" s="82"/>
    </row>
    <row r="112" spans="1:52" x14ac:dyDescent="0.25">
      <c r="A112" s="101"/>
      <c r="D112" s="102"/>
      <c r="E112" s="103"/>
      <c r="F112" s="103"/>
      <c r="G112" s="103"/>
      <c r="H112" s="103"/>
      <c r="I112" s="103"/>
      <c r="J112" s="103"/>
      <c r="K112" s="103"/>
      <c r="L112" s="103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99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Y112" s="82"/>
    </row>
    <row r="113" spans="1:51" x14ac:dyDescent="0.25">
      <c r="A113" s="101"/>
      <c r="D113" s="102"/>
      <c r="E113" s="99"/>
      <c r="F113" s="99"/>
      <c r="G113" s="99"/>
      <c r="H113" s="99"/>
      <c r="I113" s="99"/>
      <c r="J113" s="99"/>
      <c r="K113" s="99"/>
      <c r="L113" s="99"/>
      <c r="M113" s="99"/>
      <c r="N113" s="99"/>
      <c r="O113" s="99"/>
      <c r="P113" s="99"/>
      <c r="Q113" s="99"/>
      <c r="R113" s="99"/>
      <c r="S113" s="99"/>
      <c r="T113" s="99"/>
      <c r="U113" s="99"/>
      <c r="V113" s="99"/>
      <c r="W113" s="99"/>
      <c r="X113" s="99"/>
      <c r="Y113" s="99"/>
      <c r="Z113" s="99"/>
      <c r="AA113" s="99"/>
      <c r="AB113" s="99"/>
      <c r="AC113" s="99"/>
      <c r="AD113" s="99"/>
      <c r="AE113" s="99"/>
      <c r="AF113" s="99"/>
      <c r="AG113" s="99"/>
      <c r="AH113" s="99"/>
      <c r="AI113" s="99"/>
      <c r="AJ113" s="99"/>
      <c r="AK113" s="99"/>
      <c r="AL113" s="99"/>
      <c r="AM113" s="103"/>
      <c r="AN113" s="99"/>
      <c r="AY113" s="82"/>
    </row>
    <row r="114" spans="1:51" x14ac:dyDescent="0.25">
      <c r="A114" s="101"/>
      <c r="D114" s="102"/>
      <c r="E114" s="103"/>
      <c r="F114" s="103"/>
      <c r="G114" s="103"/>
      <c r="H114" s="103"/>
      <c r="I114" s="99"/>
      <c r="J114" s="103"/>
      <c r="K114" s="103"/>
      <c r="L114" s="103"/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99"/>
      <c r="Y114" s="103"/>
      <c r="Z114" s="103"/>
      <c r="AA114" s="99"/>
      <c r="AB114" s="99"/>
      <c r="AC114" s="99"/>
      <c r="AD114" s="99"/>
      <c r="AE114" s="99"/>
      <c r="AF114" s="99"/>
      <c r="AG114" s="99"/>
      <c r="AH114" s="99"/>
      <c r="AI114" s="99"/>
      <c r="AJ114" s="99"/>
      <c r="AK114" s="99"/>
      <c r="AL114" s="103"/>
      <c r="AM114" s="103"/>
      <c r="AN114" s="99"/>
      <c r="AY114" s="82"/>
    </row>
    <row r="115" spans="1:51" x14ac:dyDescent="0.25">
      <c r="A115" s="101"/>
      <c r="D115" s="102"/>
      <c r="E115" s="103"/>
      <c r="F115" s="103"/>
      <c r="G115" s="103"/>
      <c r="H115" s="103"/>
      <c r="I115" s="103"/>
      <c r="J115" s="99"/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99"/>
      <c r="W115" s="103"/>
      <c r="X115" s="99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99"/>
      <c r="AY115" s="82"/>
    </row>
    <row r="116" spans="1:51" x14ac:dyDescent="0.25">
      <c r="A116" s="101"/>
      <c r="D116" s="102"/>
      <c r="E116" s="103"/>
      <c r="F116" s="103"/>
      <c r="G116" s="103"/>
      <c r="H116" s="103"/>
      <c r="I116" s="103"/>
      <c r="J116" s="103"/>
      <c r="K116" s="103"/>
      <c r="L116" s="103"/>
      <c r="M116" s="103"/>
      <c r="N116" s="103"/>
      <c r="O116" s="103"/>
      <c r="P116" s="103"/>
      <c r="Q116" s="103"/>
      <c r="R116" s="103"/>
      <c r="S116" s="103"/>
      <c r="T116" s="103"/>
      <c r="U116" s="103"/>
      <c r="V116" s="99"/>
      <c r="W116" s="103"/>
      <c r="X116" s="99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99"/>
      <c r="AY116" s="82"/>
    </row>
    <row r="117" spans="1:51" x14ac:dyDescent="0.25">
      <c r="A117" s="101"/>
      <c r="D117" s="102"/>
      <c r="E117" s="103"/>
      <c r="F117" s="103"/>
      <c r="G117" s="103"/>
      <c r="H117" s="103"/>
      <c r="I117" s="103"/>
      <c r="J117" s="103"/>
      <c r="K117" s="103"/>
      <c r="L117" s="103"/>
      <c r="M117" s="103"/>
      <c r="N117" s="103"/>
      <c r="O117" s="103"/>
      <c r="P117" s="103"/>
      <c r="Q117" s="103"/>
      <c r="R117" s="103"/>
      <c r="S117" s="103"/>
      <c r="T117" s="103"/>
      <c r="U117" s="103"/>
      <c r="V117" s="99"/>
      <c r="W117" s="103"/>
      <c r="X117" s="99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99"/>
      <c r="AY117" s="82"/>
    </row>
    <row r="118" spans="1:51" s="95" customFormat="1" x14ac:dyDescent="0.25">
      <c r="A118" s="97"/>
      <c r="D118" s="97"/>
      <c r="E118" s="104"/>
      <c r="F118" s="104"/>
      <c r="G118" s="104"/>
      <c r="H118" s="104"/>
      <c r="I118" s="104"/>
      <c r="J118" s="104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  <c r="U118" s="104"/>
      <c r="V118" s="104"/>
      <c r="W118" s="104"/>
      <c r="X118" s="104"/>
      <c r="Y118" s="104"/>
      <c r="Z118" s="104"/>
      <c r="AA118" s="104"/>
      <c r="AB118" s="104"/>
      <c r="AC118" s="104"/>
      <c r="AD118" s="104"/>
      <c r="AE118" s="104"/>
      <c r="AF118" s="104"/>
      <c r="AG118" s="104"/>
      <c r="AH118" s="104"/>
      <c r="AI118" s="104"/>
      <c r="AJ118" s="104"/>
      <c r="AK118" s="104"/>
      <c r="AL118" s="104"/>
      <c r="AM118" s="104"/>
      <c r="AN118" s="104"/>
      <c r="AY118" s="82"/>
    </row>
    <row r="119" spans="1:51" s="95" customFormat="1" x14ac:dyDescent="0.25">
      <c r="A119" s="97"/>
      <c r="D119" s="97"/>
      <c r="E119" s="104"/>
      <c r="F119" s="104"/>
      <c r="G119" s="104"/>
      <c r="H119" s="104"/>
      <c r="I119" s="104"/>
      <c r="J119" s="104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  <c r="U119" s="104"/>
      <c r="V119" s="104"/>
      <c r="W119" s="104"/>
      <c r="X119" s="104"/>
      <c r="Y119" s="104"/>
      <c r="Z119" s="104"/>
      <c r="AA119" s="104"/>
      <c r="AB119" s="104"/>
      <c r="AC119" s="104"/>
      <c r="AD119" s="104"/>
      <c r="AE119" s="104"/>
      <c r="AF119" s="104"/>
      <c r="AG119" s="104"/>
      <c r="AH119" s="104"/>
      <c r="AI119" s="104"/>
      <c r="AJ119" s="104"/>
      <c r="AK119" s="104"/>
      <c r="AL119" s="104"/>
      <c r="AM119" s="104"/>
      <c r="AN119" s="104"/>
      <c r="AY119" s="82"/>
    </row>
    <row r="120" spans="1:51" s="95" customFormat="1" x14ac:dyDescent="0.25">
      <c r="A120" s="97"/>
      <c r="D120" s="97"/>
      <c r="E120" s="104"/>
      <c r="F120" s="104"/>
      <c r="G120" s="104"/>
      <c r="H120" s="104"/>
      <c r="I120" s="104"/>
      <c r="J120" s="104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  <c r="U120" s="104"/>
      <c r="V120" s="104"/>
      <c r="W120" s="104"/>
      <c r="X120" s="104"/>
      <c r="Y120" s="104"/>
      <c r="Z120" s="104"/>
      <c r="AA120" s="104"/>
      <c r="AB120" s="104"/>
      <c r="AC120" s="104"/>
      <c r="AD120" s="104"/>
      <c r="AE120" s="104"/>
      <c r="AF120" s="104"/>
      <c r="AG120" s="104"/>
      <c r="AH120" s="104"/>
      <c r="AI120" s="104"/>
      <c r="AJ120" s="104"/>
      <c r="AK120" s="104"/>
      <c r="AL120" s="104"/>
      <c r="AM120" s="104"/>
      <c r="AN120" s="104"/>
      <c r="AY120" s="82"/>
    </row>
    <row r="121" spans="1:51" s="95" customFormat="1" x14ac:dyDescent="0.25">
      <c r="A121" s="97"/>
      <c r="D121" s="97"/>
      <c r="E121" s="104"/>
      <c r="F121" s="104"/>
      <c r="G121" s="104"/>
      <c r="H121" s="104"/>
      <c r="I121" s="104"/>
      <c r="J121" s="104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  <c r="U121" s="104"/>
      <c r="V121" s="104"/>
      <c r="W121" s="104"/>
      <c r="X121" s="104"/>
      <c r="Y121" s="104"/>
      <c r="Z121" s="104"/>
      <c r="AA121" s="104"/>
      <c r="AB121" s="104"/>
      <c r="AC121" s="104"/>
      <c r="AD121" s="104"/>
      <c r="AE121" s="104"/>
      <c r="AF121" s="104"/>
      <c r="AG121" s="104"/>
      <c r="AH121" s="104"/>
      <c r="AI121" s="104"/>
      <c r="AJ121" s="104"/>
      <c r="AK121" s="104"/>
      <c r="AL121" s="104"/>
      <c r="AM121" s="104"/>
      <c r="AN121" s="104"/>
      <c r="AY121" s="82"/>
    </row>
    <row r="122" spans="1:51" s="95" customFormat="1" x14ac:dyDescent="0.25">
      <c r="A122" s="97"/>
      <c r="D122" s="97"/>
      <c r="E122" s="104"/>
      <c r="F122" s="104"/>
      <c r="G122" s="104"/>
      <c r="H122" s="104"/>
      <c r="I122" s="104"/>
      <c r="J122" s="104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  <c r="U122" s="104"/>
      <c r="V122" s="104"/>
      <c r="W122" s="104"/>
      <c r="X122" s="104"/>
      <c r="Y122" s="104"/>
      <c r="Z122" s="104"/>
      <c r="AA122" s="104"/>
      <c r="AB122" s="104"/>
      <c r="AC122" s="104"/>
      <c r="AD122" s="104"/>
      <c r="AE122" s="104"/>
      <c r="AF122" s="104"/>
      <c r="AG122" s="104"/>
      <c r="AH122" s="104"/>
      <c r="AI122" s="104"/>
      <c r="AJ122" s="104"/>
      <c r="AK122" s="104"/>
      <c r="AL122" s="104"/>
      <c r="AM122" s="104"/>
      <c r="AN122" s="104"/>
      <c r="AY122" s="82"/>
    </row>
    <row r="123" spans="1:51" s="95" customFormat="1" x14ac:dyDescent="0.25">
      <c r="A123" s="97"/>
      <c r="D123" s="97"/>
      <c r="E123" s="104"/>
      <c r="F123" s="104"/>
      <c r="G123" s="104"/>
      <c r="H123" s="104"/>
      <c r="I123" s="104"/>
      <c r="J123" s="104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  <c r="U123" s="104"/>
      <c r="V123" s="104"/>
      <c r="W123" s="104"/>
      <c r="X123" s="104"/>
      <c r="Y123" s="104"/>
      <c r="Z123" s="104"/>
      <c r="AA123" s="104"/>
      <c r="AB123" s="104"/>
      <c r="AC123" s="104"/>
      <c r="AD123" s="104"/>
      <c r="AE123" s="104"/>
      <c r="AF123" s="104"/>
      <c r="AG123" s="104"/>
      <c r="AH123" s="104"/>
      <c r="AI123" s="104"/>
      <c r="AJ123" s="104"/>
      <c r="AK123" s="104"/>
      <c r="AL123" s="104"/>
      <c r="AM123" s="104"/>
      <c r="AN123" s="104"/>
      <c r="AY123" s="82"/>
    </row>
    <row r="124" spans="1:51" s="95" customFormat="1" x14ac:dyDescent="0.25">
      <c r="A124" s="97"/>
      <c r="D124" s="97"/>
      <c r="E124" s="104"/>
      <c r="F124" s="104"/>
      <c r="G124" s="104"/>
      <c r="H124" s="104"/>
      <c r="I124" s="104"/>
      <c r="J124" s="104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  <c r="U124" s="104"/>
      <c r="V124" s="104"/>
      <c r="W124" s="104"/>
      <c r="X124" s="104"/>
      <c r="Y124" s="104"/>
      <c r="Z124" s="104"/>
      <c r="AA124" s="104"/>
      <c r="AB124" s="104"/>
      <c r="AC124" s="104"/>
      <c r="AD124" s="104"/>
      <c r="AE124" s="104"/>
      <c r="AF124" s="104"/>
      <c r="AG124" s="104"/>
      <c r="AH124" s="104"/>
      <c r="AI124" s="104"/>
      <c r="AJ124" s="104"/>
      <c r="AK124" s="104"/>
      <c r="AL124" s="104"/>
      <c r="AM124" s="104"/>
      <c r="AN124" s="104"/>
      <c r="AY124" s="82"/>
    </row>
    <row r="125" spans="1:51" s="94" customFormat="1" x14ac:dyDescent="0.25">
      <c r="A125" s="98"/>
      <c r="D125" s="98"/>
      <c r="E125" s="79"/>
      <c r="F125" s="79"/>
      <c r="G125" s="79"/>
      <c r="H125" s="79"/>
      <c r="I125" s="79"/>
      <c r="J125" s="79"/>
      <c r="K125" s="79"/>
      <c r="L125" s="79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Y125" s="82"/>
    </row>
    <row r="126" spans="1:51" s="94" customFormat="1" x14ac:dyDescent="0.25">
      <c r="A126" s="98"/>
      <c r="D126" s="98"/>
      <c r="E126" s="79"/>
      <c r="F126" s="79"/>
      <c r="G126" s="79"/>
      <c r="H126" s="79"/>
      <c r="I126" s="79"/>
      <c r="J126" s="79"/>
      <c r="K126" s="79"/>
      <c r="L126" s="79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79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Y126" s="82"/>
    </row>
    <row r="127" spans="1:51" s="94" customFormat="1" x14ac:dyDescent="0.25">
      <c r="A127" s="98"/>
      <c r="D127" s="98"/>
      <c r="E127" s="79"/>
      <c r="F127" s="79"/>
      <c r="G127" s="79"/>
      <c r="H127" s="79"/>
      <c r="I127" s="79"/>
      <c r="J127" s="79"/>
      <c r="K127" s="79"/>
      <c r="L127" s="79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79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Y127" s="82"/>
    </row>
    <row r="128" spans="1:51" s="94" customFormat="1" x14ac:dyDescent="0.25">
      <c r="A128" s="98"/>
      <c r="D128" s="98"/>
      <c r="E128" s="79"/>
      <c r="F128" s="79"/>
      <c r="G128" s="79"/>
      <c r="H128" s="79"/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Y128" s="82"/>
    </row>
    <row r="129" spans="1:51" s="82" customFormat="1" x14ac:dyDescent="0.25">
      <c r="A129" s="100"/>
      <c r="D129" s="98"/>
      <c r="E129" s="99"/>
      <c r="F129" s="99"/>
      <c r="G129" s="99"/>
      <c r="H129" s="99"/>
      <c r="I129" s="99"/>
      <c r="J129" s="99"/>
      <c r="K129" s="99"/>
      <c r="L129" s="99"/>
      <c r="M129" s="99"/>
      <c r="N129" s="99"/>
      <c r="O129" s="99"/>
      <c r="P129" s="99"/>
      <c r="Q129" s="99"/>
      <c r="R129" s="99"/>
      <c r="S129" s="99"/>
      <c r="T129" s="99"/>
      <c r="U129" s="99"/>
      <c r="V129" s="99"/>
      <c r="W129" s="99"/>
      <c r="X129" s="99"/>
      <c r="Y129" s="99"/>
      <c r="Z129" s="99"/>
      <c r="AA129" s="99"/>
      <c r="AB129" s="99"/>
      <c r="AC129" s="99"/>
      <c r="AD129" s="99"/>
      <c r="AE129" s="99"/>
      <c r="AF129" s="99"/>
      <c r="AG129" s="99"/>
      <c r="AH129" s="99"/>
      <c r="AI129" s="99"/>
      <c r="AJ129" s="99"/>
      <c r="AK129" s="99"/>
      <c r="AL129" s="99"/>
      <c r="AM129" s="99"/>
      <c r="AN129" s="99"/>
    </row>
    <row r="130" spans="1:51" s="94" customFormat="1" x14ac:dyDescent="0.25">
      <c r="A130" s="98"/>
      <c r="D130" s="98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Y130" s="82"/>
    </row>
    <row r="131" spans="1:51" x14ac:dyDescent="0.25">
      <c r="A131" s="101"/>
      <c r="D131" s="102"/>
      <c r="E131" s="103"/>
      <c r="F131" s="103"/>
      <c r="G131" s="103"/>
      <c r="H131" s="103"/>
      <c r="I131" s="99"/>
      <c r="J131" s="103"/>
      <c r="K131" s="103"/>
      <c r="L131" s="103"/>
      <c r="M131" s="103"/>
      <c r="N131" s="103"/>
      <c r="O131" s="103"/>
      <c r="P131" s="103"/>
      <c r="Q131" s="103"/>
      <c r="R131" s="103"/>
      <c r="S131" s="103"/>
      <c r="T131" s="103"/>
      <c r="U131" s="103"/>
      <c r="V131" s="99"/>
      <c r="W131" s="103"/>
      <c r="X131" s="99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Y131" s="82"/>
    </row>
    <row r="132" spans="1:51" s="95" customFormat="1" x14ac:dyDescent="0.25">
      <c r="A132" s="97"/>
      <c r="D132" s="97"/>
      <c r="E132" s="104"/>
      <c r="F132" s="104"/>
      <c r="G132" s="104"/>
      <c r="H132" s="104"/>
      <c r="I132" s="104"/>
      <c r="J132" s="104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  <c r="U132" s="104"/>
      <c r="V132" s="104"/>
      <c r="W132" s="104"/>
      <c r="X132" s="104"/>
      <c r="Y132" s="104"/>
      <c r="Z132" s="104"/>
      <c r="AA132" s="104"/>
      <c r="AB132" s="104"/>
      <c r="AC132" s="104"/>
      <c r="AD132" s="104"/>
      <c r="AE132" s="104"/>
      <c r="AF132" s="104"/>
      <c r="AG132" s="104"/>
      <c r="AH132" s="104"/>
      <c r="AI132" s="104"/>
      <c r="AJ132" s="104"/>
      <c r="AK132" s="104"/>
      <c r="AL132" s="104"/>
      <c r="AM132" s="104"/>
      <c r="AN132" s="104"/>
      <c r="AY132" s="82"/>
    </row>
    <row r="133" spans="1:51" s="95" customFormat="1" x14ac:dyDescent="0.25">
      <c r="A133" s="97"/>
      <c r="D133" s="97"/>
      <c r="E133" s="104"/>
      <c r="F133" s="104"/>
      <c r="G133" s="104"/>
      <c r="H133" s="104"/>
      <c r="I133" s="104"/>
      <c r="J133" s="104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  <c r="U133" s="104"/>
      <c r="V133" s="104"/>
      <c r="W133" s="104"/>
      <c r="X133" s="104"/>
      <c r="Y133" s="104"/>
      <c r="Z133" s="104"/>
      <c r="AA133" s="104"/>
      <c r="AB133" s="104"/>
      <c r="AC133" s="104"/>
      <c r="AD133" s="104"/>
      <c r="AE133" s="104"/>
      <c r="AF133" s="104"/>
      <c r="AG133" s="104"/>
      <c r="AH133" s="104"/>
      <c r="AI133" s="104"/>
      <c r="AJ133" s="104"/>
      <c r="AK133" s="104"/>
      <c r="AL133" s="104"/>
      <c r="AM133" s="104"/>
      <c r="AN133" s="104"/>
      <c r="AY133" s="82"/>
    </row>
    <row r="134" spans="1:51" s="95" customFormat="1" x14ac:dyDescent="0.25">
      <c r="A134" s="97"/>
      <c r="D134" s="97"/>
      <c r="E134" s="104"/>
      <c r="F134" s="104"/>
      <c r="G134" s="104"/>
      <c r="H134" s="104"/>
      <c r="I134" s="104"/>
      <c r="J134" s="104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  <c r="U134" s="104"/>
      <c r="V134" s="104"/>
      <c r="W134" s="104"/>
      <c r="X134" s="104"/>
      <c r="Y134" s="104"/>
      <c r="Z134" s="104"/>
      <c r="AA134" s="104"/>
      <c r="AB134" s="104"/>
      <c r="AC134" s="104"/>
      <c r="AD134" s="104"/>
      <c r="AE134" s="104"/>
      <c r="AF134" s="104"/>
      <c r="AG134" s="104"/>
      <c r="AH134" s="104"/>
      <c r="AI134" s="104"/>
      <c r="AJ134" s="104"/>
      <c r="AK134" s="104"/>
      <c r="AL134" s="104"/>
      <c r="AM134" s="104"/>
      <c r="AN134" s="104"/>
      <c r="AY134" s="82"/>
    </row>
    <row r="135" spans="1:51" s="95" customFormat="1" x14ac:dyDescent="0.25">
      <c r="A135" s="97"/>
      <c r="D135" s="97"/>
      <c r="E135" s="104"/>
      <c r="F135" s="104"/>
      <c r="G135" s="104"/>
      <c r="H135" s="104"/>
      <c r="I135" s="104"/>
      <c r="J135" s="104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  <c r="U135" s="104"/>
      <c r="V135" s="104"/>
      <c r="W135" s="104"/>
      <c r="X135" s="104"/>
      <c r="Y135" s="104"/>
      <c r="Z135" s="104"/>
      <c r="AA135" s="104"/>
      <c r="AB135" s="104"/>
      <c r="AC135" s="104"/>
      <c r="AD135" s="104"/>
      <c r="AE135" s="104"/>
      <c r="AF135" s="104"/>
      <c r="AG135" s="104"/>
      <c r="AH135" s="104"/>
      <c r="AI135" s="104"/>
      <c r="AJ135" s="104"/>
      <c r="AK135" s="104"/>
      <c r="AL135" s="104"/>
      <c r="AM135" s="104"/>
      <c r="AN135" s="104"/>
      <c r="AY135" s="82"/>
    </row>
    <row r="136" spans="1:51" s="95" customFormat="1" x14ac:dyDescent="0.25">
      <c r="A136" s="97"/>
      <c r="D136" s="97"/>
      <c r="E136" s="104"/>
      <c r="F136" s="104"/>
      <c r="G136" s="104"/>
      <c r="H136" s="104"/>
      <c r="I136" s="104"/>
      <c r="J136" s="104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  <c r="U136" s="104"/>
      <c r="V136" s="104"/>
      <c r="W136" s="104"/>
      <c r="X136" s="104"/>
      <c r="Y136" s="104"/>
      <c r="Z136" s="104"/>
      <c r="AA136" s="104"/>
      <c r="AB136" s="104"/>
      <c r="AC136" s="104"/>
      <c r="AD136" s="104"/>
      <c r="AE136" s="104"/>
      <c r="AF136" s="104"/>
      <c r="AG136" s="104"/>
      <c r="AH136" s="104"/>
      <c r="AI136" s="104"/>
      <c r="AJ136" s="104"/>
      <c r="AK136" s="104"/>
      <c r="AL136" s="104"/>
      <c r="AM136" s="104"/>
      <c r="AN136" s="104"/>
      <c r="AY136" s="82"/>
    </row>
    <row r="137" spans="1:51" s="95" customFormat="1" x14ac:dyDescent="0.25">
      <c r="A137" s="97"/>
      <c r="D137" s="97"/>
      <c r="E137" s="104"/>
      <c r="F137" s="104"/>
      <c r="G137" s="104"/>
      <c r="H137" s="104"/>
      <c r="I137" s="104"/>
      <c r="J137" s="104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  <c r="U137" s="104"/>
      <c r="V137" s="104"/>
      <c r="W137" s="104"/>
      <c r="X137" s="104"/>
      <c r="Y137" s="104"/>
      <c r="Z137" s="104"/>
      <c r="AA137" s="104"/>
      <c r="AB137" s="104"/>
      <c r="AC137" s="104"/>
      <c r="AD137" s="104"/>
      <c r="AE137" s="104"/>
      <c r="AF137" s="104"/>
      <c r="AG137" s="104"/>
      <c r="AH137" s="104"/>
      <c r="AI137" s="104"/>
      <c r="AJ137" s="104"/>
      <c r="AK137" s="104"/>
      <c r="AL137" s="104"/>
      <c r="AM137" s="104"/>
      <c r="AN137" s="104"/>
      <c r="AY137" s="82"/>
    </row>
    <row r="138" spans="1:51" s="95" customFormat="1" x14ac:dyDescent="0.25">
      <c r="A138" s="97"/>
      <c r="D138" s="97"/>
      <c r="E138" s="104"/>
      <c r="F138" s="104"/>
      <c r="G138" s="104"/>
      <c r="H138" s="104"/>
      <c r="I138" s="104"/>
      <c r="J138" s="104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  <c r="U138" s="104"/>
      <c r="V138" s="104"/>
      <c r="W138" s="104"/>
      <c r="X138" s="104"/>
      <c r="Y138" s="104"/>
      <c r="Z138" s="104"/>
      <c r="AA138" s="104"/>
      <c r="AB138" s="104"/>
      <c r="AC138" s="104"/>
      <c r="AD138" s="104"/>
      <c r="AE138" s="104"/>
      <c r="AF138" s="104"/>
      <c r="AG138" s="104"/>
      <c r="AH138" s="104"/>
      <c r="AI138" s="104"/>
      <c r="AJ138" s="104"/>
      <c r="AK138" s="104"/>
      <c r="AL138" s="104"/>
      <c r="AM138" s="104"/>
      <c r="AN138" s="104"/>
      <c r="AY138" s="82"/>
    </row>
    <row r="139" spans="1:51" s="95" customFormat="1" x14ac:dyDescent="0.25">
      <c r="A139" s="97"/>
      <c r="D139" s="97"/>
      <c r="E139" s="104"/>
      <c r="F139" s="104"/>
      <c r="G139" s="104"/>
      <c r="H139" s="104"/>
      <c r="I139" s="104"/>
      <c r="J139" s="104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  <c r="U139" s="104"/>
      <c r="V139" s="104"/>
      <c r="W139" s="104"/>
      <c r="X139" s="104"/>
      <c r="Y139" s="104"/>
      <c r="Z139" s="104"/>
      <c r="AA139" s="104"/>
      <c r="AB139" s="104"/>
      <c r="AC139" s="104"/>
      <c r="AD139" s="104"/>
      <c r="AE139" s="104"/>
      <c r="AF139" s="104"/>
      <c r="AG139" s="104"/>
      <c r="AH139" s="104"/>
      <c r="AI139" s="104"/>
      <c r="AJ139" s="104"/>
      <c r="AK139" s="104"/>
      <c r="AL139" s="104"/>
      <c r="AM139" s="104"/>
      <c r="AN139" s="104"/>
      <c r="AY139" s="82"/>
    </row>
    <row r="140" spans="1:51" s="95" customFormat="1" x14ac:dyDescent="0.25">
      <c r="A140" s="97"/>
      <c r="D140" s="97"/>
      <c r="E140" s="104"/>
      <c r="F140" s="104"/>
      <c r="G140" s="104"/>
      <c r="H140" s="104"/>
      <c r="I140" s="104"/>
      <c r="J140" s="104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  <c r="U140" s="104"/>
      <c r="V140" s="104"/>
      <c r="W140" s="104"/>
      <c r="X140" s="104"/>
      <c r="Y140" s="104"/>
      <c r="Z140" s="104"/>
      <c r="AA140" s="104"/>
      <c r="AB140" s="104"/>
      <c r="AC140" s="104"/>
      <c r="AD140" s="104"/>
      <c r="AE140" s="104"/>
      <c r="AF140" s="104"/>
      <c r="AG140" s="104"/>
      <c r="AH140" s="104"/>
      <c r="AI140" s="104"/>
      <c r="AJ140" s="104"/>
      <c r="AK140" s="104"/>
      <c r="AL140" s="104"/>
      <c r="AM140" s="104"/>
      <c r="AN140" s="104"/>
      <c r="AY140" s="82"/>
    </row>
    <row r="141" spans="1:51" s="94" customFormat="1" x14ac:dyDescent="0.25">
      <c r="A141" s="98"/>
      <c r="D141" s="98"/>
      <c r="E141" s="79"/>
      <c r="F141" s="79"/>
      <c r="G141" s="79"/>
      <c r="H141" s="79"/>
      <c r="I141" s="79"/>
      <c r="J141" s="79"/>
      <c r="K141" s="79"/>
      <c r="L141" s="79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  <c r="Y141" s="79"/>
      <c r="Z141" s="79"/>
      <c r="AA141" s="79"/>
      <c r="AB141" s="79"/>
      <c r="AC141" s="79"/>
      <c r="AD141" s="79"/>
      <c r="AE141" s="79"/>
      <c r="AF141" s="79"/>
      <c r="AG141" s="79"/>
      <c r="AH141" s="79"/>
      <c r="AI141" s="79"/>
      <c r="AJ141" s="79"/>
      <c r="AK141" s="79"/>
      <c r="AL141" s="79"/>
      <c r="AM141" s="79"/>
      <c r="AN141" s="79"/>
      <c r="AY141" s="82"/>
    </row>
    <row r="142" spans="1:51" s="94" customFormat="1" x14ac:dyDescent="0.25">
      <c r="A142" s="98"/>
      <c r="D142" s="98"/>
      <c r="E142" s="103"/>
      <c r="F142" s="103"/>
      <c r="G142" s="103"/>
      <c r="H142" s="103"/>
      <c r="I142" s="103"/>
      <c r="J142" s="103"/>
      <c r="K142" s="103"/>
      <c r="L142" s="103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  <c r="AJ142" s="103"/>
      <c r="AK142" s="103"/>
      <c r="AL142" s="103"/>
      <c r="AM142" s="103"/>
      <c r="AN142" s="103"/>
    </row>
    <row r="143" spans="1:51" s="94" customFormat="1" x14ac:dyDescent="0.25">
      <c r="A143" s="98"/>
      <c r="D143" s="98"/>
      <c r="E143" s="79"/>
      <c r="F143" s="79"/>
      <c r="G143" s="79"/>
      <c r="H143" s="79"/>
      <c r="I143" s="79"/>
      <c r="J143" s="79"/>
      <c r="K143" s="79"/>
      <c r="L143" s="79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  <c r="Y143" s="79"/>
      <c r="Z143" s="79"/>
      <c r="AA143" s="79"/>
      <c r="AB143" s="79"/>
      <c r="AC143" s="79"/>
      <c r="AD143" s="79"/>
      <c r="AE143" s="79"/>
      <c r="AF143" s="79"/>
      <c r="AG143" s="79"/>
      <c r="AH143" s="79"/>
      <c r="AI143" s="79"/>
      <c r="AJ143" s="79"/>
      <c r="AK143" s="79"/>
      <c r="AL143" s="79"/>
      <c r="AM143" s="79"/>
      <c r="AN143" s="79"/>
      <c r="AY143" s="82"/>
    </row>
    <row r="144" spans="1:51" s="94" customFormat="1" x14ac:dyDescent="0.25">
      <c r="A144" s="98"/>
      <c r="D144" s="98"/>
      <c r="E144" s="79"/>
      <c r="F144" s="79"/>
      <c r="G144" s="79"/>
      <c r="H144" s="79"/>
      <c r="I144" s="79"/>
      <c r="J144" s="79"/>
      <c r="K144" s="79"/>
      <c r="L144" s="79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  <c r="Y144" s="79"/>
      <c r="Z144" s="79"/>
      <c r="AA144" s="79"/>
      <c r="AB144" s="79"/>
      <c r="AC144" s="79"/>
      <c r="AD144" s="79"/>
      <c r="AE144" s="79"/>
      <c r="AF144" s="79"/>
      <c r="AG144" s="79"/>
      <c r="AH144" s="79"/>
      <c r="AI144" s="79"/>
      <c r="AJ144" s="79"/>
      <c r="AK144" s="79"/>
      <c r="AL144" s="79"/>
      <c r="AM144" s="79"/>
      <c r="AN144" s="79"/>
      <c r="AY144" s="82"/>
    </row>
    <row r="145" spans="1:51" s="94" customFormat="1" x14ac:dyDescent="0.25">
      <c r="A145" s="98"/>
      <c r="D145" s="98"/>
      <c r="E145" s="79"/>
      <c r="F145" s="79"/>
      <c r="G145" s="79"/>
      <c r="H145" s="79"/>
      <c r="I145" s="79"/>
      <c r="J145" s="79"/>
      <c r="K145" s="79"/>
      <c r="L145" s="79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  <c r="Y145" s="79"/>
      <c r="Z145" s="79"/>
      <c r="AA145" s="79"/>
      <c r="AB145" s="79"/>
      <c r="AC145" s="79"/>
      <c r="AD145" s="79"/>
      <c r="AE145" s="79"/>
      <c r="AF145" s="79"/>
      <c r="AG145" s="79"/>
      <c r="AH145" s="79"/>
      <c r="AI145" s="79"/>
      <c r="AJ145" s="79"/>
      <c r="AK145" s="79"/>
      <c r="AL145" s="79"/>
      <c r="AM145" s="79"/>
      <c r="AN145" s="79"/>
    </row>
    <row r="146" spans="1:51" x14ac:dyDescent="0.25">
      <c r="A146" s="101"/>
      <c r="D146" s="102"/>
      <c r="E146" s="103"/>
      <c r="F146" s="103"/>
      <c r="G146" s="103"/>
      <c r="H146" s="103"/>
      <c r="I146" s="99"/>
      <c r="J146" s="103"/>
      <c r="K146" s="103"/>
      <c r="L146" s="103"/>
      <c r="M146" s="103"/>
      <c r="N146" s="103"/>
      <c r="O146" s="103"/>
      <c r="P146" s="103"/>
      <c r="Q146" s="103"/>
      <c r="R146" s="103"/>
      <c r="S146" s="103"/>
      <c r="T146" s="103"/>
      <c r="U146" s="103"/>
      <c r="V146" s="99"/>
      <c r="W146" s="103"/>
      <c r="X146" s="99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  <c r="AJ146" s="103"/>
      <c r="AK146" s="103"/>
      <c r="AL146" s="103"/>
      <c r="AM146" s="103"/>
      <c r="AN146" s="103"/>
      <c r="AY146" s="82"/>
    </row>
    <row r="147" spans="1:51" s="94" customFormat="1" x14ac:dyDescent="0.25">
      <c r="A147" s="98"/>
      <c r="D147" s="98"/>
      <c r="E147" s="79"/>
      <c r="F147" s="79"/>
      <c r="G147" s="79"/>
      <c r="H147" s="79"/>
      <c r="I147" s="79"/>
      <c r="J147" s="79"/>
      <c r="K147" s="79"/>
      <c r="L147" s="79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  <c r="Y147" s="79"/>
      <c r="Z147" s="79"/>
      <c r="AA147" s="79"/>
      <c r="AB147" s="79"/>
      <c r="AC147" s="79"/>
      <c r="AD147" s="79"/>
      <c r="AE147" s="79"/>
      <c r="AF147" s="79"/>
      <c r="AG147" s="79"/>
      <c r="AH147" s="79"/>
      <c r="AI147" s="79"/>
      <c r="AJ147" s="79"/>
      <c r="AK147" s="79"/>
      <c r="AL147" s="79"/>
      <c r="AM147" s="79"/>
      <c r="AN147" s="79"/>
      <c r="AY147" s="82"/>
    </row>
    <row r="148" spans="1:51" s="94" customFormat="1" x14ac:dyDescent="0.25">
      <c r="A148" s="98"/>
      <c r="D148" s="98"/>
      <c r="E148" s="79"/>
      <c r="F148" s="79"/>
      <c r="G148" s="79"/>
      <c r="H148" s="79"/>
      <c r="I148" s="79"/>
      <c r="J148" s="79"/>
      <c r="K148" s="79"/>
      <c r="L148" s="79"/>
      <c r="M148" s="79"/>
      <c r="N148" s="79"/>
      <c r="O148" s="79"/>
      <c r="P148" s="79"/>
      <c r="Q148" s="79"/>
      <c r="R148" s="79"/>
      <c r="S148" s="79"/>
      <c r="T148" s="79"/>
      <c r="U148" s="79"/>
      <c r="V148" s="79"/>
      <c r="W148" s="79"/>
      <c r="X148" s="79"/>
      <c r="Y148" s="79"/>
      <c r="Z148" s="79"/>
      <c r="AA148" s="79"/>
      <c r="AB148" s="79"/>
      <c r="AC148" s="79"/>
      <c r="AD148" s="79"/>
      <c r="AE148" s="79"/>
      <c r="AF148" s="79"/>
      <c r="AG148" s="79"/>
      <c r="AH148" s="79"/>
      <c r="AI148" s="79"/>
      <c r="AJ148" s="79"/>
      <c r="AK148" s="79"/>
      <c r="AL148" s="79"/>
      <c r="AM148" s="79"/>
      <c r="AN148" s="79"/>
      <c r="AY148" s="82"/>
    </row>
    <row r="149" spans="1:51" x14ac:dyDescent="0.25">
      <c r="A149" s="101"/>
      <c r="D149" s="102"/>
      <c r="E149" s="103"/>
      <c r="F149" s="103"/>
      <c r="G149" s="103"/>
      <c r="H149" s="103"/>
      <c r="I149" s="103"/>
      <c r="J149" s="103"/>
      <c r="K149" s="103"/>
      <c r="L149" s="103"/>
      <c r="M149" s="103"/>
      <c r="N149" s="103"/>
      <c r="O149" s="103"/>
      <c r="P149" s="103"/>
      <c r="Q149" s="103"/>
      <c r="R149" s="103"/>
      <c r="S149" s="103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  <c r="AJ149" s="103"/>
      <c r="AK149" s="103"/>
      <c r="AL149" s="103"/>
      <c r="AM149" s="103"/>
      <c r="AN149" s="103"/>
      <c r="AY149" s="82"/>
    </row>
    <row r="150" spans="1:51" x14ac:dyDescent="0.25">
      <c r="A150" s="101"/>
      <c r="D150" s="102"/>
      <c r="E150" s="103"/>
      <c r="F150" s="103"/>
      <c r="G150" s="103"/>
      <c r="H150" s="103"/>
      <c r="I150" s="103"/>
      <c r="J150" s="103"/>
      <c r="K150" s="103"/>
      <c r="L150" s="103"/>
      <c r="M150" s="103"/>
      <c r="N150" s="103"/>
      <c r="O150" s="103"/>
      <c r="P150" s="103"/>
      <c r="Q150" s="103"/>
      <c r="R150" s="103"/>
      <c r="S150" s="103"/>
      <c r="T150" s="103"/>
      <c r="U150" s="103"/>
      <c r="V150" s="103"/>
      <c r="W150" s="103"/>
      <c r="X150" s="99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  <c r="AJ150" s="103"/>
      <c r="AK150" s="103"/>
      <c r="AL150" s="103"/>
      <c r="AM150" s="103"/>
      <c r="AN150" s="103"/>
      <c r="AY150" s="82"/>
    </row>
    <row r="151" spans="1:51" x14ac:dyDescent="0.25">
      <c r="A151" s="101"/>
      <c r="D151" s="102"/>
      <c r="E151" s="103"/>
      <c r="F151" s="103"/>
      <c r="G151" s="103"/>
      <c r="H151" s="103"/>
      <c r="I151" s="103"/>
      <c r="J151" s="103"/>
      <c r="K151" s="103"/>
      <c r="L151" s="103"/>
      <c r="M151" s="103"/>
      <c r="N151" s="103"/>
      <c r="O151" s="103"/>
      <c r="P151" s="103"/>
      <c r="Q151" s="103"/>
      <c r="R151" s="103"/>
      <c r="S151" s="103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  <c r="AJ151" s="103"/>
      <c r="AK151" s="103"/>
      <c r="AL151" s="103"/>
      <c r="AM151" s="103"/>
      <c r="AN151" s="103"/>
      <c r="AY151" s="82"/>
    </row>
    <row r="152" spans="1:51" x14ac:dyDescent="0.25">
      <c r="A152" s="101"/>
      <c r="D152" s="102"/>
      <c r="E152" s="103"/>
      <c r="F152" s="103"/>
      <c r="G152" s="103"/>
      <c r="H152" s="103"/>
      <c r="I152" s="99"/>
      <c r="J152" s="103"/>
      <c r="K152" s="103"/>
      <c r="L152" s="103"/>
      <c r="M152" s="103"/>
      <c r="N152" s="103"/>
      <c r="O152" s="103"/>
      <c r="P152" s="103"/>
      <c r="Q152" s="103"/>
      <c r="R152" s="103"/>
      <c r="S152" s="103"/>
      <c r="T152" s="103"/>
      <c r="U152" s="103"/>
      <c r="V152" s="99"/>
      <c r="W152" s="103"/>
      <c r="X152" s="99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  <c r="AJ152" s="103"/>
      <c r="AK152" s="103"/>
      <c r="AL152" s="103"/>
      <c r="AM152" s="103"/>
      <c r="AN152" s="103"/>
      <c r="AY152" s="82"/>
    </row>
    <row r="153" spans="1:51" x14ac:dyDescent="0.25">
      <c r="A153" s="101"/>
      <c r="D153" s="102"/>
      <c r="E153" s="103"/>
      <c r="F153" s="103"/>
      <c r="G153" s="103"/>
      <c r="H153" s="103"/>
      <c r="I153" s="103"/>
      <c r="J153" s="103"/>
      <c r="K153" s="103"/>
      <c r="L153" s="103"/>
      <c r="M153" s="103"/>
      <c r="N153" s="103"/>
      <c r="O153" s="103"/>
      <c r="P153" s="103"/>
      <c r="Q153" s="103"/>
      <c r="R153" s="103"/>
      <c r="S153" s="103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  <c r="AJ153" s="103"/>
      <c r="AK153" s="103"/>
      <c r="AL153" s="103"/>
      <c r="AM153" s="103"/>
      <c r="AN153" s="103"/>
      <c r="AY153" s="82"/>
    </row>
    <row r="154" spans="1:51" s="82" customFormat="1" x14ac:dyDescent="0.25">
      <c r="A154" s="100"/>
      <c r="B154" s="94"/>
      <c r="D154" s="98"/>
      <c r="E154" s="99"/>
      <c r="F154" s="99"/>
      <c r="G154" s="99"/>
      <c r="H154" s="99"/>
      <c r="I154" s="99"/>
      <c r="J154" s="99"/>
      <c r="K154" s="99"/>
      <c r="L154" s="99"/>
      <c r="M154" s="99"/>
      <c r="N154" s="99"/>
      <c r="O154" s="99"/>
      <c r="P154" s="99"/>
      <c r="Q154" s="99"/>
      <c r="R154" s="99"/>
      <c r="S154" s="99"/>
      <c r="T154" s="99"/>
      <c r="U154" s="99"/>
      <c r="V154" s="99"/>
      <c r="W154" s="99"/>
      <c r="X154" s="99"/>
      <c r="Y154" s="99"/>
      <c r="Z154" s="99"/>
      <c r="AA154" s="99"/>
      <c r="AB154" s="99"/>
      <c r="AC154" s="99"/>
      <c r="AD154" s="99"/>
      <c r="AE154" s="99"/>
      <c r="AF154" s="99"/>
      <c r="AG154" s="99"/>
      <c r="AH154" s="99"/>
      <c r="AI154" s="99"/>
      <c r="AJ154" s="99"/>
      <c r="AK154" s="99"/>
      <c r="AL154" s="99"/>
      <c r="AM154" s="99"/>
      <c r="AN154" s="99"/>
    </row>
    <row r="155" spans="1:51" x14ac:dyDescent="0.25">
      <c r="A155" s="101"/>
      <c r="D155" s="102"/>
      <c r="E155" s="103"/>
      <c r="F155" s="103"/>
      <c r="G155" s="103"/>
      <c r="H155" s="103"/>
      <c r="I155" s="99"/>
      <c r="J155" s="103"/>
      <c r="K155" s="103"/>
      <c r="L155" s="103"/>
      <c r="M155" s="103"/>
      <c r="N155" s="103"/>
      <c r="O155" s="103"/>
      <c r="P155" s="103"/>
      <c r="Q155" s="103"/>
      <c r="R155" s="103"/>
      <c r="S155" s="103"/>
      <c r="T155" s="103"/>
      <c r="U155" s="103"/>
      <c r="V155" s="99"/>
      <c r="W155" s="103"/>
      <c r="X155" s="99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  <c r="AJ155" s="103"/>
      <c r="AK155" s="103"/>
      <c r="AL155" s="103"/>
      <c r="AM155" s="103"/>
      <c r="AN155" s="103"/>
      <c r="AY155" s="82"/>
    </row>
    <row r="156" spans="1:51" x14ac:dyDescent="0.25">
      <c r="D156" s="101"/>
      <c r="E156" s="103"/>
      <c r="F156" s="103"/>
      <c r="G156" s="103"/>
      <c r="H156" s="103"/>
      <c r="I156" s="103"/>
      <c r="J156" s="103"/>
      <c r="K156" s="103"/>
      <c r="L156" s="103"/>
      <c r="M156" s="103"/>
      <c r="N156" s="103"/>
      <c r="O156" s="103"/>
      <c r="P156" s="103"/>
      <c r="Q156" s="103"/>
      <c r="R156" s="103"/>
      <c r="S156" s="103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  <c r="AJ156" s="103"/>
      <c r="AK156" s="103"/>
      <c r="AL156" s="103"/>
      <c r="AM156" s="103"/>
      <c r="AN156" s="103"/>
      <c r="AY156" s="82"/>
    </row>
    <row r="157" spans="1:51" x14ac:dyDescent="0.25">
      <c r="D157" s="101"/>
      <c r="E157" s="103"/>
      <c r="F157" s="103"/>
      <c r="G157" s="103"/>
      <c r="H157" s="103"/>
      <c r="I157" s="103"/>
      <c r="J157" s="103"/>
      <c r="K157" s="103"/>
      <c r="L157" s="103"/>
      <c r="M157" s="103"/>
      <c r="N157" s="103"/>
      <c r="O157" s="103"/>
      <c r="P157" s="103"/>
      <c r="Q157" s="103"/>
      <c r="R157" s="103"/>
      <c r="S157" s="103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  <c r="AJ157" s="103"/>
      <c r="AK157" s="103"/>
      <c r="AL157" s="103"/>
      <c r="AM157" s="103"/>
      <c r="AN157" s="103"/>
    </row>
    <row r="158" spans="1:51" x14ac:dyDescent="0.25">
      <c r="D158" s="101"/>
      <c r="E158" s="103"/>
      <c r="F158" s="103"/>
      <c r="G158" s="103"/>
      <c r="H158" s="103"/>
      <c r="I158" s="103"/>
      <c r="J158" s="103"/>
      <c r="K158" s="103"/>
      <c r="L158" s="103"/>
      <c r="M158" s="103"/>
      <c r="N158" s="103"/>
      <c r="O158" s="103"/>
      <c r="P158" s="103"/>
      <c r="Q158" s="103"/>
      <c r="R158" s="103"/>
      <c r="S158" s="103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  <c r="AJ158" s="103"/>
      <c r="AK158" s="103"/>
      <c r="AL158" s="103"/>
      <c r="AM158" s="103"/>
      <c r="AN158" s="103"/>
    </row>
    <row r="159" spans="1:51" s="94" customFormat="1" x14ac:dyDescent="0.25">
      <c r="A159" s="98"/>
      <c r="B159" s="98"/>
      <c r="C159" s="98"/>
      <c r="D159" s="98"/>
      <c r="E159" s="79"/>
      <c r="F159" s="79"/>
      <c r="G159" s="79"/>
      <c r="H159" s="79"/>
      <c r="I159" s="79"/>
      <c r="J159" s="79"/>
      <c r="K159" s="79"/>
      <c r="L159" s="79"/>
      <c r="M159" s="79"/>
      <c r="N159" s="79"/>
      <c r="O159" s="79"/>
      <c r="P159" s="79"/>
      <c r="Q159" s="79"/>
      <c r="R159" s="79"/>
      <c r="S159" s="79"/>
      <c r="T159" s="79"/>
      <c r="U159" s="79"/>
      <c r="V159" s="79"/>
      <c r="W159" s="79"/>
      <c r="X159" s="79"/>
      <c r="Y159" s="79"/>
      <c r="Z159" s="79"/>
      <c r="AA159" s="79"/>
      <c r="AB159" s="79"/>
      <c r="AC159" s="79"/>
      <c r="AD159" s="79"/>
      <c r="AE159" s="79"/>
      <c r="AF159" s="79"/>
      <c r="AG159" s="79"/>
      <c r="AH159" s="79"/>
      <c r="AI159" s="79"/>
      <c r="AJ159" s="79"/>
      <c r="AK159" s="79"/>
      <c r="AL159" s="79"/>
      <c r="AM159" s="79"/>
      <c r="AN159" s="79"/>
      <c r="AY159" s="82"/>
    </row>
    <row r="160" spans="1:51" s="94" customFormat="1" x14ac:dyDescent="0.25">
      <c r="A160" s="98"/>
      <c r="B160" s="98"/>
      <c r="C160" s="98"/>
      <c r="D160" s="98"/>
      <c r="E160" s="79"/>
      <c r="F160" s="79"/>
      <c r="G160" s="79"/>
      <c r="H160" s="79"/>
      <c r="I160" s="79"/>
      <c r="J160" s="79"/>
      <c r="K160" s="79"/>
      <c r="L160" s="79"/>
      <c r="M160" s="79"/>
      <c r="N160" s="79"/>
      <c r="O160" s="79"/>
      <c r="P160" s="79"/>
      <c r="Q160" s="79"/>
      <c r="R160" s="79"/>
      <c r="S160" s="79"/>
      <c r="T160" s="79"/>
      <c r="U160" s="79"/>
      <c r="V160" s="79"/>
      <c r="W160" s="79"/>
      <c r="X160" s="79"/>
      <c r="Y160" s="79"/>
      <c r="Z160" s="79"/>
      <c r="AA160" s="79"/>
      <c r="AB160" s="79"/>
      <c r="AC160" s="79"/>
      <c r="AD160" s="79"/>
      <c r="AE160" s="79"/>
      <c r="AF160" s="79"/>
      <c r="AG160" s="79"/>
      <c r="AH160" s="79"/>
      <c r="AI160" s="79"/>
      <c r="AJ160" s="79"/>
      <c r="AK160" s="79"/>
      <c r="AL160" s="79"/>
      <c r="AM160" s="79"/>
      <c r="AN160" s="79"/>
      <c r="AY160" s="82"/>
    </row>
    <row r="161" spans="1:51" s="94" customFormat="1" x14ac:dyDescent="0.25">
      <c r="A161" s="98"/>
      <c r="B161" s="98"/>
      <c r="C161" s="98"/>
      <c r="D161" s="98"/>
      <c r="E161" s="79"/>
      <c r="F161" s="79"/>
      <c r="G161" s="79"/>
      <c r="H161" s="79"/>
      <c r="I161" s="79"/>
      <c r="J161" s="79"/>
      <c r="K161" s="79"/>
      <c r="L161" s="79"/>
      <c r="M161" s="79"/>
      <c r="N161" s="79"/>
      <c r="O161" s="79"/>
      <c r="P161" s="79"/>
      <c r="Q161" s="79"/>
      <c r="R161" s="79"/>
      <c r="S161" s="79"/>
      <c r="T161" s="79"/>
      <c r="U161" s="79"/>
      <c r="V161" s="79"/>
      <c r="W161" s="79"/>
      <c r="X161" s="79"/>
      <c r="Y161" s="79"/>
      <c r="Z161" s="79"/>
      <c r="AA161" s="79"/>
      <c r="AB161" s="79"/>
      <c r="AC161" s="79"/>
      <c r="AD161" s="79"/>
      <c r="AE161" s="79"/>
      <c r="AF161" s="79"/>
      <c r="AG161" s="79"/>
      <c r="AH161" s="79"/>
      <c r="AI161" s="79"/>
      <c r="AJ161" s="79"/>
      <c r="AK161" s="79"/>
      <c r="AL161" s="79"/>
      <c r="AM161" s="79"/>
      <c r="AN161" s="79"/>
      <c r="AY161" s="82"/>
    </row>
    <row r="162" spans="1:51" s="94" customFormat="1" x14ac:dyDescent="0.25">
      <c r="A162" s="98"/>
      <c r="B162" s="98"/>
      <c r="C162" s="98"/>
      <c r="D162" s="98"/>
      <c r="E162" s="79"/>
      <c r="F162" s="79"/>
      <c r="G162" s="79"/>
      <c r="H162" s="79"/>
      <c r="I162" s="79"/>
      <c r="J162" s="79"/>
      <c r="K162" s="79"/>
      <c r="L162" s="79"/>
      <c r="M162" s="79"/>
      <c r="N162" s="79"/>
      <c r="O162" s="79"/>
      <c r="P162" s="79"/>
      <c r="Q162" s="79"/>
      <c r="R162" s="79"/>
      <c r="S162" s="79"/>
      <c r="T162" s="79"/>
      <c r="U162" s="79"/>
      <c r="V162" s="79"/>
      <c r="W162" s="79"/>
      <c r="X162" s="79"/>
      <c r="Y162" s="79"/>
      <c r="Z162" s="79"/>
      <c r="AA162" s="79"/>
      <c r="AB162" s="79"/>
      <c r="AC162" s="79"/>
      <c r="AD162" s="79"/>
      <c r="AE162" s="79"/>
      <c r="AF162" s="79"/>
      <c r="AG162" s="79"/>
      <c r="AH162" s="79"/>
      <c r="AI162" s="79"/>
      <c r="AJ162" s="79"/>
      <c r="AK162" s="79"/>
      <c r="AL162" s="79"/>
      <c r="AM162" s="79"/>
      <c r="AN162" s="79"/>
      <c r="AY162" s="82"/>
    </row>
    <row r="163" spans="1:51" s="94" customFormat="1" x14ac:dyDescent="0.25">
      <c r="A163" s="98"/>
      <c r="B163" s="98"/>
      <c r="C163" s="98"/>
      <c r="D163" s="98"/>
      <c r="E163" s="79"/>
      <c r="F163" s="79"/>
      <c r="G163" s="79"/>
      <c r="H163" s="79"/>
      <c r="I163" s="79"/>
      <c r="J163" s="79"/>
      <c r="K163" s="79"/>
      <c r="L163" s="79"/>
      <c r="M163" s="79"/>
      <c r="N163" s="79"/>
      <c r="O163" s="79"/>
      <c r="P163" s="79"/>
      <c r="Q163" s="79"/>
      <c r="R163" s="79"/>
      <c r="S163" s="79"/>
      <c r="T163" s="79"/>
      <c r="U163" s="79"/>
      <c r="V163" s="79"/>
      <c r="W163" s="79"/>
      <c r="X163" s="79"/>
      <c r="Y163" s="79"/>
      <c r="Z163" s="79"/>
      <c r="AA163" s="79"/>
      <c r="AB163" s="79"/>
      <c r="AC163" s="79"/>
      <c r="AD163" s="79"/>
      <c r="AE163" s="79"/>
      <c r="AF163" s="79"/>
      <c r="AG163" s="79"/>
      <c r="AH163" s="79"/>
      <c r="AI163" s="79"/>
      <c r="AJ163" s="79"/>
      <c r="AK163" s="79"/>
      <c r="AL163" s="79"/>
      <c r="AM163" s="79"/>
      <c r="AN163" s="79"/>
      <c r="AY163" s="82"/>
    </row>
    <row r="164" spans="1:51" s="94" customFormat="1" x14ac:dyDescent="0.25">
      <c r="A164" s="98"/>
      <c r="B164" s="98"/>
      <c r="C164" s="98"/>
      <c r="D164" s="98"/>
      <c r="E164" s="79"/>
      <c r="F164" s="79"/>
      <c r="G164" s="79"/>
      <c r="H164" s="79"/>
      <c r="I164" s="79"/>
      <c r="J164" s="79"/>
      <c r="K164" s="79"/>
      <c r="L164" s="79"/>
      <c r="M164" s="79"/>
      <c r="N164" s="79"/>
      <c r="O164" s="79"/>
      <c r="P164" s="79"/>
      <c r="Q164" s="79"/>
      <c r="R164" s="79"/>
      <c r="S164" s="79"/>
      <c r="T164" s="79"/>
      <c r="U164" s="79"/>
      <c r="V164" s="79"/>
      <c r="W164" s="79"/>
      <c r="X164" s="79"/>
      <c r="Y164" s="79"/>
      <c r="Z164" s="79"/>
      <c r="AA164" s="79"/>
      <c r="AB164" s="79"/>
      <c r="AC164" s="79"/>
      <c r="AD164" s="79"/>
      <c r="AE164" s="79"/>
      <c r="AF164" s="79"/>
      <c r="AG164" s="79"/>
      <c r="AH164" s="79"/>
      <c r="AI164" s="79"/>
      <c r="AJ164" s="79"/>
      <c r="AK164" s="79"/>
      <c r="AL164" s="79"/>
      <c r="AM164" s="79"/>
      <c r="AN164" s="79"/>
      <c r="AY164" s="82"/>
    </row>
    <row r="165" spans="1:51" s="94" customFormat="1" x14ac:dyDescent="0.25">
      <c r="A165" s="98"/>
      <c r="B165" s="98"/>
      <c r="C165" s="98"/>
      <c r="D165" s="98"/>
      <c r="E165" s="79"/>
      <c r="F165" s="79"/>
      <c r="G165" s="79"/>
      <c r="H165" s="79"/>
      <c r="I165" s="79"/>
      <c r="J165" s="79"/>
      <c r="K165" s="79"/>
      <c r="L165" s="79"/>
      <c r="M165" s="79"/>
      <c r="N165" s="79"/>
      <c r="O165" s="79"/>
      <c r="P165" s="79"/>
      <c r="Q165" s="79"/>
      <c r="R165" s="79"/>
      <c r="S165" s="79"/>
      <c r="T165" s="79"/>
      <c r="U165" s="79"/>
      <c r="V165" s="79"/>
      <c r="W165" s="79"/>
      <c r="X165" s="79"/>
      <c r="Y165" s="79"/>
      <c r="Z165" s="79"/>
      <c r="AA165" s="79"/>
      <c r="AB165" s="79"/>
      <c r="AC165" s="79"/>
      <c r="AD165" s="79"/>
      <c r="AE165" s="79"/>
      <c r="AF165" s="79"/>
      <c r="AG165" s="79"/>
      <c r="AH165" s="79"/>
      <c r="AI165" s="79"/>
      <c r="AJ165" s="79"/>
      <c r="AK165" s="79"/>
      <c r="AL165" s="79"/>
      <c r="AM165" s="79"/>
      <c r="AN165" s="79"/>
      <c r="AY165" s="82"/>
    </row>
    <row r="166" spans="1:51" s="94" customFormat="1" x14ac:dyDescent="0.25">
      <c r="A166" s="98"/>
      <c r="B166" s="98"/>
      <c r="C166" s="98"/>
      <c r="D166" s="98"/>
      <c r="E166" s="79"/>
      <c r="F166" s="79"/>
      <c r="G166" s="79"/>
      <c r="H166" s="79"/>
      <c r="I166" s="79"/>
      <c r="J166" s="79"/>
      <c r="K166" s="79"/>
      <c r="L166" s="79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79"/>
      <c r="X166" s="79"/>
      <c r="Y166" s="79"/>
      <c r="Z166" s="79"/>
      <c r="AA166" s="79"/>
      <c r="AB166" s="79"/>
      <c r="AC166" s="79"/>
      <c r="AD166" s="79"/>
      <c r="AE166" s="79"/>
      <c r="AF166" s="79"/>
      <c r="AG166" s="79"/>
      <c r="AH166" s="79"/>
      <c r="AI166" s="79"/>
      <c r="AJ166" s="79"/>
      <c r="AK166" s="79"/>
      <c r="AL166" s="79"/>
      <c r="AM166" s="79"/>
      <c r="AN166" s="79"/>
      <c r="AY166" s="82"/>
    </row>
    <row r="167" spans="1:51" s="94" customFormat="1" x14ac:dyDescent="0.25">
      <c r="A167" s="98"/>
      <c r="B167" s="98"/>
      <c r="C167" s="98"/>
      <c r="D167" s="98"/>
      <c r="E167" s="79"/>
      <c r="F167" s="79"/>
      <c r="G167" s="79"/>
      <c r="H167" s="79"/>
      <c r="I167" s="79"/>
      <c r="J167" s="79"/>
      <c r="K167" s="79"/>
      <c r="L167" s="79"/>
      <c r="M167" s="79"/>
      <c r="N167" s="79"/>
      <c r="O167" s="79"/>
      <c r="P167" s="79"/>
      <c r="Q167" s="79"/>
      <c r="R167" s="79"/>
      <c r="S167" s="79"/>
      <c r="T167" s="79"/>
      <c r="U167" s="79"/>
      <c r="V167" s="79"/>
      <c r="W167" s="79"/>
      <c r="X167" s="79"/>
      <c r="Y167" s="79"/>
      <c r="Z167" s="79"/>
      <c r="AA167" s="79"/>
      <c r="AB167" s="79"/>
      <c r="AC167" s="79"/>
      <c r="AD167" s="79"/>
      <c r="AE167" s="79"/>
      <c r="AF167" s="79"/>
      <c r="AG167" s="79"/>
      <c r="AH167" s="79"/>
      <c r="AI167" s="79"/>
      <c r="AJ167" s="79"/>
      <c r="AK167" s="79"/>
      <c r="AL167" s="79"/>
      <c r="AM167" s="79"/>
      <c r="AN167" s="79"/>
      <c r="AY167" s="82"/>
    </row>
    <row r="168" spans="1:51" s="94" customFormat="1" x14ac:dyDescent="0.25">
      <c r="A168" s="98"/>
      <c r="B168" s="98"/>
      <c r="C168" s="98"/>
      <c r="D168" s="98"/>
      <c r="E168" s="79"/>
      <c r="F168" s="79"/>
      <c r="G168" s="79"/>
      <c r="H168" s="79"/>
      <c r="I168" s="79"/>
      <c r="J168" s="79"/>
      <c r="K168" s="79"/>
      <c r="L168" s="79"/>
      <c r="M168" s="79"/>
      <c r="N168" s="79"/>
      <c r="O168" s="79"/>
      <c r="P168" s="79"/>
      <c r="Q168" s="79"/>
      <c r="R168" s="79"/>
      <c r="S168" s="79"/>
      <c r="T168" s="79"/>
      <c r="U168" s="79"/>
      <c r="V168" s="79"/>
      <c r="W168" s="79"/>
      <c r="X168" s="79"/>
      <c r="Y168" s="79"/>
      <c r="Z168" s="79"/>
      <c r="AA168" s="79"/>
      <c r="AB168" s="79"/>
      <c r="AC168" s="79"/>
      <c r="AD168" s="79"/>
      <c r="AE168" s="79"/>
      <c r="AF168" s="79"/>
      <c r="AG168" s="79"/>
      <c r="AH168" s="79"/>
      <c r="AI168" s="79"/>
      <c r="AJ168" s="79"/>
      <c r="AK168" s="79"/>
      <c r="AL168" s="79"/>
      <c r="AM168" s="79"/>
      <c r="AN168" s="79"/>
      <c r="AY168" s="82"/>
    </row>
    <row r="169" spans="1:51" s="94" customFormat="1" x14ac:dyDescent="0.25">
      <c r="A169" s="98"/>
      <c r="B169" s="98"/>
      <c r="C169" s="98"/>
      <c r="D169" s="98"/>
      <c r="E169" s="79"/>
      <c r="F169" s="79"/>
      <c r="G169" s="79"/>
      <c r="H169" s="79"/>
      <c r="I169" s="79"/>
      <c r="J169" s="79"/>
      <c r="K169" s="79"/>
      <c r="L169" s="79"/>
      <c r="M169" s="79"/>
      <c r="N169" s="79"/>
      <c r="O169" s="79"/>
      <c r="P169" s="79"/>
      <c r="Q169" s="79"/>
      <c r="R169" s="79"/>
      <c r="S169" s="79"/>
      <c r="T169" s="79"/>
      <c r="U169" s="79"/>
      <c r="V169" s="79"/>
      <c r="W169" s="79"/>
      <c r="X169" s="79"/>
      <c r="Y169" s="79"/>
      <c r="Z169" s="79"/>
      <c r="AA169" s="79"/>
      <c r="AB169" s="79"/>
      <c r="AC169" s="79"/>
      <c r="AD169" s="79"/>
      <c r="AE169" s="79"/>
      <c r="AF169" s="79"/>
      <c r="AG169" s="79"/>
      <c r="AH169" s="79"/>
      <c r="AI169" s="79"/>
      <c r="AJ169" s="79"/>
      <c r="AK169" s="79"/>
      <c r="AL169" s="79"/>
      <c r="AM169" s="79"/>
      <c r="AN169" s="79"/>
    </row>
    <row r="170" spans="1:51" x14ac:dyDescent="0.25">
      <c r="E170" s="103"/>
      <c r="F170" s="103"/>
      <c r="G170" s="103"/>
      <c r="H170" s="103"/>
      <c r="I170" s="103"/>
      <c r="J170" s="103"/>
      <c r="K170" s="103"/>
      <c r="L170" s="103"/>
      <c r="M170" s="103"/>
      <c r="N170" s="103"/>
      <c r="O170" s="103"/>
      <c r="P170" s="103"/>
      <c r="Q170" s="103"/>
      <c r="R170" s="103"/>
      <c r="S170" s="103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  <c r="AJ170" s="103"/>
      <c r="AK170" s="103"/>
      <c r="AL170" s="103"/>
      <c r="AM170" s="103"/>
      <c r="AN170" s="103"/>
    </row>
    <row r="171" spans="1:51" s="94" customFormat="1" x14ac:dyDescent="0.25">
      <c r="A171" s="98"/>
      <c r="B171" s="98"/>
      <c r="C171" s="98"/>
      <c r="D171" s="98"/>
      <c r="E171" s="79"/>
      <c r="F171" s="79"/>
      <c r="G171" s="79"/>
      <c r="H171" s="79"/>
      <c r="I171" s="79"/>
      <c r="J171" s="79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79"/>
      <c r="AD171" s="79"/>
      <c r="AE171" s="79"/>
      <c r="AF171" s="79"/>
      <c r="AG171" s="79"/>
      <c r="AH171" s="79"/>
      <c r="AI171" s="79"/>
      <c r="AJ171" s="79"/>
      <c r="AK171" s="79"/>
      <c r="AL171" s="79"/>
      <c r="AM171" s="79"/>
      <c r="AN171" s="79"/>
      <c r="AY171" s="82"/>
    </row>
    <row r="172" spans="1:51" s="94" customFormat="1" x14ac:dyDescent="0.25">
      <c r="A172" s="98"/>
      <c r="B172" s="98"/>
      <c r="C172" s="98"/>
      <c r="D172" s="98"/>
      <c r="E172" s="79"/>
      <c r="F172" s="79"/>
      <c r="G172" s="79"/>
      <c r="H172" s="79"/>
      <c r="I172" s="79"/>
      <c r="J172" s="79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79"/>
      <c r="AD172" s="79"/>
      <c r="AE172" s="79"/>
      <c r="AF172" s="79"/>
      <c r="AG172" s="79"/>
      <c r="AH172" s="79"/>
      <c r="AI172" s="79"/>
      <c r="AJ172" s="79"/>
      <c r="AK172" s="79"/>
      <c r="AL172" s="79"/>
      <c r="AM172" s="79"/>
      <c r="AN172" s="79"/>
      <c r="AY172" s="82"/>
    </row>
    <row r="173" spans="1:51" s="94" customFormat="1" x14ac:dyDescent="0.25">
      <c r="A173" s="98"/>
      <c r="B173" s="98"/>
      <c r="C173" s="98"/>
      <c r="D173" s="98"/>
      <c r="E173" s="79"/>
      <c r="F173" s="79"/>
      <c r="G173" s="79"/>
      <c r="H173" s="79"/>
      <c r="I173" s="79"/>
      <c r="J173" s="79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79"/>
      <c r="AD173" s="79"/>
      <c r="AE173" s="79"/>
      <c r="AF173" s="79"/>
      <c r="AG173" s="79"/>
      <c r="AH173" s="79"/>
      <c r="AI173" s="79"/>
      <c r="AJ173" s="79"/>
      <c r="AK173" s="79"/>
      <c r="AL173" s="79"/>
      <c r="AM173" s="79"/>
      <c r="AN173" s="79"/>
      <c r="AY173" s="82"/>
    </row>
    <row r="174" spans="1:51" s="94" customFormat="1" x14ac:dyDescent="0.25">
      <c r="A174" s="98"/>
      <c r="B174" s="98"/>
      <c r="C174" s="98"/>
      <c r="D174" s="98"/>
      <c r="E174" s="79"/>
      <c r="F174" s="79"/>
      <c r="G174" s="79"/>
      <c r="H174" s="79"/>
      <c r="I174" s="79"/>
      <c r="J174" s="79"/>
      <c r="K174" s="79"/>
      <c r="L174" s="79"/>
      <c r="M174" s="79"/>
      <c r="N174" s="79"/>
      <c r="O174" s="79"/>
      <c r="P174" s="79"/>
      <c r="Q174" s="79"/>
      <c r="R174" s="79"/>
      <c r="S174" s="79"/>
      <c r="T174" s="79"/>
      <c r="U174" s="79"/>
      <c r="V174" s="79"/>
      <c r="W174" s="79"/>
      <c r="X174" s="79"/>
      <c r="Y174" s="79"/>
      <c r="Z174" s="79"/>
      <c r="AA174" s="79"/>
      <c r="AB174" s="79"/>
      <c r="AC174" s="79"/>
      <c r="AD174" s="79"/>
      <c r="AE174" s="79"/>
      <c r="AF174" s="79"/>
      <c r="AG174" s="79"/>
      <c r="AH174" s="79"/>
      <c r="AI174" s="79"/>
      <c r="AJ174" s="79"/>
      <c r="AK174" s="79"/>
      <c r="AL174" s="79"/>
      <c r="AM174" s="79"/>
      <c r="AN174" s="79"/>
      <c r="AY174" s="82"/>
    </row>
    <row r="175" spans="1:51" s="94" customFormat="1" x14ac:dyDescent="0.25">
      <c r="A175" s="98"/>
      <c r="B175" s="98"/>
      <c r="C175" s="98"/>
      <c r="D175" s="98"/>
      <c r="E175" s="79"/>
      <c r="F175" s="79"/>
      <c r="G175" s="79"/>
      <c r="H175" s="79"/>
      <c r="I175" s="79"/>
      <c r="J175" s="79"/>
      <c r="K175" s="79"/>
      <c r="L175" s="79"/>
      <c r="M175" s="79"/>
      <c r="N175" s="79"/>
      <c r="O175" s="79"/>
      <c r="P175" s="79"/>
      <c r="Q175" s="79"/>
      <c r="R175" s="79"/>
      <c r="S175" s="79"/>
      <c r="T175" s="79"/>
      <c r="U175" s="79"/>
      <c r="V175" s="79"/>
      <c r="W175" s="79"/>
      <c r="X175" s="79"/>
      <c r="Y175" s="79"/>
      <c r="Z175" s="79"/>
      <c r="AA175" s="79"/>
      <c r="AB175" s="79"/>
      <c r="AC175" s="79"/>
      <c r="AD175" s="79"/>
      <c r="AE175" s="79"/>
      <c r="AF175" s="79"/>
      <c r="AG175" s="79"/>
      <c r="AH175" s="79"/>
      <c r="AI175" s="79"/>
      <c r="AJ175" s="79"/>
      <c r="AK175" s="79"/>
      <c r="AL175" s="79"/>
      <c r="AM175" s="79"/>
      <c r="AN175" s="79"/>
      <c r="AY175" s="82"/>
    </row>
    <row r="176" spans="1:51" s="94" customFormat="1" x14ac:dyDescent="0.25">
      <c r="A176" s="98"/>
      <c r="B176" s="98"/>
      <c r="C176" s="98"/>
      <c r="D176" s="98"/>
      <c r="E176" s="79"/>
      <c r="F176" s="79"/>
      <c r="G176" s="79"/>
      <c r="H176" s="79"/>
      <c r="I176" s="79"/>
      <c r="J176" s="79"/>
      <c r="K176" s="79"/>
      <c r="L176" s="79"/>
      <c r="M176" s="79"/>
      <c r="N176" s="79"/>
      <c r="O176" s="79"/>
      <c r="P176" s="79"/>
      <c r="Q176" s="79"/>
      <c r="R176" s="79"/>
      <c r="S176" s="79"/>
      <c r="T176" s="79"/>
      <c r="U176" s="79"/>
      <c r="V176" s="79"/>
      <c r="W176" s="79"/>
      <c r="X176" s="79"/>
      <c r="Y176" s="79"/>
      <c r="Z176" s="79"/>
      <c r="AA176" s="79"/>
      <c r="AB176" s="79"/>
      <c r="AC176" s="79"/>
      <c r="AD176" s="79"/>
      <c r="AE176" s="79"/>
      <c r="AF176" s="79"/>
      <c r="AG176" s="79"/>
      <c r="AH176" s="79"/>
      <c r="AI176" s="79"/>
      <c r="AJ176" s="79"/>
      <c r="AK176" s="79"/>
      <c r="AL176" s="79"/>
      <c r="AM176" s="79"/>
      <c r="AN176" s="79"/>
      <c r="AY176" s="82"/>
    </row>
    <row r="177" spans="1:52" s="94" customFormat="1" x14ac:dyDescent="0.25">
      <c r="A177" s="98"/>
      <c r="B177" s="98"/>
      <c r="C177" s="98"/>
      <c r="D177" s="98"/>
      <c r="E177" s="79"/>
      <c r="F177" s="79"/>
      <c r="G177" s="79"/>
      <c r="H177" s="79"/>
      <c r="I177" s="79"/>
      <c r="J177" s="79"/>
      <c r="K177" s="79"/>
      <c r="L177" s="79"/>
      <c r="M177" s="79"/>
      <c r="N177" s="79"/>
      <c r="O177" s="79"/>
      <c r="P177" s="79"/>
      <c r="Q177" s="79"/>
      <c r="R177" s="79"/>
      <c r="S177" s="79"/>
      <c r="T177" s="79"/>
      <c r="U177" s="79"/>
      <c r="V177" s="79"/>
      <c r="W177" s="79"/>
      <c r="X177" s="79"/>
      <c r="Y177" s="79"/>
      <c r="Z177" s="79"/>
      <c r="AA177" s="79"/>
      <c r="AB177" s="79"/>
      <c r="AC177" s="79"/>
      <c r="AD177" s="79"/>
      <c r="AE177" s="79"/>
      <c r="AF177" s="79"/>
      <c r="AG177" s="79"/>
      <c r="AH177" s="79"/>
      <c r="AI177" s="79"/>
      <c r="AJ177" s="79"/>
      <c r="AK177" s="79"/>
      <c r="AL177" s="79"/>
      <c r="AM177" s="79"/>
      <c r="AN177" s="79"/>
      <c r="AY177" s="82"/>
    </row>
    <row r="178" spans="1:52" s="94" customFormat="1" x14ac:dyDescent="0.25">
      <c r="A178" s="98"/>
      <c r="B178" s="98"/>
      <c r="C178" s="98"/>
      <c r="D178" s="98"/>
      <c r="E178" s="79"/>
      <c r="F178" s="79"/>
      <c r="G178" s="79"/>
      <c r="H178" s="79"/>
      <c r="I178" s="79"/>
      <c r="J178" s="79"/>
      <c r="K178" s="79"/>
      <c r="L178" s="79"/>
      <c r="M178" s="79"/>
      <c r="N178" s="79"/>
      <c r="O178" s="79"/>
      <c r="P178" s="79"/>
      <c r="Q178" s="79"/>
      <c r="R178" s="79"/>
      <c r="S178" s="79"/>
      <c r="T178" s="79"/>
      <c r="U178" s="79"/>
      <c r="V178" s="79"/>
      <c r="W178" s="79"/>
      <c r="X178" s="79"/>
      <c r="Y178" s="79"/>
      <c r="Z178" s="79"/>
      <c r="AA178" s="79"/>
      <c r="AB178" s="79"/>
      <c r="AC178" s="79"/>
      <c r="AD178" s="79"/>
      <c r="AE178" s="79"/>
      <c r="AF178" s="79"/>
      <c r="AG178" s="79"/>
      <c r="AH178" s="79"/>
      <c r="AI178" s="79"/>
      <c r="AJ178" s="79"/>
      <c r="AK178" s="79"/>
      <c r="AL178" s="79"/>
      <c r="AM178" s="79"/>
      <c r="AN178" s="79"/>
      <c r="AY178" s="82"/>
    </row>
    <row r="179" spans="1:52" s="94" customFormat="1" x14ac:dyDescent="0.25">
      <c r="A179" s="98"/>
      <c r="B179" s="98"/>
      <c r="C179" s="98"/>
      <c r="D179" s="98"/>
      <c r="E179" s="79"/>
      <c r="F179" s="79"/>
      <c r="G179" s="79"/>
      <c r="H179" s="79"/>
      <c r="I179" s="79"/>
      <c r="J179" s="79"/>
      <c r="K179" s="79"/>
      <c r="L179" s="79"/>
      <c r="M179" s="79"/>
      <c r="N179" s="79"/>
      <c r="O179" s="79"/>
      <c r="P179" s="79"/>
      <c r="Q179" s="79"/>
      <c r="R179" s="79"/>
      <c r="S179" s="79"/>
      <c r="T179" s="79"/>
      <c r="U179" s="79"/>
      <c r="V179" s="79"/>
      <c r="W179" s="79"/>
      <c r="X179" s="79"/>
      <c r="Y179" s="79"/>
      <c r="Z179" s="79"/>
      <c r="AA179" s="79"/>
      <c r="AB179" s="79"/>
      <c r="AC179" s="79"/>
      <c r="AD179" s="79"/>
      <c r="AE179" s="79"/>
      <c r="AF179" s="79"/>
      <c r="AG179" s="79"/>
      <c r="AH179" s="79"/>
      <c r="AI179" s="79"/>
      <c r="AJ179" s="79"/>
      <c r="AK179" s="79"/>
      <c r="AL179" s="79"/>
      <c r="AM179" s="79"/>
      <c r="AN179" s="79"/>
      <c r="AY179" s="82"/>
    </row>
    <row r="180" spans="1:52" s="94" customFormat="1" x14ac:dyDescent="0.25">
      <c r="A180" s="98"/>
      <c r="B180" s="98"/>
      <c r="C180" s="98"/>
      <c r="D180" s="98"/>
      <c r="E180" s="79"/>
      <c r="F180" s="79"/>
      <c r="G180" s="79"/>
      <c r="H180" s="79"/>
      <c r="I180" s="79"/>
      <c r="J180" s="79"/>
      <c r="K180" s="79"/>
      <c r="L180" s="79"/>
      <c r="M180" s="79"/>
      <c r="N180" s="79"/>
      <c r="O180" s="79"/>
      <c r="P180" s="79"/>
      <c r="Q180" s="79"/>
      <c r="R180" s="79"/>
      <c r="S180" s="79"/>
      <c r="T180" s="79"/>
      <c r="U180" s="79"/>
      <c r="V180" s="79"/>
      <c r="W180" s="79"/>
      <c r="X180" s="79"/>
      <c r="Y180" s="79"/>
      <c r="Z180" s="79"/>
      <c r="AA180" s="79"/>
      <c r="AB180" s="79"/>
      <c r="AC180" s="79"/>
      <c r="AD180" s="79"/>
      <c r="AE180" s="79"/>
      <c r="AF180" s="79"/>
      <c r="AG180" s="79"/>
      <c r="AH180" s="79"/>
      <c r="AI180" s="79"/>
      <c r="AJ180" s="79"/>
      <c r="AK180" s="79"/>
      <c r="AL180" s="79"/>
      <c r="AM180" s="79"/>
      <c r="AN180" s="79"/>
      <c r="AY180" s="82"/>
    </row>
    <row r="181" spans="1:52" x14ac:dyDescent="0.25">
      <c r="A181" s="101"/>
      <c r="B181" s="101"/>
      <c r="C181" s="101"/>
      <c r="D181" s="101"/>
      <c r="AU181" s="94"/>
      <c r="AV181" s="94"/>
      <c r="AW181" s="94"/>
      <c r="AX181" s="94"/>
      <c r="AY181" s="94"/>
      <c r="AZ181" s="94"/>
    </row>
    <row r="182" spans="1:52" x14ac:dyDescent="0.25">
      <c r="A182" s="98"/>
      <c r="B182" s="98"/>
      <c r="C182" s="98"/>
      <c r="D182" s="98"/>
      <c r="E182" s="79"/>
      <c r="F182" s="79"/>
      <c r="G182" s="79"/>
      <c r="H182" s="79"/>
      <c r="I182" s="79"/>
      <c r="J182" s="79"/>
      <c r="K182" s="79"/>
      <c r="L182" s="79"/>
      <c r="M182" s="79"/>
      <c r="N182" s="79"/>
      <c r="O182" s="79"/>
      <c r="P182" s="79"/>
      <c r="Q182" s="79"/>
      <c r="R182" s="79"/>
      <c r="S182" s="79"/>
      <c r="T182" s="79"/>
      <c r="U182" s="79"/>
      <c r="V182" s="79"/>
      <c r="W182" s="79"/>
      <c r="X182" s="79"/>
      <c r="Y182" s="79"/>
      <c r="Z182" s="79"/>
      <c r="AA182" s="79"/>
      <c r="AB182" s="79"/>
      <c r="AC182" s="79"/>
      <c r="AD182" s="79"/>
      <c r="AE182" s="79"/>
      <c r="AF182" s="79"/>
      <c r="AG182" s="79"/>
      <c r="AH182" s="79"/>
      <c r="AI182" s="79"/>
      <c r="AJ182" s="79"/>
      <c r="AK182" s="79"/>
      <c r="AL182" s="79"/>
      <c r="AM182" s="79"/>
      <c r="AN182" s="79"/>
      <c r="AU182" s="94"/>
      <c r="AV182" s="94"/>
      <c r="AW182" s="94"/>
      <c r="AX182" s="94"/>
      <c r="AY182" s="82"/>
      <c r="AZ182" s="94"/>
    </row>
    <row r="183" spans="1:52" x14ac:dyDescent="0.25">
      <c r="A183" s="98"/>
      <c r="B183" s="98"/>
      <c r="C183" s="98"/>
      <c r="D183" s="98"/>
      <c r="E183" s="79"/>
      <c r="F183" s="79"/>
      <c r="G183" s="79"/>
      <c r="H183" s="79"/>
      <c r="I183" s="79"/>
      <c r="J183" s="79"/>
      <c r="K183" s="79"/>
      <c r="L183" s="79"/>
      <c r="M183" s="79"/>
      <c r="N183" s="79"/>
      <c r="O183" s="79"/>
      <c r="P183" s="79"/>
      <c r="Q183" s="79"/>
      <c r="R183" s="79"/>
      <c r="S183" s="79"/>
      <c r="T183" s="79"/>
      <c r="U183" s="79"/>
      <c r="V183" s="79"/>
      <c r="W183" s="79"/>
      <c r="X183" s="79"/>
      <c r="Y183" s="79"/>
      <c r="Z183" s="79"/>
      <c r="AA183" s="79"/>
      <c r="AB183" s="79"/>
      <c r="AC183" s="79"/>
      <c r="AD183" s="79"/>
      <c r="AE183" s="79"/>
      <c r="AF183" s="79"/>
      <c r="AG183" s="79"/>
      <c r="AH183" s="79"/>
      <c r="AI183" s="79"/>
      <c r="AJ183" s="79"/>
      <c r="AK183" s="79"/>
      <c r="AL183" s="79"/>
      <c r="AM183" s="79"/>
      <c r="AN183" s="79"/>
      <c r="AU183" s="94"/>
      <c r="AV183" s="94"/>
      <c r="AW183" s="94"/>
      <c r="AX183" s="94"/>
      <c r="AY183" s="82"/>
      <c r="AZ183" s="94"/>
    </row>
    <row r="184" spans="1:52" x14ac:dyDescent="0.25">
      <c r="A184" s="98"/>
      <c r="B184" s="98"/>
      <c r="C184" s="98"/>
      <c r="D184" s="98"/>
      <c r="E184" s="79"/>
      <c r="F184" s="79"/>
      <c r="G184" s="79"/>
      <c r="H184" s="79"/>
      <c r="I184" s="79"/>
      <c r="J184" s="79"/>
      <c r="K184" s="79"/>
      <c r="L184" s="79"/>
      <c r="M184" s="79"/>
      <c r="N184" s="79"/>
      <c r="O184" s="79"/>
      <c r="P184" s="79"/>
      <c r="Q184" s="79"/>
      <c r="R184" s="79"/>
      <c r="S184" s="79"/>
      <c r="T184" s="79"/>
      <c r="U184" s="79"/>
      <c r="V184" s="79"/>
      <c r="W184" s="79"/>
      <c r="X184" s="79"/>
      <c r="Y184" s="79"/>
      <c r="Z184" s="79"/>
      <c r="AA184" s="79"/>
      <c r="AB184" s="79"/>
      <c r="AC184" s="79"/>
      <c r="AD184" s="79"/>
      <c r="AE184" s="79"/>
      <c r="AF184" s="79"/>
      <c r="AG184" s="79"/>
      <c r="AH184" s="79"/>
      <c r="AI184" s="79"/>
      <c r="AJ184" s="79"/>
      <c r="AK184" s="79"/>
      <c r="AL184" s="79"/>
      <c r="AM184" s="79"/>
      <c r="AN184" s="79"/>
      <c r="AU184" s="94"/>
      <c r="AV184" s="94"/>
      <c r="AW184" s="94"/>
      <c r="AX184" s="94"/>
      <c r="AY184" s="82"/>
      <c r="AZ184" s="94"/>
    </row>
    <row r="185" spans="1:52" x14ac:dyDescent="0.25">
      <c r="A185" s="98"/>
      <c r="B185" s="98"/>
      <c r="C185" s="98"/>
      <c r="D185" s="98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  <c r="R185" s="79"/>
      <c r="S185" s="79"/>
      <c r="T185" s="79"/>
      <c r="U185" s="79"/>
      <c r="V185" s="79"/>
      <c r="W185" s="79"/>
      <c r="X185" s="79"/>
      <c r="Y185" s="79"/>
      <c r="Z185" s="79"/>
      <c r="AA185" s="79"/>
      <c r="AB185" s="79"/>
      <c r="AC185" s="79"/>
      <c r="AD185" s="79"/>
      <c r="AE185" s="79"/>
      <c r="AF185" s="79"/>
      <c r="AG185" s="79"/>
      <c r="AH185" s="79"/>
      <c r="AI185" s="79"/>
      <c r="AJ185" s="79"/>
      <c r="AK185" s="79"/>
      <c r="AL185" s="79"/>
      <c r="AM185" s="79"/>
      <c r="AN185" s="79"/>
      <c r="AU185" s="94"/>
      <c r="AV185" s="94"/>
      <c r="AW185" s="94"/>
      <c r="AX185" s="94"/>
      <c r="AY185" s="82"/>
      <c r="AZ185" s="94"/>
    </row>
    <row r="186" spans="1:52" x14ac:dyDescent="0.25">
      <c r="A186" s="98"/>
      <c r="B186" s="98"/>
      <c r="C186" s="98"/>
      <c r="D186" s="98"/>
      <c r="E186" s="79"/>
      <c r="F186" s="79"/>
      <c r="G186" s="79"/>
      <c r="H186" s="79"/>
      <c r="I186" s="79"/>
      <c r="J186" s="79"/>
      <c r="K186" s="79"/>
      <c r="L186" s="79"/>
      <c r="M186" s="79"/>
      <c r="N186" s="79"/>
      <c r="O186" s="79"/>
      <c r="P186" s="79"/>
      <c r="Q186" s="79"/>
      <c r="R186" s="79"/>
      <c r="S186" s="79"/>
      <c r="T186" s="79"/>
      <c r="U186" s="79"/>
      <c r="V186" s="79"/>
      <c r="W186" s="79"/>
      <c r="X186" s="79"/>
      <c r="Y186" s="79"/>
      <c r="Z186" s="79"/>
      <c r="AA186" s="79"/>
      <c r="AB186" s="79"/>
      <c r="AC186" s="79"/>
      <c r="AD186" s="79"/>
      <c r="AE186" s="79"/>
      <c r="AF186" s="79"/>
      <c r="AG186" s="79"/>
      <c r="AH186" s="79"/>
      <c r="AI186" s="79"/>
      <c r="AJ186" s="79"/>
      <c r="AK186" s="79"/>
      <c r="AL186" s="79"/>
      <c r="AM186" s="79"/>
      <c r="AN186" s="79"/>
      <c r="AU186" s="94"/>
      <c r="AV186" s="94"/>
      <c r="AW186" s="94"/>
      <c r="AX186" s="94"/>
      <c r="AY186" s="82"/>
      <c r="AZ186" s="94"/>
    </row>
    <row r="187" spans="1:52" x14ac:dyDescent="0.25">
      <c r="A187" s="98"/>
      <c r="B187" s="98"/>
      <c r="C187" s="98"/>
      <c r="D187" s="98"/>
      <c r="E187" s="79"/>
      <c r="F187" s="79"/>
      <c r="G187" s="79"/>
      <c r="H187" s="79"/>
      <c r="I187" s="79"/>
      <c r="J187" s="79"/>
      <c r="K187" s="79"/>
      <c r="L187" s="79"/>
      <c r="M187" s="79"/>
      <c r="N187" s="79"/>
      <c r="O187" s="79"/>
      <c r="P187" s="79"/>
      <c r="Q187" s="79"/>
      <c r="R187" s="79"/>
      <c r="S187" s="79"/>
      <c r="T187" s="79"/>
      <c r="U187" s="79"/>
      <c r="V187" s="79"/>
      <c r="W187" s="79"/>
      <c r="X187" s="79"/>
      <c r="Y187" s="79"/>
      <c r="Z187" s="79"/>
      <c r="AA187" s="79"/>
      <c r="AB187" s="79"/>
      <c r="AC187" s="79"/>
      <c r="AD187" s="79"/>
      <c r="AE187" s="79"/>
      <c r="AF187" s="79"/>
      <c r="AG187" s="79"/>
      <c r="AH187" s="79"/>
      <c r="AI187" s="79"/>
      <c r="AJ187" s="79"/>
      <c r="AK187" s="79"/>
      <c r="AL187" s="79"/>
      <c r="AM187" s="79"/>
      <c r="AN187" s="79"/>
      <c r="AU187" s="94"/>
      <c r="AV187" s="94"/>
      <c r="AW187" s="94"/>
      <c r="AX187" s="94"/>
      <c r="AY187" s="82"/>
      <c r="AZ187" s="94"/>
    </row>
    <row r="188" spans="1:52" x14ac:dyDescent="0.25">
      <c r="A188" s="98"/>
      <c r="B188" s="98"/>
      <c r="C188" s="98"/>
      <c r="D188" s="98"/>
      <c r="E188" s="79"/>
      <c r="F188" s="79"/>
      <c r="G188" s="79"/>
      <c r="H188" s="79"/>
      <c r="I188" s="79"/>
      <c r="J188" s="79"/>
      <c r="K188" s="79"/>
      <c r="L188" s="79"/>
      <c r="M188" s="79"/>
      <c r="N188" s="79"/>
      <c r="O188" s="79"/>
      <c r="P188" s="79"/>
      <c r="Q188" s="79"/>
      <c r="R188" s="79"/>
      <c r="S188" s="79"/>
      <c r="T188" s="79"/>
      <c r="U188" s="79"/>
      <c r="V188" s="79"/>
      <c r="W188" s="79"/>
      <c r="X188" s="79"/>
      <c r="Y188" s="79"/>
      <c r="Z188" s="79"/>
      <c r="AA188" s="79"/>
      <c r="AB188" s="79"/>
      <c r="AC188" s="79"/>
      <c r="AD188" s="79"/>
      <c r="AE188" s="79"/>
      <c r="AF188" s="79"/>
      <c r="AG188" s="79"/>
      <c r="AH188" s="79"/>
      <c r="AI188" s="79"/>
      <c r="AJ188" s="79"/>
      <c r="AK188" s="79"/>
      <c r="AL188" s="79"/>
      <c r="AM188" s="79"/>
      <c r="AN188" s="79"/>
      <c r="AU188" s="94"/>
      <c r="AV188" s="94"/>
      <c r="AW188" s="94"/>
      <c r="AX188" s="94"/>
      <c r="AY188" s="82"/>
      <c r="AZ188" s="94"/>
    </row>
    <row r="189" spans="1:52" x14ac:dyDescent="0.25">
      <c r="A189" s="98"/>
      <c r="B189" s="98"/>
      <c r="C189" s="98"/>
      <c r="D189" s="98"/>
      <c r="E189" s="79"/>
      <c r="F189" s="79"/>
      <c r="G189" s="79"/>
      <c r="H189" s="79"/>
      <c r="I189" s="79"/>
      <c r="J189" s="79"/>
      <c r="K189" s="79"/>
      <c r="L189" s="79"/>
      <c r="M189" s="79"/>
      <c r="N189" s="79"/>
      <c r="O189" s="79"/>
      <c r="P189" s="79"/>
      <c r="Q189" s="79"/>
      <c r="R189" s="79"/>
      <c r="S189" s="79"/>
      <c r="T189" s="79"/>
      <c r="U189" s="79"/>
      <c r="V189" s="79"/>
      <c r="W189" s="79"/>
      <c r="X189" s="79"/>
      <c r="Y189" s="79"/>
      <c r="Z189" s="79"/>
      <c r="AA189" s="79"/>
      <c r="AB189" s="79"/>
      <c r="AC189" s="79"/>
      <c r="AD189" s="79"/>
      <c r="AE189" s="79"/>
      <c r="AF189" s="79"/>
      <c r="AG189" s="79"/>
      <c r="AH189" s="79"/>
      <c r="AI189" s="79"/>
      <c r="AJ189" s="79"/>
      <c r="AK189" s="79"/>
      <c r="AL189" s="79"/>
      <c r="AM189" s="79"/>
      <c r="AN189" s="79"/>
      <c r="AU189" s="94"/>
      <c r="AV189" s="94"/>
      <c r="AW189" s="94"/>
      <c r="AX189" s="94"/>
      <c r="AY189" s="82"/>
      <c r="AZ189" s="94"/>
    </row>
    <row r="190" spans="1:52" s="94" customFormat="1" x14ac:dyDescent="0.25">
      <c r="A190" s="98"/>
      <c r="B190" s="98"/>
      <c r="C190" s="98"/>
      <c r="D190" s="98"/>
      <c r="E190" s="79"/>
      <c r="F190" s="79"/>
      <c r="G190" s="79"/>
      <c r="H190" s="79"/>
      <c r="I190" s="79"/>
      <c r="J190" s="79"/>
      <c r="K190" s="79"/>
      <c r="L190" s="79"/>
      <c r="M190" s="79"/>
      <c r="N190" s="79"/>
      <c r="O190" s="79"/>
      <c r="P190" s="79"/>
      <c r="Q190" s="79"/>
      <c r="R190" s="79"/>
      <c r="S190" s="79"/>
      <c r="T190" s="79"/>
      <c r="U190" s="79"/>
      <c r="V190" s="79"/>
      <c r="W190" s="79"/>
      <c r="X190" s="79"/>
      <c r="Y190" s="79"/>
      <c r="Z190" s="79"/>
      <c r="AA190" s="79"/>
      <c r="AB190" s="79"/>
      <c r="AC190" s="79"/>
      <c r="AD190" s="79"/>
      <c r="AE190" s="79"/>
      <c r="AF190" s="79"/>
      <c r="AG190" s="79"/>
      <c r="AH190" s="79"/>
      <c r="AI190" s="79"/>
      <c r="AJ190" s="79"/>
      <c r="AK190" s="79"/>
      <c r="AL190" s="79"/>
      <c r="AM190" s="79"/>
      <c r="AN190" s="79"/>
      <c r="AY190" s="82"/>
    </row>
    <row r="191" spans="1:52" x14ac:dyDescent="0.25">
      <c r="A191" s="98"/>
      <c r="B191" s="98"/>
      <c r="C191" s="98"/>
      <c r="D191" s="98"/>
      <c r="E191" s="79"/>
      <c r="F191" s="79"/>
      <c r="G191" s="79"/>
      <c r="H191" s="79"/>
      <c r="I191" s="79"/>
      <c r="J191" s="79"/>
      <c r="K191" s="79"/>
      <c r="L191" s="79"/>
      <c r="M191" s="79"/>
      <c r="N191" s="79"/>
      <c r="O191" s="79"/>
      <c r="P191" s="79"/>
      <c r="Q191" s="79"/>
      <c r="R191" s="79"/>
      <c r="S191" s="79"/>
      <c r="T191" s="79"/>
      <c r="U191" s="79"/>
      <c r="V191" s="79"/>
      <c r="W191" s="79"/>
      <c r="X191" s="79"/>
      <c r="Y191" s="79"/>
      <c r="Z191" s="79"/>
      <c r="AA191" s="79"/>
      <c r="AB191" s="79"/>
      <c r="AC191" s="79"/>
      <c r="AD191" s="79"/>
      <c r="AE191" s="79"/>
      <c r="AF191" s="79"/>
      <c r="AG191" s="79"/>
      <c r="AH191" s="79"/>
      <c r="AI191" s="79"/>
      <c r="AJ191" s="79"/>
      <c r="AK191" s="79"/>
      <c r="AL191" s="79"/>
      <c r="AM191" s="79"/>
      <c r="AN191" s="79"/>
      <c r="AU191" s="94"/>
      <c r="AV191" s="94"/>
      <c r="AW191" s="94"/>
      <c r="AX191" s="94"/>
      <c r="AY191" s="82"/>
      <c r="AZ191" s="94"/>
    </row>
    <row r="192" spans="1:52" x14ac:dyDescent="0.25">
      <c r="A192" s="101"/>
      <c r="B192" s="101"/>
      <c r="C192" s="101"/>
      <c r="D192" s="101"/>
      <c r="E192" s="103"/>
      <c r="F192" s="103"/>
      <c r="G192" s="103"/>
      <c r="H192" s="103"/>
      <c r="I192" s="103"/>
      <c r="J192" s="103"/>
      <c r="K192" s="103"/>
      <c r="L192" s="103"/>
      <c r="M192" s="103"/>
      <c r="N192" s="103"/>
      <c r="O192" s="103"/>
      <c r="P192" s="103"/>
      <c r="Q192" s="103"/>
      <c r="R192" s="103"/>
      <c r="S192" s="103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  <c r="AJ192" s="103"/>
      <c r="AK192" s="103"/>
      <c r="AL192" s="103"/>
      <c r="AM192" s="103"/>
      <c r="AN192" s="103"/>
      <c r="AU192" s="94"/>
      <c r="AV192" s="94"/>
      <c r="AW192" s="94"/>
      <c r="AX192" s="94"/>
      <c r="AY192" s="94"/>
      <c r="AZ192" s="94"/>
    </row>
    <row r="193" spans="1:52" x14ac:dyDescent="0.25">
      <c r="A193" s="98"/>
      <c r="B193" s="98"/>
      <c r="C193" s="98"/>
      <c r="D193" s="98"/>
      <c r="E193" s="79"/>
      <c r="F193" s="79"/>
      <c r="G193" s="79"/>
      <c r="H193" s="79"/>
      <c r="I193" s="79"/>
      <c r="J193" s="79"/>
      <c r="K193" s="79"/>
      <c r="L193" s="79"/>
      <c r="M193" s="79"/>
      <c r="N193" s="79"/>
      <c r="O193" s="79"/>
      <c r="P193" s="79"/>
      <c r="Q193" s="79"/>
      <c r="R193" s="79"/>
      <c r="S193" s="79"/>
      <c r="T193" s="79"/>
      <c r="U193" s="79"/>
      <c r="V193" s="79"/>
      <c r="W193" s="79"/>
      <c r="X193" s="79"/>
      <c r="Y193" s="79"/>
      <c r="Z193" s="79"/>
      <c r="AA193" s="79"/>
      <c r="AB193" s="79"/>
      <c r="AC193" s="79"/>
      <c r="AD193" s="79"/>
      <c r="AE193" s="79"/>
      <c r="AF193" s="79"/>
      <c r="AG193" s="79"/>
      <c r="AH193" s="79"/>
      <c r="AI193" s="79"/>
      <c r="AJ193" s="79"/>
      <c r="AK193" s="79"/>
      <c r="AL193" s="79"/>
      <c r="AM193" s="79"/>
      <c r="AN193" s="79"/>
      <c r="AU193" s="94"/>
      <c r="AV193" s="94"/>
      <c r="AW193" s="94"/>
      <c r="AX193" s="94"/>
      <c r="AY193" s="82"/>
      <c r="AZ193" s="94"/>
    </row>
    <row r="194" spans="1:52" x14ac:dyDescent="0.25">
      <c r="A194" s="98"/>
      <c r="B194" s="98"/>
      <c r="C194" s="98"/>
      <c r="D194" s="98"/>
      <c r="E194" s="79"/>
      <c r="F194" s="79"/>
      <c r="G194" s="79"/>
      <c r="H194" s="79"/>
      <c r="I194" s="79"/>
      <c r="J194" s="79"/>
      <c r="K194" s="79"/>
      <c r="L194" s="79"/>
      <c r="M194" s="79"/>
      <c r="N194" s="79"/>
      <c r="O194" s="79"/>
      <c r="P194" s="79"/>
      <c r="Q194" s="79"/>
      <c r="R194" s="79"/>
      <c r="S194" s="79"/>
      <c r="T194" s="79"/>
      <c r="U194" s="79"/>
      <c r="V194" s="79"/>
      <c r="W194" s="79"/>
      <c r="X194" s="79"/>
      <c r="Y194" s="79"/>
      <c r="Z194" s="79"/>
      <c r="AA194" s="79"/>
      <c r="AB194" s="79"/>
      <c r="AC194" s="79"/>
      <c r="AD194" s="79"/>
      <c r="AE194" s="79"/>
      <c r="AF194" s="79"/>
      <c r="AG194" s="79"/>
      <c r="AH194" s="79"/>
      <c r="AI194" s="79"/>
      <c r="AJ194" s="79"/>
      <c r="AK194" s="79"/>
      <c r="AL194" s="79"/>
      <c r="AM194" s="79"/>
      <c r="AN194" s="79"/>
      <c r="AU194" s="94"/>
      <c r="AV194" s="94"/>
      <c r="AW194" s="94"/>
      <c r="AX194" s="94"/>
      <c r="AY194" s="82"/>
      <c r="AZ194" s="94"/>
    </row>
    <row r="195" spans="1:52" x14ac:dyDescent="0.25">
      <c r="A195" s="98"/>
      <c r="B195" s="98"/>
      <c r="C195" s="98"/>
      <c r="D195" s="98"/>
      <c r="E195" s="79"/>
      <c r="F195" s="79"/>
      <c r="G195" s="79"/>
      <c r="H195" s="79"/>
      <c r="I195" s="79"/>
      <c r="J195" s="79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  <c r="AA195" s="79"/>
      <c r="AB195" s="79"/>
      <c r="AC195" s="79"/>
      <c r="AD195" s="79"/>
      <c r="AE195" s="79"/>
      <c r="AF195" s="79"/>
      <c r="AG195" s="79"/>
      <c r="AH195" s="79"/>
      <c r="AI195" s="79"/>
      <c r="AJ195" s="79"/>
      <c r="AK195" s="79"/>
      <c r="AL195" s="79"/>
      <c r="AM195" s="79"/>
      <c r="AN195" s="79"/>
      <c r="AU195" s="94"/>
      <c r="AV195" s="94"/>
      <c r="AW195" s="94"/>
      <c r="AX195" s="94"/>
      <c r="AY195" s="82"/>
      <c r="AZ195" s="94"/>
    </row>
    <row r="196" spans="1:52" x14ac:dyDescent="0.25">
      <c r="A196" s="98"/>
      <c r="B196" s="98"/>
      <c r="C196" s="98"/>
      <c r="D196" s="98"/>
      <c r="E196" s="79"/>
      <c r="F196" s="79"/>
      <c r="G196" s="79"/>
      <c r="H196" s="79"/>
      <c r="I196" s="79"/>
      <c r="J196" s="79"/>
      <c r="K196" s="79"/>
      <c r="L196" s="79"/>
      <c r="M196" s="79"/>
      <c r="N196" s="79"/>
      <c r="O196" s="79"/>
      <c r="P196" s="79"/>
      <c r="Q196" s="79"/>
      <c r="R196" s="79"/>
      <c r="S196" s="79"/>
      <c r="T196" s="79"/>
      <c r="U196" s="79"/>
      <c r="V196" s="79"/>
      <c r="W196" s="79"/>
      <c r="X196" s="79"/>
      <c r="Y196" s="79"/>
      <c r="Z196" s="79"/>
      <c r="AA196" s="79"/>
      <c r="AB196" s="79"/>
      <c r="AC196" s="79"/>
      <c r="AD196" s="79"/>
      <c r="AE196" s="79"/>
      <c r="AF196" s="79"/>
      <c r="AG196" s="79"/>
      <c r="AH196" s="79"/>
      <c r="AI196" s="79"/>
      <c r="AJ196" s="79"/>
      <c r="AK196" s="79"/>
      <c r="AL196" s="79"/>
      <c r="AM196" s="79"/>
      <c r="AN196" s="79"/>
      <c r="AU196" s="94"/>
      <c r="AV196" s="94"/>
      <c r="AW196" s="94"/>
      <c r="AX196" s="94"/>
      <c r="AY196" s="82"/>
      <c r="AZ196" s="94"/>
    </row>
    <row r="197" spans="1:52" s="94" customFormat="1" x14ac:dyDescent="0.25">
      <c r="A197" s="98"/>
      <c r="B197" s="98"/>
      <c r="C197" s="98"/>
      <c r="D197" s="98"/>
      <c r="E197" s="79"/>
      <c r="F197" s="79"/>
      <c r="G197" s="79"/>
      <c r="H197" s="79"/>
      <c r="I197" s="79"/>
      <c r="J197" s="79"/>
      <c r="K197" s="79"/>
      <c r="L197" s="79"/>
      <c r="M197" s="79"/>
      <c r="N197" s="79"/>
      <c r="O197" s="79"/>
      <c r="P197" s="79"/>
      <c r="Q197" s="79"/>
      <c r="R197" s="79"/>
      <c r="S197" s="79"/>
      <c r="T197" s="79"/>
      <c r="U197" s="79"/>
      <c r="V197" s="79"/>
      <c r="W197" s="79"/>
      <c r="X197" s="79"/>
      <c r="Y197" s="79"/>
      <c r="Z197" s="79"/>
      <c r="AA197" s="79"/>
      <c r="AB197" s="79"/>
      <c r="AC197" s="79"/>
      <c r="AD197" s="79"/>
      <c r="AE197" s="79"/>
      <c r="AF197" s="79"/>
      <c r="AG197" s="79"/>
      <c r="AH197" s="79"/>
      <c r="AI197" s="79"/>
      <c r="AJ197" s="79"/>
      <c r="AK197" s="79"/>
      <c r="AL197" s="79"/>
      <c r="AM197" s="79"/>
      <c r="AN197" s="79"/>
      <c r="AY197" s="82"/>
    </row>
    <row r="198" spans="1:52" x14ac:dyDescent="0.25">
      <c r="A198" s="98"/>
      <c r="B198" s="98"/>
      <c r="C198" s="98"/>
      <c r="D198" s="98"/>
      <c r="E198" s="79"/>
      <c r="F198" s="79"/>
      <c r="G198" s="79"/>
      <c r="H198" s="79"/>
      <c r="I198" s="79"/>
      <c r="J198" s="79"/>
      <c r="K198" s="79"/>
      <c r="L198" s="79"/>
      <c r="M198" s="79"/>
      <c r="N198" s="79"/>
      <c r="O198" s="79"/>
      <c r="P198" s="79"/>
      <c r="Q198" s="79"/>
      <c r="R198" s="79"/>
      <c r="S198" s="79"/>
      <c r="T198" s="79"/>
      <c r="U198" s="79"/>
      <c r="V198" s="79"/>
      <c r="W198" s="79"/>
      <c r="X198" s="79"/>
      <c r="Y198" s="79"/>
      <c r="Z198" s="79"/>
      <c r="AA198" s="79"/>
      <c r="AB198" s="79"/>
      <c r="AC198" s="79"/>
      <c r="AD198" s="79"/>
      <c r="AE198" s="79"/>
      <c r="AF198" s="79"/>
      <c r="AG198" s="79"/>
      <c r="AH198" s="79"/>
      <c r="AI198" s="79"/>
      <c r="AJ198" s="79"/>
      <c r="AK198" s="79"/>
      <c r="AL198" s="79"/>
      <c r="AM198" s="79"/>
      <c r="AN198" s="79"/>
      <c r="AU198" s="94"/>
      <c r="AV198" s="94"/>
      <c r="AW198" s="94"/>
      <c r="AX198" s="94"/>
      <c r="AY198" s="82"/>
      <c r="AZ198" s="94"/>
    </row>
    <row r="199" spans="1:52" x14ac:dyDescent="0.25">
      <c r="A199" s="98"/>
      <c r="B199" s="98"/>
      <c r="C199" s="98"/>
      <c r="D199" s="98"/>
      <c r="E199" s="79"/>
      <c r="F199" s="79"/>
      <c r="G199" s="79"/>
      <c r="H199" s="79"/>
      <c r="I199" s="79"/>
      <c r="J199" s="79"/>
      <c r="K199" s="79"/>
      <c r="L199" s="79"/>
      <c r="M199" s="79"/>
      <c r="N199" s="79"/>
      <c r="O199" s="79"/>
      <c r="P199" s="79"/>
      <c r="Q199" s="79"/>
      <c r="R199" s="79"/>
      <c r="S199" s="79"/>
      <c r="T199" s="79"/>
      <c r="U199" s="79"/>
      <c r="V199" s="79"/>
      <c r="W199" s="79"/>
      <c r="X199" s="79"/>
      <c r="Y199" s="79"/>
      <c r="Z199" s="79"/>
      <c r="AA199" s="79"/>
      <c r="AB199" s="79"/>
      <c r="AC199" s="79"/>
      <c r="AD199" s="79"/>
      <c r="AE199" s="79"/>
      <c r="AF199" s="79"/>
      <c r="AG199" s="79"/>
      <c r="AH199" s="79"/>
      <c r="AI199" s="79"/>
      <c r="AJ199" s="79"/>
      <c r="AK199" s="79"/>
      <c r="AL199" s="79"/>
      <c r="AM199" s="79"/>
      <c r="AN199" s="79"/>
      <c r="AU199" s="94"/>
      <c r="AV199" s="94"/>
      <c r="AW199" s="94"/>
      <c r="AX199" s="94"/>
      <c r="AY199" s="82"/>
      <c r="AZ199" s="94"/>
    </row>
    <row r="200" spans="1:52" x14ac:dyDescent="0.25">
      <c r="A200" s="98"/>
      <c r="B200" s="98"/>
      <c r="C200" s="98"/>
      <c r="D200" s="98"/>
      <c r="E200" s="79"/>
      <c r="F200" s="79"/>
      <c r="G200" s="79"/>
      <c r="H200" s="79"/>
      <c r="I200" s="79"/>
      <c r="J200" s="79"/>
      <c r="K200" s="79"/>
      <c r="L200" s="79"/>
      <c r="M200" s="79"/>
      <c r="N200" s="79"/>
      <c r="O200" s="79"/>
      <c r="P200" s="79"/>
      <c r="Q200" s="79"/>
      <c r="R200" s="79"/>
      <c r="S200" s="79"/>
      <c r="T200" s="79"/>
      <c r="U200" s="79"/>
      <c r="V200" s="79"/>
      <c r="W200" s="79"/>
      <c r="X200" s="79"/>
      <c r="Y200" s="79"/>
      <c r="Z200" s="79"/>
      <c r="AA200" s="79"/>
      <c r="AB200" s="79"/>
      <c r="AC200" s="79"/>
      <c r="AD200" s="79"/>
      <c r="AE200" s="79"/>
      <c r="AF200" s="79"/>
      <c r="AG200" s="79"/>
      <c r="AH200" s="79"/>
      <c r="AI200" s="79"/>
      <c r="AJ200" s="79"/>
      <c r="AK200" s="79"/>
      <c r="AL200" s="79"/>
      <c r="AM200" s="79"/>
      <c r="AN200" s="79"/>
      <c r="AU200" s="94"/>
      <c r="AV200" s="94"/>
      <c r="AW200" s="94"/>
      <c r="AX200" s="94"/>
      <c r="AY200" s="82"/>
      <c r="AZ200" s="94"/>
    </row>
    <row r="201" spans="1:52" s="94" customFormat="1" x14ac:dyDescent="0.25">
      <c r="A201" s="98"/>
      <c r="B201" s="98"/>
      <c r="C201" s="98"/>
      <c r="D201" s="98"/>
      <c r="E201" s="79"/>
      <c r="F201" s="79"/>
      <c r="G201" s="79"/>
      <c r="H201" s="79"/>
      <c r="I201" s="79"/>
      <c r="J201" s="79"/>
      <c r="K201" s="79"/>
      <c r="L201" s="79"/>
      <c r="M201" s="79"/>
      <c r="N201" s="79"/>
      <c r="O201" s="79"/>
      <c r="P201" s="79"/>
      <c r="Q201" s="79"/>
      <c r="R201" s="79"/>
      <c r="S201" s="79"/>
      <c r="T201" s="79"/>
      <c r="U201" s="79"/>
      <c r="V201" s="79"/>
      <c r="W201" s="79"/>
      <c r="X201" s="79"/>
      <c r="Y201" s="79"/>
      <c r="Z201" s="79"/>
      <c r="AA201" s="79"/>
      <c r="AB201" s="79"/>
      <c r="AC201" s="79"/>
      <c r="AD201" s="79"/>
      <c r="AE201" s="79"/>
      <c r="AF201" s="79"/>
      <c r="AG201" s="79"/>
      <c r="AH201" s="79"/>
      <c r="AI201" s="79"/>
      <c r="AJ201" s="79"/>
      <c r="AK201" s="79"/>
      <c r="AL201" s="79"/>
      <c r="AM201" s="79"/>
      <c r="AN201" s="79"/>
      <c r="AY201" s="82"/>
    </row>
    <row r="202" spans="1:52" x14ac:dyDescent="0.25">
      <c r="A202" s="98"/>
      <c r="B202" s="98"/>
      <c r="C202" s="98"/>
      <c r="D202" s="98"/>
      <c r="E202" s="79"/>
      <c r="F202" s="79"/>
      <c r="G202" s="79"/>
      <c r="H202" s="79"/>
      <c r="I202" s="79"/>
      <c r="J202" s="79"/>
      <c r="K202" s="79"/>
      <c r="L202" s="79"/>
      <c r="M202" s="79"/>
      <c r="N202" s="79"/>
      <c r="O202" s="79"/>
      <c r="P202" s="79"/>
      <c r="Q202" s="79"/>
      <c r="R202" s="79"/>
      <c r="S202" s="79"/>
      <c r="T202" s="79"/>
      <c r="U202" s="79"/>
      <c r="V202" s="79"/>
      <c r="W202" s="79"/>
      <c r="X202" s="79"/>
      <c r="Y202" s="79"/>
      <c r="Z202" s="79"/>
      <c r="AA202" s="79"/>
      <c r="AB202" s="79"/>
      <c r="AC202" s="79"/>
      <c r="AD202" s="79"/>
      <c r="AE202" s="79"/>
      <c r="AF202" s="79"/>
      <c r="AG202" s="79"/>
      <c r="AH202" s="79"/>
      <c r="AI202" s="79"/>
      <c r="AJ202" s="79"/>
      <c r="AK202" s="79"/>
      <c r="AL202" s="79"/>
      <c r="AM202" s="79"/>
      <c r="AN202" s="79"/>
      <c r="AU202" s="94"/>
      <c r="AV202" s="94"/>
      <c r="AW202" s="94"/>
      <c r="AX202" s="94"/>
      <c r="AY202" s="82"/>
      <c r="AZ202" s="94"/>
    </row>
    <row r="203" spans="1:52" x14ac:dyDescent="0.25">
      <c r="AU203" s="94"/>
      <c r="AV203" s="94"/>
      <c r="AW203" s="94"/>
      <c r="AX203" s="94"/>
      <c r="AY203" s="94"/>
      <c r="AZ203" s="94"/>
    </row>
    <row r="204" spans="1:52" s="94" customFormat="1" x14ac:dyDescent="0.25">
      <c r="A204" s="98"/>
      <c r="B204" s="98"/>
      <c r="C204" s="98"/>
      <c r="D204" s="98"/>
      <c r="E204" s="79"/>
      <c r="F204" s="79"/>
      <c r="G204" s="79"/>
      <c r="H204" s="79"/>
      <c r="I204" s="79"/>
      <c r="J204" s="79"/>
      <c r="K204" s="79"/>
      <c r="L204" s="79"/>
      <c r="M204" s="79"/>
      <c r="N204" s="79"/>
      <c r="O204" s="79"/>
      <c r="P204" s="79"/>
      <c r="Q204" s="79"/>
      <c r="R204" s="79"/>
      <c r="S204" s="79"/>
      <c r="T204" s="79"/>
      <c r="U204" s="79"/>
      <c r="V204" s="79"/>
      <c r="W204" s="79"/>
      <c r="X204" s="79"/>
      <c r="Y204" s="79"/>
      <c r="Z204" s="79"/>
      <c r="AA204" s="79"/>
      <c r="AB204" s="79"/>
      <c r="AC204" s="79"/>
      <c r="AD204" s="79"/>
      <c r="AE204" s="79"/>
      <c r="AF204" s="79"/>
      <c r="AG204" s="79"/>
      <c r="AH204" s="79"/>
      <c r="AI204" s="79"/>
      <c r="AJ204" s="79"/>
      <c r="AK204" s="79"/>
      <c r="AL204" s="79"/>
      <c r="AM204" s="79"/>
      <c r="AN204" s="79"/>
      <c r="AY204" s="82"/>
    </row>
    <row r="205" spans="1:52" s="94" customFormat="1" x14ac:dyDescent="0.25">
      <c r="A205" s="98"/>
      <c r="B205" s="98"/>
      <c r="C205" s="98"/>
      <c r="D205" s="98"/>
      <c r="E205" s="79"/>
      <c r="F205" s="79"/>
      <c r="G205" s="79"/>
      <c r="H205" s="79"/>
      <c r="I205" s="79"/>
      <c r="J205" s="79"/>
      <c r="K205" s="79"/>
      <c r="L205" s="79"/>
      <c r="M205" s="79"/>
      <c r="N205" s="79"/>
      <c r="O205" s="79"/>
      <c r="P205" s="79"/>
      <c r="Q205" s="79"/>
      <c r="R205" s="79"/>
      <c r="S205" s="79"/>
      <c r="T205" s="79"/>
      <c r="U205" s="79"/>
      <c r="V205" s="79"/>
      <c r="W205" s="79"/>
      <c r="X205" s="79"/>
      <c r="Y205" s="79"/>
      <c r="Z205" s="79"/>
      <c r="AA205" s="79"/>
      <c r="AB205" s="79"/>
      <c r="AC205" s="79"/>
      <c r="AD205" s="79"/>
      <c r="AE205" s="79"/>
      <c r="AF205" s="79"/>
      <c r="AG205" s="79"/>
      <c r="AH205" s="79"/>
      <c r="AI205" s="79"/>
      <c r="AJ205" s="79"/>
      <c r="AK205" s="79"/>
      <c r="AL205" s="79"/>
      <c r="AM205" s="79"/>
      <c r="AN205" s="79"/>
      <c r="AY205" s="82"/>
    </row>
    <row r="206" spans="1:52" s="94" customFormat="1" x14ac:dyDescent="0.25">
      <c r="A206" s="98"/>
      <c r="B206" s="98"/>
      <c r="C206" s="98"/>
      <c r="D206" s="98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79"/>
      <c r="U206" s="79"/>
      <c r="V206" s="79"/>
      <c r="W206" s="79"/>
      <c r="X206" s="79"/>
      <c r="Y206" s="79"/>
      <c r="Z206" s="79"/>
      <c r="AA206" s="79"/>
      <c r="AB206" s="79"/>
      <c r="AC206" s="79"/>
      <c r="AD206" s="79"/>
      <c r="AE206" s="79"/>
      <c r="AF206" s="79"/>
      <c r="AG206" s="79"/>
      <c r="AH206" s="79"/>
      <c r="AI206" s="79"/>
      <c r="AJ206" s="79"/>
      <c r="AK206" s="79"/>
      <c r="AL206" s="79"/>
      <c r="AM206" s="79"/>
      <c r="AN206" s="79"/>
      <c r="AY206" s="82"/>
    </row>
    <row r="207" spans="1:52" s="94" customFormat="1" x14ac:dyDescent="0.25">
      <c r="A207" s="98"/>
      <c r="B207" s="98"/>
      <c r="C207" s="98"/>
      <c r="D207" s="98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79"/>
      <c r="U207" s="79"/>
      <c r="V207" s="79"/>
      <c r="W207" s="79"/>
      <c r="X207" s="79"/>
      <c r="Y207" s="79"/>
      <c r="Z207" s="79"/>
      <c r="AA207" s="79"/>
      <c r="AB207" s="79"/>
      <c r="AC207" s="79"/>
      <c r="AD207" s="79"/>
      <c r="AE207" s="79"/>
      <c r="AF207" s="79"/>
      <c r="AG207" s="79"/>
      <c r="AH207" s="79"/>
      <c r="AI207" s="79"/>
      <c r="AJ207" s="79"/>
      <c r="AK207" s="79"/>
      <c r="AL207" s="79"/>
      <c r="AM207" s="79"/>
      <c r="AN207" s="79"/>
      <c r="AY207" s="82"/>
    </row>
    <row r="208" spans="1:52" s="94" customFormat="1" x14ac:dyDescent="0.25">
      <c r="A208" s="98"/>
      <c r="B208" s="98"/>
      <c r="C208" s="98"/>
      <c r="D208" s="98"/>
      <c r="E208" s="79"/>
      <c r="F208" s="79"/>
      <c r="G208" s="79"/>
      <c r="H208" s="79"/>
      <c r="I208" s="79"/>
      <c r="J208" s="79"/>
      <c r="K208" s="79"/>
      <c r="L208" s="79"/>
      <c r="M208" s="79"/>
      <c r="N208" s="79"/>
      <c r="O208" s="79"/>
      <c r="P208" s="79"/>
      <c r="Q208" s="79"/>
      <c r="R208" s="79"/>
      <c r="S208" s="79"/>
      <c r="T208" s="79"/>
      <c r="U208" s="79"/>
      <c r="V208" s="79"/>
      <c r="W208" s="79"/>
      <c r="X208" s="79"/>
      <c r="Y208" s="79"/>
      <c r="Z208" s="79"/>
      <c r="AA208" s="79"/>
      <c r="AB208" s="79"/>
      <c r="AC208" s="79"/>
      <c r="AD208" s="79"/>
      <c r="AE208" s="79"/>
      <c r="AF208" s="79"/>
      <c r="AG208" s="79"/>
      <c r="AH208" s="79"/>
      <c r="AI208" s="79"/>
      <c r="AJ208" s="79"/>
      <c r="AK208" s="79"/>
      <c r="AL208" s="79"/>
      <c r="AM208" s="79"/>
      <c r="AN208" s="79"/>
      <c r="AY208" s="82"/>
    </row>
    <row r="209" spans="1:52" s="94" customFormat="1" x14ac:dyDescent="0.25">
      <c r="A209" s="98"/>
      <c r="B209" s="98"/>
      <c r="C209" s="98"/>
      <c r="D209" s="98"/>
      <c r="E209" s="79"/>
      <c r="F209" s="79"/>
      <c r="G209" s="79"/>
      <c r="H209" s="79"/>
      <c r="I209" s="79"/>
      <c r="J209" s="79"/>
      <c r="K209" s="79"/>
      <c r="L209" s="79"/>
      <c r="M209" s="79"/>
      <c r="N209" s="79"/>
      <c r="O209" s="79"/>
      <c r="P209" s="79"/>
      <c r="Q209" s="79"/>
      <c r="R209" s="79"/>
      <c r="S209" s="79"/>
      <c r="T209" s="79"/>
      <c r="U209" s="79"/>
      <c r="V209" s="79"/>
      <c r="W209" s="79"/>
      <c r="X209" s="79"/>
      <c r="Y209" s="79"/>
      <c r="Z209" s="79"/>
      <c r="AA209" s="79"/>
      <c r="AB209" s="79"/>
      <c r="AC209" s="79"/>
      <c r="AD209" s="79"/>
      <c r="AE209" s="79"/>
      <c r="AF209" s="79"/>
      <c r="AG209" s="79"/>
      <c r="AH209" s="79"/>
      <c r="AI209" s="79"/>
      <c r="AJ209" s="79"/>
      <c r="AK209" s="79"/>
      <c r="AL209" s="79"/>
      <c r="AM209" s="79"/>
      <c r="AN209" s="79"/>
      <c r="AY209" s="82"/>
    </row>
    <row r="210" spans="1:52" s="94" customFormat="1" x14ac:dyDescent="0.25">
      <c r="A210" s="98"/>
      <c r="B210" s="98"/>
      <c r="C210" s="98"/>
      <c r="D210" s="98"/>
      <c r="E210" s="79"/>
      <c r="F210" s="79"/>
      <c r="G210" s="79"/>
      <c r="H210" s="79"/>
      <c r="I210" s="79"/>
      <c r="J210" s="79"/>
      <c r="K210" s="79"/>
      <c r="L210" s="79"/>
      <c r="M210" s="79"/>
      <c r="N210" s="79"/>
      <c r="O210" s="79"/>
      <c r="P210" s="79"/>
      <c r="Q210" s="79"/>
      <c r="R210" s="79"/>
      <c r="S210" s="79"/>
      <c r="T210" s="79"/>
      <c r="U210" s="79"/>
      <c r="V210" s="79"/>
      <c r="W210" s="79"/>
      <c r="X210" s="79"/>
      <c r="Y210" s="79"/>
      <c r="Z210" s="79"/>
      <c r="AA210" s="79"/>
      <c r="AB210" s="79"/>
      <c r="AC210" s="79"/>
      <c r="AD210" s="79"/>
      <c r="AE210" s="79"/>
      <c r="AF210" s="79"/>
      <c r="AG210" s="79"/>
      <c r="AH210" s="79"/>
      <c r="AI210" s="79"/>
      <c r="AJ210" s="79"/>
      <c r="AK210" s="79"/>
      <c r="AL210" s="79"/>
      <c r="AM210" s="79"/>
      <c r="AN210" s="79"/>
      <c r="AY210" s="82"/>
    </row>
    <row r="211" spans="1:52" x14ac:dyDescent="0.25">
      <c r="A211" s="101"/>
      <c r="B211" s="101"/>
      <c r="C211" s="101"/>
      <c r="D211" s="101"/>
      <c r="AU211" s="94"/>
      <c r="AV211" s="94"/>
      <c r="AW211" s="94"/>
      <c r="AX211" s="94"/>
      <c r="AY211" s="94"/>
      <c r="AZ211" s="94"/>
    </row>
    <row r="212" spans="1:52" x14ac:dyDescent="0.25">
      <c r="A212" s="98"/>
      <c r="B212" s="98"/>
      <c r="C212" s="98"/>
      <c r="D212" s="98"/>
      <c r="E212" s="79"/>
      <c r="F212" s="79"/>
      <c r="G212" s="79"/>
      <c r="H212" s="79"/>
      <c r="I212" s="79"/>
      <c r="J212" s="79"/>
      <c r="K212" s="79"/>
      <c r="L212" s="79"/>
      <c r="M212" s="79"/>
      <c r="N212" s="79"/>
      <c r="O212" s="79"/>
      <c r="P212" s="79"/>
      <c r="Q212" s="79"/>
      <c r="R212" s="79"/>
      <c r="S212" s="79"/>
      <c r="T212" s="79"/>
      <c r="U212" s="79"/>
      <c r="V212" s="79"/>
      <c r="W212" s="79"/>
      <c r="X212" s="79"/>
      <c r="Y212" s="79"/>
      <c r="Z212" s="79"/>
      <c r="AA212" s="79"/>
      <c r="AB212" s="79"/>
      <c r="AC212" s="79"/>
      <c r="AD212" s="79"/>
      <c r="AE212" s="79"/>
      <c r="AF212" s="79"/>
      <c r="AG212" s="79"/>
      <c r="AH212" s="79"/>
      <c r="AI212" s="79"/>
      <c r="AJ212" s="79"/>
      <c r="AK212" s="79"/>
      <c r="AL212" s="79"/>
      <c r="AM212" s="79"/>
      <c r="AN212" s="79"/>
      <c r="AU212" s="94"/>
      <c r="AV212" s="94"/>
      <c r="AW212" s="94"/>
      <c r="AX212" s="94"/>
      <c r="AY212" s="82"/>
      <c r="AZ212" s="94"/>
    </row>
    <row r="213" spans="1:52" x14ac:dyDescent="0.25">
      <c r="A213" s="98"/>
      <c r="B213" s="98"/>
      <c r="C213" s="98"/>
      <c r="D213" s="98"/>
      <c r="E213" s="79"/>
      <c r="F213" s="79"/>
      <c r="G213" s="79"/>
      <c r="H213" s="79"/>
      <c r="I213" s="79"/>
      <c r="J213" s="79"/>
      <c r="K213" s="79"/>
      <c r="L213" s="79"/>
      <c r="M213" s="79"/>
      <c r="N213" s="79"/>
      <c r="O213" s="79"/>
      <c r="P213" s="79"/>
      <c r="Q213" s="79"/>
      <c r="R213" s="79"/>
      <c r="S213" s="79"/>
      <c r="T213" s="79"/>
      <c r="U213" s="79"/>
      <c r="V213" s="79"/>
      <c r="W213" s="79"/>
      <c r="X213" s="79"/>
      <c r="Y213" s="79"/>
      <c r="Z213" s="79"/>
      <c r="AA213" s="79"/>
      <c r="AB213" s="79"/>
      <c r="AC213" s="79"/>
      <c r="AD213" s="79"/>
      <c r="AE213" s="79"/>
      <c r="AF213" s="79"/>
      <c r="AG213" s="79"/>
      <c r="AH213" s="79"/>
      <c r="AI213" s="79"/>
      <c r="AJ213" s="79"/>
      <c r="AK213" s="79"/>
      <c r="AL213" s="79"/>
      <c r="AM213" s="79"/>
      <c r="AN213" s="79"/>
      <c r="AU213" s="94"/>
      <c r="AV213" s="94"/>
      <c r="AW213" s="94"/>
      <c r="AX213" s="94"/>
      <c r="AY213" s="82"/>
      <c r="AZ213" s="94"/>
    </row>
    <row r="214" spans="1:52" x14ac:dyDescent="0.25">
      <c r="A214" s="98"/>
      <c r="B214" s="98"/>
      <c r="C214" s="98"/>
      <c r="D214" s="98"/>
      <c r="E214" s="79"/>
      <c r="F214" s="79"/>
      <c r="G214" s="79"/>
      <c r="H214" s="79"/>
      <c r="I214" s="79"/>
      <c r="J214" s="79"/>
      <c r="K214" s="79"/>
      <c r="L214" s="79"/>
      <c r="M214" s="79"/>
      <c r="N214" s="79"/>
      <c r="O214" s="79"/>
      <c r="P214" s="79"/>
      <c r="Q214" s="79"/>
      <c r="R214" s="79"/>
      <c r="S214" s="79"/>
      <c r="T214" s="79"/>
      <c r="U214" s="79"/>
      <c r="V214" s="79"/>
      <c r="W214" s="79"/>
      <c r="X214" s="79"/>
      <c r="Y214" s="79"/>
      <c r="Z214" s="79"/>
      <c r="AA214" s="79"/>
      <c r="AB214" s="79"/>
      <c r="AC214" s="79"/>
      <c r="AD214" s="79"/>
      <c r="AE214" s="79"/>
      <c r="AF214" s="79"/>
      <c r="AG214" s="79"/>
      <c r="AH214" s="79"/>
      <c r="AI214" s="79"/>
      <c r="AJ214" s="79"/>
      <c r="AK214" s="79"/>
      <c r="AL214" s="79"/>
      <c r="AM214" s="79"/>
      <c r="AN214" s="79"/>
      <c r="AU214" s="94"/>
      <c r="AV214" s="94"/>
      <c r="AW214" s="94"/>
      <c r="AX214" s="94"/>
      <c r="AY214" s="82"/>
      <c r="AZ214" s="94"/>
    </row>
    <row r="215" spans="1:52" x14ac:dyDescent="0.25">
      <c r="A215" s="98"/>
      <c r="B215" s="98"/>
      <c r="C215" s="98"/>
      <c r="D215" s="98"/>
      <c r="E215" s="79"/>
      <c r="F215" s="79"/>
      <c r="G215" s="79"/>
      <c r="H215" s="79"/>
      <c r="I215" s="79"/>
      <c r="J215" s="79"/>
      <c r="K215" s="79"/>
      <c r="L215" s="79"/>
      <c r="M215" s="79"/>
      <c r="N215" s="79"/>
      <c r="O215" s="79"/>
      <c r="P215" s="79"/>
      <c r="Q215" s="79"/>
      <c r="R215" s="79"/>
      <c r="S215" s="79"/>
      <c r="T215" s="79"/>
      <c r="U215" s="79"/>
      <c r="V215" s="79"/>
      <c r="W215" s="79"/>
      <c r="X215" s="79"/>
      <c r="Y215" s="79"/>
      <c r="Z215" s="79"/>
      <c r="AA215" s="79"/>
      <c r="AB215" s="79"/>
      <c r="AC215" s="79"/>
      <c r="AD215" s="79"/>
      <c r="AE215" s="79"/>
      <c r="AF215" s="79"/>
      <c r="AG215" s="79"/>
      <c r="AH215" s="79"/>
      <c r="AI215" s="79"/>
      <c r="AJ215" s="79"/>
      <c r="AK215" s="79"/>
      <c r="AL215" s="79"/>
      <c r="AM215" s="79"/>
      <c r="AN215" s="79"/>
      <c r="AU215" s="94"/>
      <c r="AV215" s="94"/>
      <c r="AW215" s="94"/>
      <c r="AX215" s="94"/>
      <c r="AY215" s="82"/>
      <c r="AZ215" s="94"/>
    </row>
    <row r="216" spans="1:52" x14ac:dyDescent="0.25">
      <c r="A216" s="98"/>
      <c r="C216" s="98"/>
      <c r="D216" s="98"/>
    </row>
    <row r="217" spans="1:52" x14ac:dyDescent="0.25">
      <c r="A217" s="98"/>
      <c r="C217" s="98"/>
      <c r="D217" s="98"/>
      <c r="E217" s="99"/>
      <c r="F217" s="99"/>
      <c r="G217" s="99"/>
      <c r="H217" s="99"/>
      <c r="I217" s="99"/>
      <c r="J217" s="99"/>
      <c r="K217" s="99"/>
      <c r="L217" s="99"/>
      <c r="M217" s="99"/>
      <c r="N217" s="99"/>
      <c r="O217" s="99"/>
      <c r="P217" s="99"/>
      <c r="Q217" s="99"/>
      <c r="R217" s="99"/>
      <c r="S217" s="99"/>
      <c r="T217" s="99"/>
      <c r="U217" s="99"/>
      <c r="V217" s="99"/>
      <c r="W217" s="99"/>
      <c r="X217" s="99"/>
      <c r="Y217" s="99"/>
      <c r="Z217" s="99"/>
      <c r="AA217" s="99"/>
      <c r="AB217" s="99"/>
      <c r="AC217" s="99"/>
      <c r="AD217" s="99"/>
      <c r="AE217" s="99"/>
      <c r="AF217" s="99"/>
      <c r="AG217" s="99"/>
      <c r="AH217" s="99"/>
      <c r="AI217" s="99"/>
      <c r="AJ217" s="99"/>
      <c r="AK217" s="99"/>
      <c r="AL217" s="99"/>
      <c r="AM217" s="99"/>
      <c r="AN217" s="99"/>
    </row>
    <row r="218" spans="1:52" x14ac:dyDescent="0.25">
      <c r="AP218" s="103"/>
      <c r="AQ218" s="15"/>
      <c r="AR218" s="15"/>
    </row>
    <row r="219" spans="1:52" ht="15.75" x14ac:dyDescent="0.25">
      <c r="AP219" s="105"/>
    </row>
    <row r="220" spans="1:52" x14ac:dyDescent="0.25">
      <c r="AP220" s="79"/>
    </row>
    <row r="222" spans="1:52" x14ac:dyDescent="0.25">
      <c r="AP222" s="79"/>
    </row>
    <row r="224" spans="1:52" x14ac:dyDescent="0.25">
      <c r="AP224" s="79"/>
    </row>
    <row r="226" spans="1:42" x14ac:dyDescent="0.25">
      <c r="AP226" s="79"/>
    </row>
    <row r="228" spans="1:42" x14ac:dyDescent="0.25">
      <c r="AP228" s="79"/>
    </row>
    <row r="230" spans="1:42" x14ac:dyDescent="0.25">
      <c r="AP230" s="79"/>
    </row>
    <row r="231" spans="1:42" x14ac:dyDescent="0.25">
      <c r="A231" s="15"/>
      <c r="B231" s="15"/>
      <c r="C231" s="15"/>
      <c r="D231" s="15"/>
      <c r="E231" s="15"/>
      <c r="AO231" s="93"/>
    </row>
    <row r="232" spans="1:42" x14ac:dyDescent="0.25">
      <c r="A232" s="91"/>
      <c r="B232" s="91"/>
      <c r="C232" s="91"/>
      <c r="D232" s="91"/>
      <c r="E232" s="15"/>
      <c r="F232" s="79"/>
      <c r="G232" s="79"/>
      <c r="H232" s="79"/>
      <c r="I232" s="79"/>
      <c r="J232" s="79"/>
      <c r="K232" s="79"/>
      <c r="L232" s="79"/>
      <c r="M232" s="79"/>
      <c r="N232" s="79"/>
      <c r="O232" s="79"/>
      <c r="P232" s="79"/>
      <c r="Q232" s="79"/>
      <c r="R232" s="79"/>
      <c r="S232" s="79"/>
      <c r="T232" s="79"/>
      <c r="U232" s="79"/>
      <c r="V232" s="79"/>
      <c r="W232" s="79"/>
      <c r="X232" s="79"/>
      <c r="Y232" s="79"/>
      <c r="Z232" s="79"/>
      <c r="AA232" s="79"/>
      <c r="AB232" s="79"/>
      <c r="AC232" s="79"/>
      <c r="AD232" s="79"/>
      <c r="AE232" s="79"/>
      <c r="AF232" s="79"/>
      <c r="AG232" s="79"/>
      <c r="AH232" s="79"/>
      <c r="AI232" s="79"/>
      <c r="AJ232" s="79"/>
      <c r="AK232" s="79"/>
      <c r="AL232" s="79"/>
      <c r="AM232" s="79"/>
      <c r="AN232" s="79"/>
      <c r="AO232" s="93"/>
      <c r="AP232" s="79"/>
    </row>
    <row r="233" spans="1:42" x14ac:dyDescent="0.25">
      <c r="A233" s="15"/>
      <c r="B233" s="15"/>
      <c r="C233" s="15"/>
      <c r="D233" s="15"/>
      <c r="E233" s="15"/>
      <c r="AO233" s="93"/>
    </row>
    <row r="234" spans="1:42" x14ac:dyDescent="0.25">
      <c r="A234" s="91"/>
      <c r="B234" s="91"/>
      <c r="C234" s="91"/>
      <c r="D234" s="91"/>
      <c r="E234" s="15"/>
      <c r="G234" s="79"/>
      <c r="H234" s="79"/>
      <c r="I234" s="79"/>
      <c r="J234" s="79"/>
      <c r="K234" s="79"/>
      <c r="L234" s="79"/>
      <c r="M234" s="79"/>
      <c r="N234" s="79"/>
      <c r="O234" s="79"/>
      <c r="P234" s="79"/>
      <c r="Q234" s="79"/>
      <c r="R234" s="79"/>
      <c r="S234" s="79"/>
      <c r="T234" s="79"/>
      <c r="U234" s="79"/>
      <c r="V234" s="79"/>
      <c r="W234" s="79"/>
      <c r="X234" s="79"/>
      <c r="Y234" s="79"/>
      <c r="Z234" s="79"/>
      <c r="AA234" s="79"/>
      <c r="AB234" s="79"/>
      <c r="AC234" s="79"/>
      <c r="AD234" s="79"/>
      <c r="AE234" s="79"/>
      <c r="AF234" s="79"/>
      <c r="AG234" s="79"/>
      <c r="AH234" s="79"/>
      <c r="AI234" s="79"/>
      <c r="AJ234" s="79"/>
      <c r="AK234" s="79"/>
      <c r="AL234" s="79"/>
      <c r="AM234" s="79"/>
      <c r="AN234" s="79"/>
      <c r="AO234" s="93"/>
      <c r="AP234" s="79"/>
    </row>
    <row r="235" spans="1:42" x14ac:dyDescent="0.25">
      <c r="A235" s="15"/>
      <c r="B235" s="15"/>
      <c r="C235" s="15"/>
      <c r="D235" s="15"/>
      <c r="E235" s="15"/>
      <c r="R235" s="21"/>
      <c r="S235" s="21"/>
      <c r="T235" s="21"/>
      <c r="U235" s="21"/>
      <c r="V235" s="21"/>
      <c r="AO235" s="93"/>
    </row>
    <row r="236" spans="1:42" x14ac:dyDescent="0.25">
      <c r="A236" s="91"/>
      <c r="B236" s="91"/>
      <c r="C236" s="91"/>
      <c r="D236" s="91"/>
      <c r="E236" s="15"/>
      <c r="G236" s="79"/>
      <c r="H236" s="79"/>
      <c r="I236" s="79"/>
      <c r="J236" s="79"/>
      <c r="K236" s="79"/>
      <c r="L236" s="79"/>
      <c r="M236" s="79"/>
      <c r="N236" s="79"/>
      <c r="O236" s="79"/>
      <c r="P236" s="79"/>
      <c r="Q236" s="79"/>
      <c r="R236" s="79"/>
      <c r="S236" s="79"/>
      <c r="T236" s="79"/>
      <c r="U236" s="79"/>
      <c r="V236" s="79"/>
      <c r="W236" s="79"/>
      <c r="X236" s="79"/>
      <c r="Y236" s="79"/>
      <c r="Z236" s="79"/>
      <c r="AA236" s="79"/>
      <c r="AB236" s="79"/>
      <c r="AC236" s="79"/>
      <c r="AD236" s="79"/>
      <c r="AE236" s="79"/>
      <c r="AF236" s="79"/>
      <c r="AG236" s="79"/>
      <c r="AH236" s="79"/>
      <c r="AI236" s="79"/>
      <c r="AJ236" s="79"/>
      <c r="AK236" s="79"/>
      <c r="AL236" s="79"/>
      <c r="AM236" s="79"/>
      <c r="AN236" s="79"/>
      <c r="AO236" s="93"/>
      <c r="AP236" s="79"/>
    </row>
    <row r="237" spans="1:42" x14ac:dyDescent="0.25">
      <c r="A237" s="15"/>
      <c r="B237" s="15"/>
      <c r="C237" s="15"/>
      <c r="D237" s="15"/>
      <c r="E237" s="15"/>
      <c r="Y237" s="106"/>
      <c r="AO237" s="93"/>
    </row>
    <row r="238" spans="1:42" x14ac:dyDescent="0.25">
      <c r="A238" s="91"/>
      <c r="B238" s="91"/>
      <c r="C238" s="91"/>
      <c r="D238" s="91"/>
      <c r="E238" s="15"/>
      <c r="G238" s="79"/>
      <c r="H238" s="79"/>
      <c r="I238" s="79"/>
      <c r="J238" s="79"/>
      <c r="K238" s="79"/>
      <c r="L238" s="79"/>
      <c r="M238" s="79"/>
      <c r="N238" s="79"/>
      <c r="O238" s="79"/>
      <c r="P238" s="79"/>
      <c r="Q238" s="79"/>
      <c r="R238" s="79"/>
      <c r="S238" s="79"/>
      <c r="T238" s="79"/>
      <c r="U238" s="79"/>
      <c r="V238" s="79"/>
      <c r="W238" s="79"/>
      <c r="X238" s="79"/>
      <c r="Y238" s="79"/>
      <c r="Z238" s="79"/>
      <c r="AA238" s="79"/>
      <c r="AB238" s="79"/>
      <c r="AC238" s="79"/>
      <c r="AD238" s="79"/>
      <c r="AE238" s="79"/>
      <c r="AF238" s="79"/>
      <c r="AG238" s="79"/>
      <c r="AH238" s="79"/>
      <c r="AI238" s="79"/>
      <c r="AJ238" s="79"/>
      <c r="AK238" s="79"/>
      <c r="AL238" s="79"/>
      <c r="AM238" s="79"/>
      <c r="AN238" s="79"/>
      <c r="AO238" s="93"/>
      <c r="AP238" s="79"/>
    </row>
    <row r="239" spans="1:42" x14ac:dyDescent="0.25">
      <c r="A239" s="15"/>
      <c r="B239" s="15"/>
      <c r="C239" s="15"/>
      <c r="D239" s="15"/>
      <c r="E239" s="15"/>
    </row>
    <row r="241" spans="1:7" x14ac:dyDescent="0.25">
      <c r="E241" s="107"/>
    </row>
    <row r="242" spans="1:7" x14ac:dyDescent="0.25">
      <c r="E242" s="15"/>
    </row>
    <row r="243" spans="1:7" x14ac:dyDescent="0.25">
      <c r="E243" s="15"/>
    </row>
    <row r="244" spans="1:7" x14ac:dyDescent="0.25">
      <c r="E244" s="15"/>
    </row>
    <row r="245" spans="1:7" x14ac:dyDescent="0.25">
      <c r="E245" s="15"/>
    </row>
    <row r="249" spans="1:7" ht="15.75" x14ac:dyDescent="0.25">
      <c r="A249" s="108"/>
      <c r="B249" s="108"/>
      <c r="C249" s="108"/>
      <c r="D249" s="108"/>
      <c r="F249" s="108"/>
      <c r="G249" s="108"/>
    </row>
    <row r="250" spans="1:7" x14ac:dyDescent="0.25">
      <c r="A250" s="15"/>
      <c r="B250" s="15"/>
      <c r="C250" s="15"/>
      <c r="D250" s="15"/>
    </row>
    <row r="251" spans="1:7" x14ac:dyDescent="0.25">
      <c r="A251" s="94"/>
      <c r="B251" s="94"/>
      <c r="C251" s="94"/>
      <c r="D251" s="9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8ED1A-94EA-441B-9162-2FB2E8C7314C}">
  <dimension ref="A1:AU9"/>
  <sheetViews>
    <sheetView zoomScale="55" zoomScaleNormal="55" workbookViewId="0">
      <selection activeCell="A4" sqref="A4"/>
    </sheetView>
  </sheetViews>
  <sheetFormatPr baseColWidth="10" defaultRowHeight="15" x14ac:dyDescent="0.25"/>
  <sheetData>
    <row r="1" spans="1:47" ht="15.75" thickBot="1" x14ac:dyDescent="0.3">
      <c r="D1" s="21"/>
      <c r="AO1" s="145" t="s">
        <v>53</v>
      </c>
      <c r="AP1" s="146"/>
      <c r="AQ1" s="146"/>
      <c r="AR1" s="146"/>
      <c r="AS1" s="146"/>
      <c r="AT1" s="146"/>
      <c r="AU1" s="147"/>
    </row>
    <row r="2" spans="1:47" ht="24" thickBot="1" x14ac:dyDescent="0.3">
      <c r="E2" s="151" t="s">
        <v>54</v>
      </c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2"/>
      <c r="R2" s="152"/>
      <c r="S2" s="152"/>
      <c r="T2" s="152"/>
      <c r="U2" s="152"/>
      <c r="V2" s="152"/>
      <c r="W2" s="153"/>
      <c r="X2" s="154" t="s">
        <v>55</v>
      </c>
      <c r="Y2" s="155"/>
      <c r="Z2" s="156" t="s">
        <v>56</v>
      </c>
      <c r="AA2" s="157"/>
      <c r="AB2" s="157"/>
      <c r="AC2" s="157"/>
      <c r="AD2" s="157"/>
      <c r="AE2" s="158"/>
      <c r="AF2" s="159" t="s">
        <v>57</v>
      </c>
      <c r="AG2" s="160"/>
      <c r="AH2" s="160"/>
      <c r="AI2" s="160"/>
      <c r="AJ2" s="160"/>
      <c r="AK2" s="161"/>
      <c r="AL2" s="162" t="s">
        <v>58</v>
      </c>
      <c r="AM2" s="163"/>
      <c r="AN2" s="15"/>
      <c r="AO2" s="148"/>
      <c r="AP2" s="149"/>
      <c r="AQ2" s="149"/>
      <c r="AR2" s="149"/>
      <c r="AS2" s="149"/>
      <c r="AT2" s="149"/>
      <c r="AU2" s="150"/>
    </row>
    <row r="3" spans="1:47" ht="15.75" thickBot="1" x14ac:dyDescent="0.3">
      <c r="E3" s="51">
        <v>87.032028999999994</v>
      </c>
      <c r="F3" s="52">
        <v>99.068414000000004</v>
      </c>
      <c r="G3" s="52">
        <v>128.09496300000001</v>
      </c>
      <c r="H3" s="52">
        <v>71.037114000000003</v>
      </c>
      <c r="I3" s="52">
        <v>57.021464000000002</v>
      </c>
      <c r="J3" s="52">
        <v>129.04259400000001</v>
      </c>
      <c r="K3" s="52">
        <v>101.047679</v>
      </c>
      <c r="L3" s="52">
        <v>115.026944</v>
      </c>
      <c r="M3" s="52">
        <v>156.101111</v>
      </c>
      <c r="N3" s="52">
        <v>128.05857800000001</v>
      </c>
      <c r="O3" s="52">
        <v>114.079313</v>
      </c>
      <c r="P3" s="52">
        <v>128.09496300000001</v>
      </c>
      <c r="Q3" s="53">
        <v>172.08479299999999</v>
      </c>
      <c r="R3" s="52">
        <v>158.06909999999999</v>
      </c>
      <c r="S3" s="52">
        <v>129.06640300000001</v>
      </c>
      <c r="T3" s="52">
        <v>153.05382700000001</v>
      </c>
      <c r="U3" s="52">
        <v>131.02185900000001</v>
      </c>
      <c r="V3" s="52">
        <v>100.06366300000001</v>
      </c>
      <c r="W3" s="54">
        <v>114.042928</v>
      </c>
      <c r="X3" s="55">
        <f>-(2*Molécules!$F$2+Molécules!$G$2)</f>
        <v>-18.010565</v>
      </c>
      <c r="Y3" s="56">
        <f>Molécules!$F$2+Molécules!$G$2</f>
        <v>17.002739999999999</v>
      </c>
      <c r="Z3" s="51">
        <v>257.08004199999999</v>
      </c>
      <c r="AA3" s="52">
        <v>284.06713200000002</v>
      </c>
      <c r="AB3" s="52">
        <v>340.09334700000005</v>
      </c>
      <c r="AC3" s="52">
        <v>259.09569199999999</v>
      </c>
      <c r="AD3" s="52">
        <v>339.05250799999999</v>
      </c>
      <c r="AE3" s="54">
        <v>245.11642700000002</v>
      </c>
      <c r="AF3" s="55">
        <v>101.02387</v>
      </c>
      <c r="AG3" s="57">
        <v>100.03985400000001</v>
      </c>
      <c r="AH3" s="57">
        <v>117.01878500000001</v>
      </c>
      <c r="AI3" s="57">
        <v>116.03476900000001</v>
      </c>
      <c r="AJ3" s="57">
        <v>130.05041900000001</v>
      </c>
      <c r="AK3" s="56">
        <v>129.01878500000001</v>
      </c>
      <c r="AL3" s="55">
        <f>Molécules!$N$2-(3*Molécules!$F$2)</f>
        <v>52.910915000000003</v>
      </c>
      <c r="AM3" s="56">
        <f>Molécules!$O$2-(3*Molécules!$F$2)</f>
        <v>23.958065999999999</v>
      </c>
      <c r="AO3" s="58">
        <v>12</v>
      </c>
      <c r="AP3" s="59">
        <v>1.007825</v>
      </c>
      <c r="AQ3" s="59">
        <v>14.003074</v>
      </c>
      <c r="AR3" s="59">
        <v>15.994915000000001</v>
      </c>
      <c r="AS3" s="59">
        <v>31.972071</v>
      </c>
      <c r="AT3" s="59">
        <v>55.93439</v>
      </c>
      <c r="AU3" s="60">
        <f>26.981541</f>
        <v>26.981541</v>
      </c>
    </row>
    <row r="4" spans="1:47" ht="69" thickBot="1" x14ac:dyDescent="0.3">
      <c r="A4" s="61" t="s">
        <v>59</v>
      </c>
      <c r="B4" s="61" t="s">
        <v>60</v>
      </c>
      <c r="C4" s="62" t="s">
        <v>61</v>
      </c>
      <c r="D4" s="140" t="s">
        <v>75</v>
      </c>
      <c r="E4" s="63" t="s">
        <v>16</v>
      </c>
      <c r="F4" s="64" t="s">
        <v>17</v>
      </c>
      <c r="G4" s="64" t="s">
        <v>18</v>
      </c>
      <c r="H4" s="64" t="s">
        <v>19</v>
      </c>
      <c r="I4" s="64" t="s">
        <v>20</v>
      </c>
      <c r="J4" s="64" t="s">
        <v>21</v>
      </c>
      <c r="K4" s="64" t="s">
        <v>22</v>
      </c>
      <c r="L4" s="64" t="s">
        <v>23</v>
      </c>
      <c r="M4" s="64" t="s">
        <v>24</v>
      </c>
      <c r="N4" s="64" t="s">
        <v>25</v>
      </c>
      <c r="O4" s="64" t="s">
        <v>26</v>
      </c>
      <c r="P4" s="64" t="s">
        <v>27</v>
      </c>
      <c r="Q4" s="64" t="s">
        <v>62</v>
      </c>
      <c r="R4" s="64" t="s">
        <v>63</v>
      </c>
      <c r="S4" s="64" t="s">
        <v>30</v>
      </c>
      <c r="T4" s="64" t="s">
        <v>31</v>
      </c>
      <c r="U4" s="64" t="s">
        <v>32</v>
      </c>
      <c r="V4" s="64" t="s">
        <v>33</v>
      </c>
      <c r="W4" s="65" t="s">
        <v>34</v>
      </c>
      <c r="X4" s="66" t="s">
        <v>64</v>
      </c>
      <c r="Y4" s="67" t="s">
        <v>36</v>
      </c>
      <c r="Z4" s="68" t="s">
        <v>37</v>
      </c>
      <c r="AA4" s="69" t="s">
        <v>38</v>
      </c>
      <c r="AB4" s="69" t="s">
        <v>39</v>
      </c>
      <c r="AC4" s="69" t="s">
        <v>40</v>
      </c>
      <c r="AD4" s="69" t="s">
        <v>41</v>
      </c>
      <c r="AE4" s="69" t="s">
        <v>42</v>
      </c>
      <c r="AF4" s="70" t="s">
        <v>43</v>
      </c>
      <c r="AG4" s="70" t="s">
        <v>44</v>
      </c>
      <c r="AH4" s="70" t="s">
        <v>45</v>
      </c>
      <c r="AI4" s="70" t="s">
        <v>46</v>
      </c>
      <c r="AJ4" s="70" t="s">
        <v>47</v>
      </c>
      <c r="AK4" s="71" t="s">
        <v>48</v>
      </c>
      <c r="AL4" s="72" t="s">
        <v>65</v>
      </c>
      <c r="AM4" s="73" t="s">
        <v>66</v>
      </c>
      <c r="AO4" s="74" t="s">
        <v>67</v>
      </c>
      <c r="AP4" s="75" t="s">
        <v>68</v>
      </c>
      <c r="AQ4" s="75" t="s">
        <v>69</v>
      </c>
      <c r="AR4" s="75" t="s">
        <v>70</v>
      </c>
      <c r="AS4" s="75" t="s">
        <v>71</v>
      </c>
      <c r="AT4" s="75" t="s">
        <v>49</v>
      </c>
      <c r="AU4" s="76" t="s">
        <v>50</v>
      </c>
    </row>
    <row r="5" spans="1:47" x14ac:dyDescent="0.25">
      <c r="A5" s="77">
        <f>C5+Molécules!$F$2-Molécules!$P$2</f>
        <v>1214.4279260999997</v>
      </c>
      <c r="B5" s="77">
        <f>(C5+2*(Molécules!$F$2-Molécules!$P$2))/2</f>
        <v>607.71760109999991</v>
      </c>
      <c r="C5" s="77">
        <f>E5*$E$3+F5*$F$3+G5*$G$3+H5*$H$3+I5*$I$3+J5*$J$3+K5*$K$3+L5*$L$3+M5*$M$3+N5*$N$3+O5*$O$3+P5*$P$3+Q5*$Q$3+R5*$R$3+S5*$S$3+T5*$T$3+U5*$U$3+V5*$V$3+X5*$X$3+Y5*$Y$3+W5*$W$3+Z5*$Z$3+AA5*$AA$3+AB5*$AB$3+AC5*$AC$3+AD5*$AD$3+AE5*$AE$3+AF5*$AF$3+AG5*$AG$3+AH5*$AH$3+AI5*$AI$3+AJ5*$AJ$3+AK5*$AK$3+AL5*$AL$3+AM5*$AM$3</f>
        <v>1213.4206499999998</v>
      </c>
      <c r="D5" s="141" t="s">
        <v>72</v>
      </c>
      <c r="E5" s="79">
        <v>2</v>
      </c>
      <c r="F5" s="79"/>
      <c r="G5" s="79">
        <v>2</v>
      </c>
      <c r="H5" s="79"/>
      <c r="I5" s="79">
        <v>1</v>
      </c>
      <c r="J5" s="79"/>
      <c r="K5" s="79"/>
      <c r="L5" s="79"/>
      <c r="M5" s="79"/>
      <c r="N5" s="79"/>
      <c r="O5" s="79"/>
      <c r="P5" s="79"/>
      <c r="Q5" s="79"/>
      <c r="R5" s="79">
        <v>2</v>
      </c>
      <c r="S5" s="79"/>
      <c r="T5" s="79"/>
      <c r="U5" s="79"/>
      <c r="V5" s="79"/>
      <c r="W5" s="80"/>
      <c r="X5" s="79">
        <v>1</v>
      </c>
      <c r="Y5" s="80">
        <v>1</v>
      </c>
      <c r="Z5" s="79">
        <v>1</v>
      </c>
      <c r="AA5" s="79"/>
      <c r="AB5" s="79"/>
      <c r="AC5" s="79"/>
      <c r="AD5" s="79"/>
      <c r="AE5" s="80"/>
      <c r="AF5" s="79">
        <v>1</v>
      </c>
      <c r="AG5" s="79"/>
      <c r="AH5" s="79"/>
      <c r="AI5" s="79"/>
      <c r="AJ5" s="79"/>
      <c r="AK5" s="80"/>
      <c r="AL5" s="79">
        <v>1</v>
      </c>
      <c r="AM5" s="81"/>
      <c r="AN5" s="82"/>
      <c r="AO5" s="83">
        <f>$E5*Molécules!E$4+$F5*Molécules!E$5+$G5*Molécules!E$6+$H5*Molécules!E$7+$I5*Molécules!E$8+$J5*Molécules!E$9+$K5*Molécules!E$10+$L5*Molécules!E$11+$M5*Molécules!E$12+$N5*Molécules!E$13+$O5*Molécules!E$14+$P5*Molécules!E$15+$Q5*Molécules!E$16+$R5*Molécules!E$17+$S5*Molécules!E$18+$T5*Molécules!E$19+$U5*Molécules!E$20+$V5*Molécules!E$21+$X5*Molécules!E$23+$Y5*Molécules!E$24+$W5*Molécules!E$22+$Z5*Molécules!E$25+$AA5*Molécules!E$26+$AB5*Molécules!E$27+$AC5*Molécules!E$28+$AD5*Molécules!E$29+$AE5*Molécules!E$30+$AF5*Molécules!E$31+$AG5*Molécules!E$32+$AH5*Molécules!E$33+$AI5*Molécules!E$34+$AJ5*Molécules!E$35+$AK5*Molécules!E$36+$AL5*Molécules!E$39+$AM5*Molécules!E$40</f>
        <v>49</v>
      </c>
      <c r="AP5" s="84">
        <f>$E5*Molécules!F$4+$F5*Molécules!F$5+$G5*Molécules!F$6+$H5*Molécules!F$7+$I5*Molécules!F$8+$J5*Molécules!F$9+$K5*Molécules!F$10+$L5*Molécules!F$11+$M5*Molécules!F$12+$N5*Molécules!F$13+$O5*Molécules!F$14+$P5*Molécules!F$15+$Q5*Molécules!F$16+$R5*Molécules!F$17+$S5*Molécules!F$18+$T5*Molécules!F$19+$U5*Molécules!F$20+$V5*Molécules!F$21+$X5*(-Molécules!F$23)+$Y5*Molécules!F$24+$W5*Molécules!F$22+$Z5*Molécules!F$25+$AA5*Molécules!F$26+$AB5*Molécules!F$27+$AC5*Molécules!F$28+$AD5*Molécules!F$29+$AE5*Molécules!F$30+$AF5*Molécules!F$31+$AG5*Molécules!F$32+$AH5*Molécules!F$33+$AI5*Molécules!F$34+$AJ5*Molécules!F$35+$AK5*Molécules!F$36+$AL5*(-Molécules!F$39)+$AM5*(-Molécules!F$40)</f>
        <v>69</v>
      </c>
      <c r="AQ5" s="84">
        <f>$E5*Molécules!H$4+$F5*Molécules!H$5+$G5*Molécules!H$6+$H5*Molécules!H$7+$I5*Molécules!H$8+$J5*Molécules!H$9+$K5*Molécules!H$10+$L5*Molécules!H$11+$M5*Molécules!H$12+$N5*Molécules!H$13+$O5*Molécules!H$14+$P5*Molécules!H$15+$Q5*Molécules!H$16+$R5*Molécules!H$17+$S5*Molécules!H$18+$T5*Molécules!H$19+$U5*Molécules!H$20+$V5*Molécules!H$21+$X5*Molécules!H$23+$Y5*Molécules!H$24+$W5*Molécules!H$22+$Z5*Molécules!H$25+$AA5*Molécules!H$26+$AB5*Molécules!H$27+$AC5*Molécules!H$28+$AD5*Molécules!H$29+$AE5*Molécules!H$30+$AF5*Molécules!H$31+$AG5*Molécules!H$32+$AH5*Molécules!H$33+$AI5*Molécules!H$34+$AJ5*Molécules!H$35+$AK5*Molécules!H$36++$AL5*Molécules!H$37+$AM5*Molécules!H$38</f>
        <v>14</v>
      </c>
      <c r="AR5" s="85">
        <f>$E5*Molécules!G$4+$F5*Molécules!G$5+$G5*Molécules!G$6+$H5*Molécules!G$7+$I5*Molécules!G$8+$J5*Molécules!G$9+$K5*Molécules!G$10+$L5*Molécules!G$11+$M5*Molécules!G$12+$N5*Molécules!G$13+$O5*Molécules!G$14+$P5*Molécules!G$15+$Q5*Molécules!G$16+$R5*Molécules!G$17+$S5*Molécules!G$18+$T5*Molécules!G$19+$U5*Molécules!G$20+$V5*Molécules!G$21+$X5*(-Molécules!G$23)+$Y5*Molécules!G$24+$W5*Molécules!G$22+$Z5*Molécules!G$25+$AA5*Molécules!G$26+$AB5*Molécules!G$27+$AC5*Molécules!G$28+$AD5*Molécules!G$29+$AE5*Molécules!G$30+$AF5*Molécules!G$31+$AG5*Molécules!G$32+$AH5*Molécules!G$33+$AI5*Molécules!G$34+$AJ5*Molécules!G$35+$AK5*Molécules!G$36+$AL5*Molécules!G$39+$AM5*Molécules!G$40</f>
        <v>19</v>
      </c>
      <c r="AS5" s="84">
        <f>$E5*Molécules!K$4+$F5*Molécules!K$5+$G5*Molécules!K$6+$H5*Molécules!K$7+$I5*Molécules!K$8+$J5*Molécules!K$9+$K5*Molécules!K$10+$L5*Molécules!K$11+$M5*Molécules!K$12+$N5*Molécules!K$13+$O5*Molécules!K$14+$P5*Molécules!K$15+$Q5*Molécules!K$16+$R5*Molécules!K$17+$S5*Molécules!K$18+$T5*Molécules!K$19+$U5*Molécules!K$20+$V5*Molécules!K$21+$X5*Molécules!K$22+$Y5*Molécules!K$23+$W5*Molécules!K$24+$Z5*Molécules!K$25+$AA5*Molécules!K$26+$AB5*Molécules!K$27+$AC5*Molécules!K$28+$AD5*Molécules!K$29+$AE5*Molécules!K$30+$AF5*Molécules!K$31+$AG5*Molécules!K$32+$AH5*Molécules!K$33+$AI5*Molécules!K$34+$AJ5*Molécules!K$35+$AK5*Molécules!K$36+$AL5*Molécules!K$39+$AM5*Molécules!K$40</f>
        <v>0</v>
      </c>
      <c r="AT5" s="86">
        <f>$E5*Molécules!N$4+$F5*Molécules!N$5+$G5*Molécules!N$6+$H5*Molécules!N$7+$I5*Molécules!N$8+$J5*Molécules!N$9+$K5*Molécules!N$10+$L5*Molécules!N$11+$M5*Molécules!N$12+$N5*Molécules!N$13+$O5*Molécules!N$14+$P5*Molécules!N$15+$Q5*Molécules!N$16+$R5*Molécules!N$17+$S5*Molécules!N$18+$T5*Molécules!N$19+$U5*Molécules!N$20+$V5*Molécules!N$21+$X5*Molécules!N$22+$Y5*Molécules!N$23+$W5*Molécules!N$24+$Z5*Molécules!N$25+$AA5*Molécules!N$26+$AB5*Molécules!N$27+$AC5*Molécules!N$28+$AD5*Molécules!N$29+$AE5*Molécules!N$30+$AF5*Molécules!N$31+$AG5*Molécules!N$32+$AH5*Molécules!N$33+$AI5*Molécules!N$34+$AJ5*Molécules!N$35+$AK5*Molécules!N$36+$AL5*Molécules!N$39+$AM5*Molécules!N$40</f>
        <v>1</v>
      </c>
      <c r="AU5" s="87">
        <f>$E5*Molécules!O$4+$F5*Molécules!O$5+$G5*Molécules!O$6+$H5*Molécules!O$7+$I5*Molécules!O$8+$J5*Molécules!O$9+$K5*Molécules!O$10+$L5*Molécules!O$11+$M5*Molécules!O$12+$N5*Molécules!O$13+$O5*Molécules!O$14+$P5*Molécules!O$15+$Q5*Molécules!O$16+$R5*Molécules!O$17+$S5*Molécules!O$18+$T5*Molécules!O$19+$U5*Molécules!O$20+$V5*Molécules!O$21+$X5*Molécules!O$22+$Y5*Molécules!O$23+$W5*Molécules!O$24+$Z5*Molécules!O$25+$AA5*Molécules!O$26+$AB5*Molécules!O$27+$AC5*Molécules!O$28+$AD5*Molécules!O$29+$AE5*Molécules!O$30+$AF5*Molécules!O$31+$AG5*Molécules!O$32+$AH5*Molécules!O$33+$AI5*Molécules!O$34+$AJ5*Molécules!O$35+$AK5*Molécules!O$36+$AL5*Molécules!O$39+$AM5*Molécules!O$40</f>
        <v>0</v>
      </c>
    </row>
    <row r="6" spans="1:47" x14ac:dyDescent="0.25">
      <c r="A6" s="78"/>
      <c r="B6" s="78"/>
      <c r="C6" s="77"/>
      <c r="D6" s="141"/>
      <c r="W6" s="88"/>
      <c r="Y6" s="88"/>
      <c r="AE6" s="88"/>
      <c r="AK6" s="88"/>
      <c r="AM6" s="81"/>
      <c r="AO6" s="78"/>
      <c r="AP6" s="20"/>
      <c r="AQ6" s="20"/>
      <c r="AR6" s="20"/>
      <c r="AS6" s="89"/>
      <c r="AT6" s="78"/>
      <c r="AU6" s="20"/>
    </row>
    <row r="7" spans="1:47" x14ac:dyDescent="0.25">
      <c r="A7" s="135">
        <f>C7+Molécules!$F$2-Molécules!$P$2</f>
        <v>1185.4750770999997</v>
      </c>
      <c r="B7" s="135">
        <f>(C7+2*(Molécules!$F$2-Molécules!$P$2))/2</f>
        <v>593.2411765999999</v>
      </c>
      <c r="C7" s="135">
        <f>E7*$E$3+F7*$F$3+G7*$G$3+H7*$H$3+I7*$I$3+J7*$J$3+K7*$K$3+L7*$L$3+M7*$M$3+N7*$N$3+O7*$O$3+P7*$P$3+Q7*$Q$3+R7*$R$3+S7*$S$3+T7*$T$3+U7*$U$3+V7*$V$3+X7*$X$3+Y7*$Y$3+W7*$W$3+Z7*$Z$3+AA7*$AA$3+AB7*$AB$3+AC7*$AC$3+AD7*$AD$3+AE7*$AE$3+AF7*$AF$3+AG7*$AG$3+AH7*$AH$3+AI7*$AI$3+AJ7*$AJ$3+AK7*$AK$3+AL7*$AL$3+AM7*$AM$3</f>
        <v>1184.4678009999998</v>
      </c>
      <c r="D7" s="142" t="s">
        <v>73</v>
      </c>
      <c r="E7" s="136">
        <v>2</v>
      </c>
      <c r="F7" s="136"/>
      <c r="G7" s="136">
        <v>2</v>
      </c>
      <c r="H7" s="136"/>
      <c r="I7" s="136">
        <v>1</v>
      </c>
      <c r="J7" s="136"/>
      <c r="K7" s="136"/>
      <c r="L7" s="136"/>
      <c r="M7" s="136"/>
      <c r="N7" s="136"/>
      <c r="O7" s="136"/>
      <c r="P7" s="136"/>
      <c r="Q7" s="136"/>
      <c r="R7" s="136">
        <v>2</v>
      </c>
      <c r="S7" s="136"/>
      <c r="T7" s="136"/>
      <c r="U7" s="136"/>
      <c r="V7" s="136"/>
      <c r="W7" s="137"/>
      <c r="X7" s="136">
        <v>1</v>
      </c>
      <c r="Y7" s="137">
        <v>1</v>
      </c>
      <c r="Z7" s="136">
        <v>1</v>
      </c>
      <c r="AA7" s="136"/>
      <c r="AB7" s="136"/>
      <c r="AC7" s="136"/>
      <c r="AD7" s="136"/>
      <c r="AE7" s="137"/>
      <c r="AF7" s="136">
        <v>1</v>
      </c>
      <c r="AG7" s="136"/>
      <c r="AH7" s="136"/>
      <c r="AI7" s="136"/>
      <c r="AJ7" s="136"/>
      <c r="AK7" s="137"/>
      <c r="AL7" s="136"/>
      <c r="AM7" s="138">
        <v>1</v>
      </c>
      <c r="AN7" s="139"/>
      <c r="AO7" s="83">
        <f>$E7*Molécules!E$4+$F7*Molécules!E$5+$G7*Molécules!E$6+$H7*Molécules!E$7+$I7*Molécules!E$8+$J7*Molécules!E$9+$K7*Molécules!E$10+$L7*Molécules!E$11+$M7*Molécules!E$12+$N7*Molécules!E$13+$O7*Molécules!E$14+$P7*Molécules!E$15+$Q7*Molécules!E$16+$R7*Molécules!E$17+$S7*Molécules!E$18+$T7*Molécules!E$19+$U7*Molécules!E$20+$V7*Molécules!E$21+$X7*Molécules!E$23+$Y7*Molécules!E$24+$W7*Molécules!E$22+$Z7*Molécules!E$25+$AA7*Molécules!E$26+$AB7*Molécules!E$27+$AC7*Molécules!E$28+$AD7*Molécules!E$29+$AE7*Molécules!E$30+$AF7*Molécules!E$31+$AG7*Molécules!E$32+$AH7*Molécules!E$33+$AI7*Molécules!E$34+$AJ7*Molécules!E$35+$AK7*Molécules!E$36+$AL7*Molécules!E$39+$AM7*Molécules!E$40</f>
        <v>49</v>
      </c>
      <c r="AP7" s="84">
        <f>$E7*Molécules!F$4+$F7*Molécules!F$5+$G7*Molécules!F$6+$H7*Molécules!F$7+$I7*Molécules!F$8+$J7*Molécules!F$9+$K7*Molécules!F$10+$L7*Molécules!F$11+$M7*Molécules!F$12+$N7*Molécules!F$13+$O7*Molécules!F$14+$P7*Molécules!F$15+$Q7*Molécules!F$16+$R7*Molécules!F$17+$S7*Molécules!F$18+$T7*Molécules!F$19+$U7*Molécules!F$20+$V7*Molécules!F$21+$X7*(-Molécules!F$23)+$Y7*Molécules!F$24+$W7*Molécules!F$22+$Z7*Molécules!F$25+$AA7*Molécules!F$26+$AB7*Molécules!F$27+$AC7*Molécules!F$28+$AD7*Molécules!F$29+$AE7*Molécules!F$30+$AF7*Molécules!F$31+$AG7*Molécules!F$32+$AH7*Molécules!F$33+$AI7*Molécules!F$34+$AJ7*Molécules!F$35+$AK7*Molécules!F$36+$AL7*(-Molécules!F$39)+$AM7*(-Molécules!F$40)</f>
        <v>69</v>
      </c>
      <c r="AQ7" s="84">
        <f>$E7*Molécules!H$4+$F7*Molécules!H$5+$G7*Molécules!H$6+$H7*Molécules!H$7+$I7*Molécules!H$8+$J7*Molécules!H$9+$K7*Molécules!H$10+$L7*Molécules!H$11+$M7*Molécules!H$12+$N7*Molécules!H$13+$O7*Molécules!H$14+$P7*Molécules!H$15+$Q7*Molécules!H$16+$R7*Molécules!H$17+$S7*Molécules!H$18+$T7*Molécules!H$19+$U7*Molécules!H$20+$V7*Molécules!H$21+$X7*Molécules!H$23+$Y7*Molécules!H$24+$W7*Molécules!H$22+$Z7*Molécules!H$25+$AA7*Molécules!H$26+$AB7*Molécules!H$27+$AC7*Molécules!H$28+$AD7*Molécules!H$29+$AE7*Molécules!H$30+$AF7*Molécules!H$31+$AG7*Molécules!H$32+$AH7*Molécules!H$33+$AI7*Molécules!H$34+$AJ7*Molécules!H$35+$AK7*Molécules!H$36++$AL7*Molécules!H$37+$AM7*Molécules!H$38</f>
        <v>14</v>
      </c>
      <c r="AR7" s="84">
        <f>$E7*Molécules!G$4+$F7*Molécules!G$5+$G7*Molécules!G$6+$H7*Molécules!G$7+$I7*Molécules!G$8+$J7*Molécules!G$9+$K7*Molécules!G$10+$L7*Molécules!G$11+$M7*Molécules!G$12+$N7*Molécules!G$13+$O7*Molécules!G$14+$P7*Molécules!G$15+$Q7*Molécules!G$16+$R7*Molécules!G$17+$S7*Molécules!G$18+$T7*Molécules!G$19+$U7*Molécules!G$20+$V7*Molécules!G$21+$X7*(-Molécules!G$23)+$Y7*Molécules!G$24+$W7*Molécules!G$22+$Z7*Molécules!G$25+$AA7*Molécules!G$26+$AB7*Molécules!G$27+$AC7*Molécules!G$28+$AD7*Molécules!G$29+$AE7*Molécules!G$30+$AF7*Molécules!G$31+$AG7*Molécules!G$32+$AH7*Molécules!G$33+$AI7*Molécules!G$34+$AJ7*Molécules!G$35+$AK7*Molécules!G$36+$AL7*Molécules!G$39+$AM7*Molécules!G$40</f>
        <v>19</v>
      </c>
      <c r="AS7" s="84">
        <f>$E7*Molécules!K$4+$F7*Molécules!K$5+$G7*Molécules!K$6+$H7*Molécules!K$7+$I7*Molécules!K$8+$J7*Molécules!K$9+$K7*Molécules!K$10+$L7*Molécules!K$11+$M7*Molécules!K$12+$N7*Molécules!K$13+$O7*Molécules!K$14+$P7*Molécules!K$15+$Q7*Molécules!K$16+$R7*Molécules!K$17+$S7*Molécules!K$18+$T7*Molécules!K$19+$U7*Molécules!K$20+$V7*Molécules!K$21+$X7*Molécules!K$22+$Y7*Molécules!K$23+$W7*Molécules!K$24+$Z7*Molécules!K$25+$AA7*Molécules!K$26+$AB7*Molécules!K$27+$AC7*Molécules!K$28+$AD7*Molécules!K$29+$AE7*Molécules!K$30+$AF7*Molécules!K$31+$AG7*Molécules!K$32+$AH7*Molécules!K$33+$AI7*Molécules!K$34+$AJ7*Molécules!K$35+$AK7*Molécules!K$36+$AL7*Molécules!K$39+$AM7*Molécules!K$40</f>
        <v>0</v>
      </c>
      <c r="AT7" s="83">
        <f>$E7*Molécules!N$4+$F7*Molécules!N$5+$G7*Molécules!N$6+$H7*Molécules!N$7+$I7*Molécules!N$8+$J7*Molécules!N$9+$K7*Molécules!N$10+$L7*Molécules!N$11+$M7*Molécules!N$12+$N7*Molécules!N$13+$O7*Molécules!N$14+$P7*Molécules!N$15+$Q7*Molécules!N$16+$R7*Molécules!N$17+$S7*Molécules!N$18+$T7*Molécules!N$19+$U7*Molécules!N$20+$V7*Molécules!N$21+$X7*Molécules!N$22+$Y7*Molécules!N$23+$W7*Molécules!N$24+$Z7*Molécules!N$25+$AA7*Molécules!N$26+$AB7*Molécules!N$27+$AC7*Molécules!N$28+$AD7*Molécules!N$29+$AE7*Molécules!N$30+$AF7*Molécules!N$31+$AG7*Molécules!N$32+$AH7*Molécules!N$33+$AI7*Molécules!N$34+$AJ7*Molécules!N$35+$AK7*Molécules!N$36+$AL7*Molécules!N$39+$AM7*Molécules!N$40</f>
        <v>0</v>
      </c>
      <c r="AU7" s="90">
        <f>$E7*Molécules!O$4+$F7*Molécules!O$5+$G7*Molécules!O$6+$H7*Molécules!O$7+$I7*Molécules!O$8+$J7*Molécules!O$9+$K7*Molécules!O$10+$L7*Molécules!O$11+$M7*Molécules!O$12+$N7*Molécules!O$13+$O7*Molécules!O$14+$P7*Molécules!O$15+$Q7*Molécules!O$16+$R7*Molécules!O$17+$S7*Molécules!O$18+$T7*Molécules!O$19+$U7*Molécules!O$20+$V7*Molécules!O$21+$X7*Molécules!O$22+$Y7*Molécules!O$23+$W7*Molécules!O$24+$Z7*Molécules!O$25+$AA7*Molécules!O$26+$AB7*Molécules!O$27+$AC7*Molécules!O$28+$AD7*Molécules!O$29+$AE7*Molécules!O$30+$AF7*Molécules!O$31+$AG7*Molécules!O$32+$AH7*Molécules!O$33+$AI7*Molécules!O$34+$AJ7*Molécules!O$35+$AK7*Molécules!O$36+$AL7*Molécules!O$39+$AM7*Molécules!O$40</f>
        <v>1</v>
      </c>
    </row>
    <row r="8" spans="1:47" x14ac:dyDescent="0.25">
      <c r="A8" s="78"/>
      <c r="B8" s="78"/>
      <c r="C8" s="77"/>
      <c r="D8" s="141"/>
      <c r="W8" s="88"/>
      <c r="Y8" s="88"/>
      <c r="AE8" s="88"/>
      <c r="AK8" s="88"/>
      <c r="AM8" s="81"/>
      <c r="AO8" s="78"/>
      <c r="AP8" s="20"/>
      <c r="AQ8" s="20"/>
      <c r="AR8" s="20"/>
      <c r="AS8" s="89"/>
      <c r="AT8" s="78"/>
      <c r="AU8" s="20"/>
    </row>
    <row r="9" spans="1:47" x14ac:dyDescent="0.25">
      <c r="A9" s="77">
        <f>C9+Molécules!$F$2-Molécules!$P$2</f>
        <v>1213.4699920999997</v>
      </c>
      <c r="B9" s="77">
        <f>(C9+2*(Molécules!$F$2-Molécules!$P$2))/2</f>
        <v>607.2386340999999</v>
      </c>
      <c r="C9" s="77">
        <f>E9*$E$3+F9*$F$3+G9*$G$3+H9*$H$3+I9*$I$3+J9*$J$3+K9*$K$3+L9*$L$3+M9*$M$3+N9*$N$3+O9*$O$3+P9*$P$3+Q9*$Q$3+R9*$R$3+S9*$S$3+T9*$T$3+U9*$U$3+V9*$V$3+X9*$X$3+Y9*$Y$3+W9*$W$3+Z9*$Z$3+AA9*$AA$3+AB9*$AB$3+AC9*$AC$3+AD9*$AD$3+AE9*$AE$3+AF9*$AF$3+AG9*$AG$3+AH9*$AH$3+AI9*$AI$3+AJ9*$AJ$3+AK9*$AK$3+AL9*$AL$3+AM9*$AM$3</f>
        <v>1212.4627159999998</v>
      </c>
      <c r="D9" s="141" t="s">
        <v>74</v>
      </c>
      <c r="E9" s="79">
        <v>2</v>
      </c>
      <c r="F9" s="79"/>
      <c r="G9" s="79">
        <v>2</v>
      </c>
      <c r="H9" s="79"/>
      <c r="I9" s="79">
        <v>1</v>
      </c>
      <c r="J9" s="79"/>
      <c r="K9" s="79"/>
      <c r="L9" s="79"/>
      <c r="M9" s="79"/>
      <c r="N9" s="79"/>
      <c r="O9" s="79"/>
      <c r="P9" s="79"/>
      <c r="Q9" s="79"/>
      <c r="R9" s="79">
        <v>2</v>
      </c>
      <c r="S9" s="79"/>
      <c r="T9" s="79"/>
      <c r="U9" s="79"/>
      <c r="V9" s="79"/>
      <c r="W9" s="80"/>
      <c r="X9" s="79">
        <v>1</v>
      </c>
      <c r="Y9" s="80">
        <v>1</v>
      </c>
      <c r="Z9" s="79">
        <v>1</v>
      </c>
      <c r="AA9" s="79"/>
      <c r="AB9" s="79"/>
      <c r="AC9" s="79"/>
      <c r="AD9" s="79"/>
      <c r="AE9" s="80"/>
      <c r="AF9" s="79"/>
      <c r="AG9" s="79"/>
      <c r="AH9" s="79"/>
      <c r="AI9" s="79"/>
      <c r="AJ9" s="79"/>
      <c r="AK9" s="80">
        <v>1</v>
      </c>
      <c r="AL9" s="79"/>
      <c r="AM9" s="84">
        <v>1</v>
      </c>
      <c r="AO9" s="83">
        <f>$E9*Molécules!E$4+$F9*Molécules!E$5+$G9*Molécules!E$6+$H9*Molécules!E$7+$I9*Molécules!E$8+$J9*Molécules!E$9+$K9*Molécules!E$10+$L9*Molécules!E$11+$M9*Molécules!E$12+$N9*Molécules!E$13+$O9*Molécules!E$14+$P9*Molécules!E$15+$Q9*Molécules!E$16+$R9*Molécules!E$17+$S9*Molécules!E$18+$T9*Molécules!E$19+$U9*Molécules!E$20+$V9*Molécules!E$21+$X9*Molécules!E$23+$Y9*Molécules!E$24+$W9*Molécules!E$22+$Z9*Molécules!E$25+$AA9*Molécules!E$26+$AB9*Molécules!E$27+$AC9*Molécules!E$28+$AD9*Molécules!E$29+$AE9*Molécules!E$30+$AF9*Molécules!E$31+$AG9*Molécules!E$32+$AH9*Molécules!E$33+$AI9*Molécules!E$34+$AJ9*Molécules!E$35+$AK9*Molécules!E$36+$AL9*Molécules!E$39+$AM9*Molécules!E$40</f>
        <v>50</v>
      </c>
      <c r="AP9" s="84">
        <f>$E9*Molécules!F$4+$F9*Molécules!F$5+$G9*Molécules!F$6+$H9*Molécules!F$7+$I9*Molécules!F$8+$J9*Molécules!F$9+$K9*Molécules!F$10+$L9*Molécules!F$11+$M9*Molécules!F$12+$N9*Molécules!F$13+$O9*Molécules!F$14+$P9*Molécules!F$15+$Q9*Molécules!F$16+$R9*Molécules!F$17+$S9*Molécules!F$18+$T9*Molécules!F$19+$U9*Molécules!F$20+$V9*Molécules!F$21+$X9*(-Molécules!F$23)+$Y9*Molécules!F$24+$W9*Molécules!F$22+$Z9*Molécules!F$25+$AA9*Molécules!F$26+$AB9*Molécules!F$27+$AC9*Molécules!F$28+$AD9*Molécules!F$29+$AE9*Molécules!F$30+$AF9*Molécules!F$31+$AG9*Molécules!F$32+$AH9*Molécules!F$33+$AI9*Molécules!F$34+$AJ9*Molécules!F$35+$AK9*Molécules!F$36+$AL9*(-Molécules!F$39)+$AM9*(-Molécules!F$40)</f>
        <v>69</v>
      </c>
      <c r="AQ9" s="84">
        <f>$E9*Molécules!H$4+$F9*Molécules!H$5+$G9*Molécules!H$6+$H9*Molécules!H$7+$I9*Molécules!H$8+$J9*Molécules!H$9+$K9*Molécules!H$10+$L9*Molécules!H$11+$M9*Molécules!H$12+$N9*Molécules!H$13+$O9*Molécules!H$14+$P9*Molécules!H$15+$Q9*Molécules!H$16+$R9*Molécules!H$17+$S9*Molécules!H$18+$T9*Molécules!H$19+$U9*Molécules!H$20+$V9*Molécules!H$21+$X9*Molécules!H$23+$Y9*Molécules!H$24+$W9*Molécules!H$22+$Z9*Molécules!H$25+$AA9*Molécules!H$26+$AB9*Molécules!H$27+$AC9*Molécules!H$28+$AD9*Molécules!H$29+$AE9*Molécules!H$30+$AF9*Molécules!H$31+$AG9*Molécules!H$32+$AH9*Molécules!H$33+$AI9*Molécules!H$34+$AJ9*Molécules!H$35+$AK9*Molécules!H$36++$AL9*Molécules!H$37+$AM9*Molécules!H$38</f>
        <v>14</v>
      </c>
      <c r="AR9" s="84">
        <f>$E9*Molécules!G$4+$F9*Molécules!G$5+$G9*Molécules!G$6+$H9*Molécules!G$7+$I9*Molécules!G$8+$J9*Molécules!G$9+$K9*Molécules!G$10+$L9*Molécules!G$11+$M9*Molécules!G$12+$N9*Molécules!G$13+$O9*Molécules!G$14+$P9*Molécules!G$15+$Q9*Molécules!G$16+$R9*Molécules!G$17+$S9*Molécules!G$18+$T9*Molécules!G$19+$U9*Molécules!G$20+$V9*Molécules!G$21+$X9*(-Molécules!G$23)+$Y9*Molécules!G$24+$W9*Molécules!G$22+$Z9*Molécules!G$25+$AA9*Molécules!G$26+$AB9*Molécules!G$27+$AC9*Molécules!G$28+$AD9*Molécules!G$29+$AE9*Molécules!G$30+$AF9*Molécules!G$31+$AG9*Molécules!G$32+$AH9*Molécules!G$33+$AI9*Molécules!G$34+$AJ9*Molécules!G$35+$AK9*Molécules!G$36+$AL9*Molécules!G$39+$AM9*Molécules!G$40</f>
        <v>20</v>
      </c>
      <c r="AS9" s="84">
        <f>$E9*Molécules!K$4+$F9*Molécules!K$5+$G9*Molécules!K$6+$H9*Molécules!K$7+$I9*Molécules!K$8+$J9*Molécules!K$9+$K9*Molécules!K$10+$L9*Molécules!K$11+$M9*Molécules!K$12+$N9*Molécules!K$13+$O9*Molécules!K$14+$P9*Molécules!K$15+$Q9*Molécules!K$16+$R9*Molécules!K$17+$S9*Molécules!K$18+$T9*Molécules!K$19+$U9*Molécules!K$20+$V9*Molécules!K$21+$X9*Molécules!K$22+$Y9*Molécules!K$23+$W9*Molécules!K$24+$Z9*Molécules!K$25+$AA9*Molécules!K$26+$AB9*Molécules!K$27+$AC9*Molécules!K$28+$AD9*Molécules!K$29+$AE9*Molécules!K$30+$AF9*Molécules!K$31+$AG9*Molécules!K$32+$AH9*Molécules!K$33+$AI9*Molécules!K$34+$AJ9*Molécules!K$35+$AK9*Molécules!K$36+$AL9*Molécules!K$39+$AM9*Molécules!K$40</f>
        <v>0</v>
      </c>
      <c r="AT9" s="83">
        <f>$E9*Molécules!N$4+$F9*Molécules!N$5+$G9*Molécules!N$6+$H9*Molécules!N$7+$I9*Molécules!N$8+$J9*Molécules!N$9+$K9*Molécules!N$10+$L9*Molécules!N$11+$M9*Molécules!N$12+$N9*Molécules!N$13+$O9*Molécules!N$14+$P9*Molécules!N$15+$Q9*Molécules!N$16+$R9*Molécules!N$17+$S9*Molécules!N$18+$T9*Molécules!N$19+$U9*Molécules!N$20+$V9*Molécules!N$21+$X9*Molécules!N$22+$Y9*Molécules!N$23+$W9*Molécules!N$24+$Z9*Molécules!N$25+$AA9*Molécules!N$26+$AB9*Molécules!N$27+$AC9*Molécules!N$28+$AD9*Molécules!N$29+$AE9*Molécules!N$30+$AF9*Molécules!N$31+$AG9*Molécules!N$32+$AH9*Molécules!N$33+$AI9*Molécules!N$34+$AJ9*Molécules!N$35+$AK9*Molécules!N$36+$AL9*Molécules!N$39+$AM9*Molécules!N$40</f>
        <v>0</v>
      </c>
      <c r="AU9" s="90">
        <f>$E9*Molécules!O$4+$F9*Molécules!O$5+$G9*Molécules!O$6+$H9*Molécules!O$7+$I9*Molécules!O$8+$J9*Molécules!O$9+$K9*Molécules!O$10+$L9*Molécules!O$11+$M9*Molécules!O$12+$N9*Molécules!O$13+$O9*Molécules!O$14+$P9*Molécules!O$15+$Q9*Molécules!O$16+$R9*Molécules!O$17+$S9*Molécules!O$18+$T9*Molécules!O$19+$U9*Molécules!O$20+$V9*Molécules!O$21+$X9*Molécules!O$22+$Y9*Molécules!O$23+$W9*Molécules!O$24+$Z9*Molécules!O$25+$AA9*Molécules!O$26+$AB9*Molécules!O$27+$AC9*Molécules!O$28+$AD9*Molécules!O$29+$AE9*Molécules!O$30+$AF9*Molécules!O$31+$AG9*Molécules!O$32+$AH9*Molécules!O$33+$AI9*Molécules!O$34+$AJ9*Molécules!O$35+$AK9*Molécules!O$36+$AL9*Molécules!O$39+$AM9*Molécules!O$40</f>
        <v>1</v>
      </c>
    </row>
  </sheetData>
  <mergeCells count="6">
    <mergeCell ref="AO1:AU2"/>
    <mergeCell ref="E2:W2"/>
    <mergeCell ref="X2:Y2"/>
    <mergeCell ref="Z2:AE2"/>
    <mergeCell ref="AF2:AK2"/>
    <mergeCell ref="AL2:A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Molécules</vt:lpstr>
      <vt:lpstr>Charges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Goupil</dc:creator>
  <cp:lastModifiedBy>Thomas Poix</cp:lastModifiedBy>
  <dcterms:created xsi:type="dcterms:W3CDTF">2021-10-04T10:09:43Z</dcterms:created>
  <dcterms:modified xsi:type="dcterms:W3CDTF">2021-12-01T09:03:41Z</dcterms:modified>
</cp:coreProperties>
</file>