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" sheetId="1" state="visible" r:id="rId2"/>
    <sheet name="univ_scor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<sst xmlns="http://schemas.openxmlformats.org/spreadsheetml/2006/main" count="123" uniqueCount="64">
  <si>
    <t xml:space="preserve">학기</t>
  </si>
  <si>
    <t xml:space="preserve">과목명</t>
  </si>
  <si>
    <t xml:space="preserve">단위</t>
  </si>
  <si>
    <t xml:space="preserve">원점수</t>
  </si>
  <si>
    <t xml:space="preserve">평균</t>
  </si>
  <si>
    <t xml:space="preserve">편차</t>
  </si>
  <si>
    <t xml:space="preserve">등급</t>
  </si>
  <si>
    <t xml:space="preserve">인원</t>
  </si>
  <si>
    <t xml:space="preserve">표준</t>
  </si>
  <si>
    <t xml:space="preserve">등급 * 단위</t>
  </si>
  <si>
    <t xml:space="preserve">1 – 1</t>
  </si>
  <si>
    <t xml:space="preserve">과학</t>
  </si>
  <si>
    <t xml:space="preserve">국어1</t>
  </si>
  <si>
    <t xml:space="preserve">기술가정</t>
  </si>
  <si>
    <t xml:space="preserve">법과정치</t>
  </si>
  <si>
    <t xml:space="preserve">한국사</t>
  </si>
  <si>
    <t xml:space="preserve">수학1</t>
  </si>
  <si>
    <t xml:space="preserve">영어1</t>
  </si>
  <si>
    <t xml:space="preserve">1 – 2</t>
  </si>
  <si>
    <t xml:space="preserve">국어2</t>
  </si>
  <si>
    <t xml:space="preserve">수학2</t>
  </si>
  <si>
    <t xml:space="preserve">영어2</t>
  </si>
  <si>
    <t xml:space="preserve">2 – 1</t>
  </si>
  <si>
    <t xml:space="preserve">물리1</t>
  </si>
  <si>
    <t xml:space="preserve">생명과학1</t>
  </si>
  <si>
    <t xml:space="preserve">화학1</t>
  </si>
  <si>
    <t xml:space="preserve">문학</t>
  </si>
  <si>
    <t xml:space="preserve">한문1</t>
  </si>
  <si>
    <t xml:space="preserve">미적분1</t>
  </si>
  <si>
    <t xml:space="preserve">확률과통계</t>
  </si>
  <si>
    <t xml:space="preserve">영어독해와작문</t>
  </si>
  <si>
    <t xml:space="preserve">2 – 2</t>
  </si>
  <si>
    <t xml:space="preserve">독서와문법</t>
  </si>
  <si>
    <t xml:space="preserve">중국어1</t>
  </si>
  <si>
    <t xml:space="preserve">미적분2</t>
  </si>
  <si>
    <t xml:space="preserve">심화영어</t>
  </si>
  <si>
    <t xml:space="preserve">3 – 1</t>
  </si>
  <si>
    <t xml:space="preserve">생명과학2</t>
  </si>
  <si>
    <t xml:space="preserve">지구과학2</t>
  </si>
  <si>
    <t xml:space="preserve">화학2</t>
  </si>
  <si>
    <t xml:space="preserve">화법과작문</t>
  </si>
  <si>
    <t xml:space="preserve">정보</t>
  </si>
  <si>
    <t xml:space="preserve">세계지리</t>
  </si>
  <si>
    <t xml:space="preserve">기하와벡터</t>
  </si>
  <si>
    <t xml:space="preserve">심화영어독해</t>
  </si>
  <si>
    <t xml:space="preserve">총결과</t>
  </si>
  <si>
    <t xml:space="preserve">총단위</t>
  </si>
  <si>
    <t xml:space="preserve">등급*단위</t>
  </si>
  <si>
    <t xml:space="preserve">최종등급</t>
  </si>
  <si>
    <t xml:space="preserve">최종등급(단위X)</t>
  </si>
  <si>
    <t xml:space="preserve">국어</t>
  </si>
  <si>
    <t xml:space="preserve">수학</t>
  </si>
  <si>
    <t xml:space="preserve">영어</t>
  </si>
  <si>
    <t xml:space="preserve">모든과목</t>
  </si>
  <si>
    <t xml:space="preserve">국수영과</t>
  </si>
  <si>
    <t xml:space="preserve">이수단위적용</t>
  </si>
  <si>
    <t xml:space="preserve">이수단위미적용</t>
  </si>
  <si>
    <t xml:space="preserve">대학</t>
  </si>
  <si>
    <t xml:space="preserve">건국대학교</t>
  </si>
  <si>
    <t xml:space="preserve">경희대학교</t>
  </si>
  <si>
    <t xml:space="preserve">-</t>
  </si>
  <si>
    <t xml:space="preserve">동국대학교</t>
  </si>
  <si>
    <t xml:space="preserve">국민대학교</t>
  </si>
  <si>
    <t xml:space="preserve">숭실대학교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</si>
</sst>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NanumSquare"/>
      <family val="0"/>
      <charset val="1"/>
    </font>
    <font>
      <b val="true"/>
      <sz val="11"/>
      <name val="NanumSquar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5.95"/>
    <col collapsed="false" customWidth="false" hidden="false" outlineLevel="0" max="5" min="3" style="1" width="11.52"/>
    <col collapsed="false" customWidth="true" hidden="false" outlineLevel="0" max="6" min="6" style="1" width="19.58"/>
    <col collapsed="false" customWidth="false" hidden="false" outlineLevel="0" max="1025" min="7" style="1" width="11.5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3" t="s">
        <v>11</v>
      </c>
      <c r="C2" s="3" t="n">
        <v>3</v>
      </c>
      <c r="D2" s="3" t="n">
        <v>93</v>
      </c>
      <c r="E2" s="3" t="n">
        <v>71.6</v>
      </c>
      <c r="F2" s="3" t="n">
        <v>14.8</v>
      </c>
      <c r="G2" s="3" t="n">
        <v>2</v>
      </c>
      <c r="H2" s="3" t="n">
        <v>393</v>
      </c>
      <c r="I2" s="3" t="n">
        <v>64</v>
      </c>
      <c r="J2" s="1" t="n">
        <f aca="false">G2*C2</f>
        <v>6</v>
      </c>
    </row>
    <row r="3" customFormat="false" ht="14.25" hidden="false" customHeight="false" outlineLevel="0" collapsed="false">
      <c r="A3" s="1" t="s">
        <v>10</v>
      </c>
      <c r="B3" s="1" t="s">
        <v>12</v>
      </c>
      <c r="C3" s="1" t="n">
        <v>4</v>
      </c>
      <c r="D3" s="1" t="n">
        <v>92</v>
      </c>
      <c r="E3" s="1" t="n">
        <v>80.2</v>
      </c>
      <c r="F3" s="1" t="n">
        <v>9.5</v>
      </c>
      <c r="G3" s="1" t="n">
        <v>3</v>
      </c>
      <c r="H3" s="1" t="n">
        <v>393</v>
      </c>
      <c r="I3" s="1" t="n">
        <v>62</v>
      </c>
      <c r="J3" s="1" t="n">
        <f aca="false">G3*C3</f>
        <v>12</v>
      </c>
    </row>
    <row r="4" customFormat="false" ht="13.8" hidden="false" customHeight="false" outlineLevel="0" collapsed="false">
      <c r="A4" s="1" t="s">
        <v>10</v>
      </c>
      <c r="B4" s="1" t="s">
        <v>13</v>
      </c>
      <c r="C4" s="1" t="n">
        <v>3</v>
      </c>
      <c r="D4" s="1" t="n">
        <v>88</v>
      </c>
      <c r="E4" s="1" t="n">
        <v>90</v>
      </c>
      <c r="F4" s="1" t="n">
        <v>11.5</v>
      </c>
      <c r="G4" s="1" t="n">
        <v>4</v>
      </c>
      <c r="H4" s="1" t="n">
        <v>393</v>
      </c>
      <c r="I4" s="1" t="n">
        <v>57</v>
      </c>
      <c r="J4" s="1" t="n">
        <f aca="false">G4*C4</f>
        <v>12</v>
      </c>
    </row>
    <row r="5" customFormat="false" ht="13.8" hidden="false" customHeight="false" outlineLevel="0" collapsed="false">
      <c r="A5" s="1" t="s">
        <v>10</v>
      </c>
      <c r="B5" s="1" t="s">
        <v>14</v>
      </c>
      <c r="C5" s="1" t="n">
        <v>3</v>
      </c>
      <c r="D5" s="1" t="n">
        <v>93</v>
      </c>
      <c r="E5" s="1" t="n">
        <v>57.7</v>
      </c>
      <c r="F5" s="1" t="n">
        <v>16</v>
      </c>
      <c r="G5" s="1" t="n">
        <v>1</v>
      </c>
      <c r="H5" s="1" t="n">
        <v>393</v>
      </c>
      <c r="I5" s="1" t="n">
        <v>72</v>
      </c>
      <c r="J5" s="1" t="n">
        <f aca="false">G5*C5</f>
        <v>3</v>
      </c>
    </row>
    <row r="6" customFormat="false" ht="13.8" hidden="false" customHeight="false" outlineLevel="0" collapsed="false">
      <c r="A6" s="1" t="s">
        <v>10</v>
      </c>
      <c r="B6" s="1" t="s">
        <v>15</v>
      </c>
      <c r="C6" s="1" t="n">
        <v>3</v>
      </c>
      <c r="D6" s="1" t="n">
        <v>97</v>
      </c>
      <c r="E6" s="1" t="n">
        <v>76.2</v>
      </c>
      <c r="F6" s="1" t="n">
        <v>13</v>
      </c>
      <c r="G6" s="1" t="n">
        <v>2</v>
      </c>
      <c r="H6" s="1" t="n">
        <v>393</v>
      </c>
      <c r="I6" s="1" t="n">
        <v>66</v>
      </c>
      <c r="J6" s="1" t="n">
        <f aca="false">G6*C6</f>
        <v>6</v>
      </c>
    </row>
    <row r="7" customFormat="false" ht="14.25" hidden="false" customHeight="false" outlineLevel="0" collapsed="false">
      <c r="A7" s="1" t="s">
        <v>10</v>
      </c>
      <c r="B7" s="1" t="s">
        <v>16</v>
      </c>
      <c r="C7" s="1" t="n">
        <v>5</v>
      </c>
      <c r="D7" s="1" t="n">
        <v>94</v>
      </c>
      <c r="E7" s="1" t="n">
        <v>59</v>
      </c>
      <c r="F7" s="1" t="n">
        <v>16.7</v>
      </c>
      <c r="G7" s="1" t="n">
        <v>1</v>
      </c>
      <c r="H7" s="1" t="n">
        <v>393</v>
      </c>
      <c r="I7" s="1" t="n">
        <v>71</v>
      </c>
      <c r="J7" s="1" t="n">
        <f aca="false">G7*C7</f>
        <v>5</v>
      </c>
    </row>
    <row r="8" customFormat="false" ht="14.25" hidden="false" customHeight="false" outlineLevel="0" collapsed="false">
      <c r="A8" s="1" t="s">
        <v>10</v>
      </c>
      <c r="B8" s="1" t="s">
        <v>17</v>
      </c>
      <c r="C8" s="1" t="n">
        <v>4</v>
      </c>
      <c r="D8" s="1" t="n">
        <v>88</v>
      </c>
      <c r="E8" s="1" t="n">
        <v>65.8</v>
      </c>
      <c r="F8" s="1" t="n">
        <v>19.3</v>
      </c>
      <c r="G8" s="1" t="n">
        <v>3</v>
      </c>
      <c r="H8" s="1" t="n">
        <v>393</v>
      </c>
      <c r="I8" s="1" t="n">
        <v>62</v>
      </c>
      <c r="J8" s="1" t="n">
        <f aca="false">G8*C8</f>
        <v>12</v>
      </c>
    </row>
    <row r="9" customFormat="false" ht="13.8" hidden="false" customHeight="false" outlineLevel="0" collapsed="false">
      <c r="A9" s="3" t="s">
        <v>18</v>
      </c>
      <c r="B9" s="3" t="s">
        <v>11</v>
      </c>
      <c r="C9" s="3" t="n">
        <v>3</v>
      </c>
      <c r="D9" s="3" t="n">
        <v>98</v>
      </c>
      <c r="E9" s="3" t="n">
        <v>66.4</v>
      </c>
      <c r="F9" s="3" t="n">
        <v>20.1</v>
      </c>
      <c r="G9" s="3" t="n">
        <v>1</v>
      </c>
      <c r="H9" s="3" t="n">
        <v>395</v>
      </c>
      <c r="I9" s="3" t="n">
        <v>66</v>
      </c>
      <c r="J9" s="1" t="n">
        <f aca="false">G9*C9</f>
        <v>3</v>
      </c>
    </row>
    <row r="10" customFormat="false" ht="14.25" hidden="false" customHeight="false" outlineLevel="0" collapsed="false">
      <c r="A10" s="1" t="s">
        <v>18</v>
      </c>
      <c r="B10" s="1" t="s">
        <v>19</v>
      </c>
      <c r="C10" s="1" t="n">
        <v>4</v>
      </c>
      <c r="D10" s="1" t="n">
        <v>94</v>
      </c>
      <c r="E10" s="1" t="n">
        <v>71.2</v>
      </c>
      <c r="F10" s="1" t="n">
        <v>15.3</v>
      </c>
      <c r="G10" s="1" t="n">
        <v>2</v>
      </c>
      <c r="H10" s="1" t="n">
        <v>395</v>
      </c>
      <c r="I10" s="1" t="n">
        <v>65</v>
      </c>
      <c r="J10" s="1" t="n">
        <f aca="false">G10*C10</f>
        <v>8</v>
      </c>
    </row>
    <row r="11" customFormat="false" ht="13.8" hidden="false" customHeight="false" outlineLevel="0" collapsed="false">
      <c r="A11" s="1" t="s">
        <v>18</v>
      </c>
      <c r="B11" s="1" t="s">
        <v>13</v>
      </c>
      <c r="C11" s="1" t="n">
        <v>3</v>
      </c>
      <c r="D11" s="1" t="n">
        <v>96</v>
      </c>
      <c r="E11" s="1" t="n">
        <v>76.7</v>
      </c>
      <c r="F11" s="1" t="n">
        <v>12.6</v>
      </c>
      <c r="G11" s="1" t="n">
        <v>1</v>
      </c>
      <c r="H11" s="1" t="n">
        <v>395</v>
      </c>
      <c r="I11" s="1" t="n">
        <v>65</v>
      </c>
      <c r="J11" s="1" t="n">
        <f aca="false">G11*C11</f>
        <v>3</v>
      </c>
    </row>
    <row r="12" customFormat="false" ht="13.8" hidden="false" customHeight="false" outlineLevel="0" collapsed="false">
      <c r="A12" s="1" t="s">
        <v>18</v>
      </c>
      <c r="B12" s="1" t="s">
        <v>14</v>
      </c>
      <c r="C12" s="1" t="n">
        <v>3</v>
      </c>
      <c r="D12" s="1" t="n">
        <v>97</v>
      </c>
      <c r="E12" s="1" t="n">
        <v>70</v>
      </c>
      <c r="F12" s="1" t="n">
        <v>16.2</v>
      </c>
      <c r="G12" s="1" t="n">
        <v>1</v>
      </c>
      <c r="H12" s="1" t="n">
        <v>395</v>
      </c>
      <c r="I12" s="1" t="n">
        <v>67</v>
      </c>
      <c r="J12" s="1" t="n">
        <f aca="false">G12*C12</f>
        <v>3</v>
      </c>
    </row>
    <row r="13" customFormat="false" ht="13.8" hidden="false" customHeight="false" outlineLevel="0" collapsed="false">
      <c r="A13" s="1" t="s">
        <v>18</v>
      </c>
      <c r="B13" s="1" t="s">
        <v>15</v>
      </c>
      <c r="C13" s="1" t="n">
        <v>3</v>
      </c>
      <c r="D13" s="1" t="n">
        <v>96</v>
      </c>
      <c r="E13" s="1" t="n">
        <v>72</v>
      </c>
      <c r="F13" s="1" t="n">
        <v>16</v>
      </c>
      <c r="G13" s="1" t="n">
        <v>2</v>
      </c>
      <c r="H13" s="1" t="n">
        <v>395</v>
      </c>
      <c r="I13" s="1" t="n">
        <v>65</v>
      </c>
      <c r="J13" s="1" t="n">
        <f aca="false">G13*C13</f>
        <v>6</v>
      </c>
    </row>
    <row r="14" customFormat="false" ht="14.25" hidden="false" customHeight="false" outlineLevel="0" collapsed="false">
      <c r="A14" s="1" t="s">
        <v>18</v>
      </c>
      <c r="B14" s="1" t="s">
        <v>20</v>
      </c>
      <c r="C14" s="1" t="n">
        <v>5</v>
      </c>
      <c r="D14" s="1" t="n">
        <v>96</v>
      </c>
      <c r="E14" s="1" t="n">
        <v>53.4</v>
      </c>
      <c r="F14" s="1" t="n">
        <v>19.1</v>
      </c>
      <c r="G14" s="1" t="n">
        <v>1</v>
      </c>
      <c r="H14" s="1" t="n">
        <v>395</v>
      </c>
      <c r="I14" s="1" t="n">
        <v>72</v>
      </c>
      <c r="J14" s="1" t="n">
        <f aca="false">G14*C14</f>
        <v>5</v>
      </c>
    </row>
    <row r="15" customFormat="false" ht="14.25" hidden="false" customHeight="false" outlineLevel="0" collapsed="false">
      <c r="A15" s="1" t="s">
        <v>18</v>
      </c>
      <c r="B15" s="1" t="s">
        <v>21</v>
      </c>
      <c r="C15" s="1" t="n">
        <v>4</v>
      </c>
      <c r="D15" s="1" t="n">
        <v>87</v>
      </c>
      <c r="E15" s="1" t="n">
        <v>64.8</v>
      </c>
      <c r="F15" s="1" t="n">
        <v>20.1</v>
      </c>
      <c r="G15" s="1" t="n">
        <v>3</v>
      </c>
      <c r="H15" s="1" t="n">
        <v>395</v>
      </c>
      <c r="I15" s="1" t="n">
        <v>61</v>
      </c>
      <c r="J15" s="1" t="n">
        <f aca="false">G15*C15</f>
        <v>12</v>
      </c>
    </row>
    <row r="16" customFormat="false" ht="14.25" hidden="false" customHeight="false" outlineLevel="0" collapsed="false">
      <c r="A16" s="3" t="s">
        <v>22</v>
      </c>
      <c r="B16" s="3" t="s">
        <v>23</v>
      </c>
      <c r="C16" s="3" t="n">
        <v>2</v>
      </c>
      <c r="D16" s="3" t="n">
        <v>88</v>
      </c>
      <c r="E16" s="3" t="n">
        <v>58.9</v>
      </c>
      <c r="F16" s="3" t="n">
        <v>14.1</v>
      </c>
      <c r="G16" s="3" t="n">
        <v>1</v>
      </c>
      <c r="H16" s="3" t="n">
        <v>152</v>
      </c>
      <c r="I16" s="3" t="n">
        <v>71</v>
      </c>
      <c r="J16" s="1" t="n">
        <f aca="false">G16*C16</f>
        <v>2</v>
      </c>
    </row>
    <row r="17" customFormat="false" ht="14.25" hidden="false" customHeight="false" outlineLevel="0" collapsed="false">
      <c r="A17" s="1" t="s">
        <v>22</v>
      </c>
      <c r="B17" s="1" t="s">
        <v>24</v>
      </c>
      <c r="C17" s="1" t="n">
        <v>3</v>
      </c>
      <c r="D17" s="1" t="n">
        <v>81</v>
      </c>
      <c r="E17" s="1" t="n">
        <v>62.3</v>
      </c>
      <c r="F17" s="1" t="n">
        <v>13</v>
      </c>
      <c r="G17" s="1" t="n">
        <v>2</v>
      </c>
      <c r="H17" s="1" t="n">
        <v>152</v>
      </c>
      <c r="I17" s="1" t="n">
        <v>64</v>
      </c>
      <c r="J17" s="1" t="n">
        <f aca="false">G17*C17</f>
        <v>6</v>
      </c>
    </row>
    <row r="18" customFormat="false" ht="14.25" hidden="false" customHeight="false" outlineLevel="0" collapsed="false">
      <c r="A18" s="1" t="s">
        <v>22</v>
      </c>
      <c r="B18" s="1" t="s">
        <v>25</v>
      </c>
      <c r="C18" s="1" t="n">
        <v>3</v>
      </c>
      <c r="D18" s="1" t="n">
        <v>88</v>
      </c>
      <c r="E18" s="1" t="n">
        <v>64.8</v>
      </c>
      <c r="F18" s="1" t="n">
        <v>17.6</v>
      </c>
      <c r="G18" s="1" t="n">
        <v>2</v>
      </c>
      <c r="H18" s="1" t="n">
        <v>152</v>
      </c>
      <c r="I18" s="1" t="n">
        <v>63</v>
      </c>
      <c r="J18" s="1" t="n">
        <f aca="false">G18*C18</f>
        <v>6</v>
      </c>
    </row>
    <row r="19" customFormat="false" ht="13.8" hidden="false" customHeight="false" outlineLevel="0" collapsed="false">
      <c r="A19" s="1" t="s">
        <v>22</v>
      </c>
      <c r="B19" s="1" t="s">
        <v>26</v>
      </c>
      <c r="C19" s="1" t="n">
        <v>5</v>
      </c>
      <c r="D19" s="1" t="n">
        <v>92</v>
      </c>
      <c r="E19" s="1" t="n">
        <v>77</v>
      </c>
      <c r="F19" s="1" t="n">
        <v>12.9</v>
      </c>
      <c r="G19" s="1" t="n">
        <v>2</v>
      </c>
      <c r="H19" s="1" t="n">
        <v>152</v>
      </c>
      <c r="I19" s="1" t="n">
        <v>62</v>
      </c>
      <c r="J19" s="1" t="n">
        <f aca="false">G19*C19</f>
        <v>10</v>
      </c>
    </row>
    <row r="20" customFormat="false" ht="14.25" hidden="false" customHeight="false" outlineLevel="0" collapsed="false">
      <c r="A20" s="1" t="s">
        <v>22</v>
      </c>
      <c r="B20" s="1" t="s">
        <v>27</v>
      </c>
      <c r="C20" s="1" t="n">
        <v>4</v>
      </c>
      <c r="D20" s="1" t="n">
        <v>97</v>
      </c>
      <c r="E20" s="1" t="n">
        <v>66.9</v>
      </c>
      <c r="F20" s="1" t="n">
        <v>17.9</v>
      </c>
      <c r="G20" s="1" t="n">
        <v>1</v>
      </c>
      <c r="H20" s="1" t="n">
        <v>186</v>
      </c>
      <c r="I20" s="1" t="n">
        <v>67</v>
      </c>
      <c r="J20" s="1" t="n">
        <f aca="false">G20*C20</f>
        <v>4</v>
      </c>
    </row>
    <row r="21" customFormat="false" ht="14.25" hidden="false" customHeight="false" outlineLevel="0" collapsed="false">
      <c r="A21" s="1" t="s">
        <v>22</v>
      </c>
      <c r="B21" s="1" t="s">
        <v>28</v>
      </c>
      <c r="C21" s="1" t="n">
        <v>5</v>
      </c>
      <c r="D21" s="1" t="n">
        <v>93</v>
      </c>
      <c r="E21" s="1" t="n">
        <v>64</v>
      </c>
      <c r="F21" s="1" t="n">
        <v>18.4</v>
      </c>
      <c r="G21" s="1" t="n">
        <v>1</v>
      </c>
      <c r="H21" s="1" t="n">
        <v>152</v>
      </c>
      <c r="I21" s="1" t="n">
        <v>66</v>
      </c>
      <c r="J21" s="1" t="n">
        <f aca="false">G21*C21</f>
        <v>5</v>
      </c>
    </row>
    <row r="22" customFormat="false" ht="13.8" hidden="false" customHeight="false" outlineLevel="0" collapsed="false">
      <c r="A22" s="1" t="s">
        <v>22</v>
      </c>
      <c r="B22" s="1" t="s">
        <v>29</v>
      </c>
      <c r="C22" s="1" t="n">
        <v>2</v>
      </c>
      <c r="D22" s="1" t="n">
        <v>95</v>
      </c>
      <c r="E22" s="1" t="n">
        <v>64.1</v>
      </c>
      <c r="F22" s="1" t="n">
        <v>14.6</v>
      </c>
      <c r="G22" s="1" t="n">
        <v>1</v>
      </c>
      <c r="H22" s="1" t="n">
        <v>152</v>
      </c>
      <c r="I22" s="1" t="n">
        <v>71</v>
      </c>
      <c r="J22" s="1" t="n">
        <f aca="false">G22*C22</f>
        <v>2</v>
      </c>
    </row>
    <row r="23" customFormat="false" ht="13.8" hidden="false" customHeight="false" outlineLevel="0" collapsed="false">
      <c r="A23" s="1" t="s">
        <v>22</v>
      </c>
      <c r="B23" s="1" t="s">
        <v>30</v>
      </c>
      <c r="C23" s="1" t="n">
        <v>4</v>
      </c>
      <c r="D23" s="1" t="n">
        <v>89</v>
      </c>
      <c r="E23" s="1" t="n">
        <v>66.7</v>
      </c>
      <c r="F23" s="1" t="n">
        <v>19.7</v>
      </c>
      <c r="G23" s="1" t="n">
        <v>3</v>
      </c>
      <c r="H23" s="1" t="n">
        <v>152</v>
      </c>
      <c r="I23" s="1" t="n">
        <v>61</v>
      </c>
      <c r="J23" s="1" t="n">
        <f aca="false">G23*C23</f>
        <v>12</v>
      </c>
    </row>
    <row r="24" customFormat="false" ht="14.25" hidden="false" customHeight="false" outlineLevel="0" collapsed="false">
      <c r="A24" s="3" t="s">
        <v>31</v>
      </c>
      <c r="B24" s="3" t="s">
        <v>23</v>
      </c>
      <c r="C24" s="3" t="n">
        <v>2</v>
      </c>
      <c r="D24" s="3" t="n">
        <v>86</v>
      </c>
      <c r="E24" s="3" t="n">
        <v>57.1</v>
      </c>
      <c r="F24" s="3" t="n">
        <v>15.9</v>
      </c>
      <c r="G24" s="3" t="n">
        <v>1</v>
      </c>
      <c r="H24" s="3" t="n">
        <v>149</v>
      </c>
      <c r="I24" s="3" t="n">
        <v>68</v>
      </c>
      <c r="J24" s="1" t="n">
        <f aca="false">G24*C24</f>
        <v>2</v>
      </c>
    </row>
    <row r="25" customFormat="false" ht="14.25" hidden="false" customHeight="false" outlineLevel="0" collapsed="false">
      <c r="A25" s="1" t="s">
        <v>31</v>
      </c>
      <c r="B25" s="1" t="s">
        <v>24</v>
      </c>
      <c r="C25" s="1" t="n">
        <v>3</v>
      </c>
      <c r="D25" s="1" t="n">
        <v>90</v>
      </c>
      <c r="E25" s="1" t="n">
        <v>67.1</v>
      </c>
      <c r="F25" s="1" t="n">
        <v>18</v>
      </c>
      <c r="G25" s="1" t="n">
        <v>3</v>
      </c>
      <c r="H25" s="1" t="n">
        <v>149</v>
      </c>
      <c r="I25" s="1" t="n">
        <v>63</v>
      </c>
      <c r="J25" s="1" t="n">
        <f aca="false">G25*C25</f>
        <v>9</v>
      </c>
    </row>
    <row r="26" customFormat="false" ht="14.25" hidden="false" customHeight="false" outlineLevel="0" collapsed="false">
      <c r="A26" s="1" t="s">
        <v>31</v>
      </c>
      <c r="B26" s="1" t="s">
        <v>25</v>
      </c>
      <c r="C26" s="1" t="n">
        <v>3</v>
      </c>
      <c r="D26" s="1" t="n">
        <v>95</v>
      </c>
      <c r="E26" s="1" t="n">
        <v>55.1</v>
      </c>
      <c r="F26" s="1" t="n">
        <v>20</v>
      </c>
      <c r="G26" s="1" t="n">
        <v>1</v>
      </c>
      <c r="H26" s="1" t="n">
        <v>149</v>
      </c>
      <c r="I26" s="1" t="n">
        <v>70</v>
      </c>
      <c r="J26" s="1" t="n">
        <f aca="false">G26*C26</f>
        <v>3</v>
      </c>
    </row>
    <row r="27" customFormat="false" ht="13.8" hidden="false" customHeight="false" outlineLevel="0" collapsed="false">
      <c r="A27" s="1" t="s">
        <v>31</v>
      </c>
      <c r="B27" s="1" t="s">
        <v>32</v>
      </c>
      <c r="C27" s="1" t="n">
        <v>5</v>
      </c>
      <c r="D27" s="1" t="n">
        <v>89</v>
      </c>
      <c r="E27" s="1" t="n">
        <v>71.8</v>
      </c>
      <c r="F27" s="1" t="n">
        <v>13.6</v>
      </c>
      <c r="G27" s="1" t="n">
        <v>2</v>
      </c>
      <c r="H27" s="1" t="n">
        <v>149</v>
      </c>
      <c r="I27" s="1" t="n">
        <v>63</v>
      </c>
      <c r="J27" s="1" t="n">
        <f aca="false">G27*C27</f>
        <v>10</v>
      </c>
    </row>
    <row r="28" customFormat="false" ht="14.25" hidden="false" customHeight="false" outlineLevel="0" collapsed="false">
      <c r="A28" s="1" t="s">
        <v>31</v>
      </c>
      <c r="B28" s="1" t="s">
        <v>33</v>
      </c>
      <c r="C28" s="1" t="n">
        <v>4</v>
      </c>
      <c r="D28" s="1" t="n">
        <v>89</v>
      </c>
      <c r="E28" s="1" t="n">
        <v>63.4</v>
      </c>
      <c r="F28" s="1" t="n">
        <v>18.3</v>
      </c>
      <c r="G28" s="1" t="n">
        <v>3</v>
      </c>
      <c r="H28" s="1" t="n">
        <v>96</v>
      </c>
      <c r="I28" s="1" t="n">
        <v>64</v>
      </c>
      <c r="J28" s="1" t="n">
        <f aca="false">G28*C28</f>
        <v>12</v>
      </c>
    </row>
    <row r="29" customFormat="false" ht="14.25" hidden="false" customHeight="false" outlineLevel="0" collapsed="false">
      <c r="A29" s="1" t="s">
        <v>31</v>
      </c>
      <c r="B29" s="1" t="s">
        <v>34</v>
      </c>
      <c r="C29" s="1" t="n">
        <v>5</v>
      </c>
      <c r="D29" s="1" t="n">
        <v>93</v>
      </c>
      <c r="E29" s="1" t="n">
        <v>56.5</v>
      </c>
      <c r="F29" s="1" t="n">
        <v>22.7</v>
      </c>
      <c r="G29" s="1" t="n">
        <v>2</v>
      </c>
      <c r="H29" s="1" t="n">
        <v>149</v>
      </c>
      <c r="I29" s="1" t="n">
        <v>66</v>
      </c>
      <c r="J29" s="1" t="n">
        <f aca="false">G29*C29</f>
        <v>10</v>
      </c>
    </row>
    <row r="30" customFormat="false" ht="13.8" hidden="false" customHeight="false" outlineLevel="0" collapsed="false">
      <c r="A30" s="1" t="s">
        <v>31</v>
      </c>
      <c r="B30" s="1" t="s">
        <v>29</v>
      </c>
      <c r="C30" s="1" t="n">
        <v>2</v>
      </c>
      <c r="D30" s="1" t="n">
        <v>93</v>
      </c>
      <c r="E30" s="1" t="n">
        <v>60</v>
      </c>
      <c r="F30" s="1" t="n">
        <v>25.1</v>
      </c>
      <c r="G30" s="1" t="n">
        <v>2</v>
      </c>
      <c r="H30" s="1" t="n">
        <v>149</v>
      </c>
      <c r="I30" s="1" t="n">
        <v>63</v>
      </c>
      <c r="J30" s="1" t="n">
        <f aca="false">G30*C30</f>
        <v>4</v>
      </c>
    </row>
    <row r="31" customFormat="false" ht="13.8" hidden="false" customHeight="false" outlineLevel="0" collapsed="false">
      <c r="A31" s="1" t="s">
        <v>31</v>
      </c>
      <c r="B31" s="1" t="s">
        <v>35</v>
      </c>
      <c r="C31" s="1" t="n">
        <v>4</v>
      </c>
      <c r="D31" s="1" t="n">
        <v>86</v>
      </c>
      <c r="E31" s="1" t="n">
        <v>61</v>
      </c>
      <c r="F31" s="1" t="n">
        <v>21.4</v>
      </c>
      <c r="G31" s="1" t="n">
        <v>3</v>
      </c>
      <c r="H31" s="1" t="n">
        <v>149</v>
      </c>
      <c r="I31" s="1" t="n">
        <v>62</v>
      </c>
      <c r="J31" s="1" t="n">
        <f aca="false">G31*C31</f>
        <v>12</v>
      </c>
    </row>
    <row r="32" customFormat="false" ht="14.25" hidden="false" customHeight="false" outlineLevel="0" collapsed="false">
      <c r="A32" s="3" t="s">
        <v>36</v>
      </c>
      <c r="B32" s="3" t="s">
        <v>37</v>
      </c>
      <c r="C32" s="3" t="n">
        <v>3</v>
      </c>
      <c r="D32" s="3" t="n">
        <v>97</v>
      </c>
      <c r="E32" s="3" t="n">
        <v>71.6</v>
      </c>
      <c r="F32" s="3" t="n">
        <v>18.8</v>
      </c>
      <c r="G32" s="3" t="n">
        <v>1</v>
      </c>
      <c r="H32" s="3" t="n">
        <v>134</v>
      </c>
      <c r="I32" s="3" t="n">
        <v>64</v>
      </c>
      <c r="J32" s="1" t="n">
        <f aca="false">G32*C32</f>
        <v>3</v>
      </c>
    </row>
    <row r="33" customFormat="false" ht="14.25" hidden="false" customHeight="false" outlineLevel="0" collapsed="false">
      <c r="A33" s="1" t="s">
        <v>36</v>
      </c>
      <c r="B33" s="1" t="s">
        <v>38</v>
      </c>
      <c r="C33" s="1" t="n">
        <v>3</v>
      </c>
      <c r="D33" s="1" t="n">
        <v>90</v>
      </c>
      <c r="E33" s="1" t="n">
        <v>62.6</v>
      </c>
      <c r="F33" s="1" t="n">
        <v>20</v>
      </c>
      <c r="G33" s="1" t="n">
        <v>2</v>
      </c>
      <c r="H33" s="1" t="n">
        <v>134</v>
      </c>
      <c r="I33" s="1" t="n">
        <v>64</v>
      </c>
      <c r="J33" s="1" t="n">
        <f aca="false">G33*C33</f>
        <v>6</v>
      </c>
    </row>
    <row r="34" customFormat="false" ht="14.25" hidden="false" customHeight="false" outlineLevel="0" collapsed="false">
      <c r="A34" s="1" t="s">
        <v>36</v>
      </c>
      <c r="B34" s="1" t="s">
        <v>39</v>
      </c>
      <c r="C34" s="1" t="n">
        <v>3</v>
      </c>
      <c r="D34" s="1" t="n">
        <v>93</v>
      </c>
      <c r="E34" s="1" t="n">
        <v>54.5</v>
      </c>
      <c r="F34" s="1" t="n">
        <v>20.5</v>
      </c>
      <c r="G34" s="1" t="n">
        <v>1</v>
      </c>
      <c r="H34" s="1" t="n">
        <v>134</v>
      </c>
      <c r="I34" s="1" t="n">
        <v>69</v>
      </c>
      <c r="J34" s="1" t="n">
        <f aca="false">G34*C34</f>
        <v>3</v>
      </c>
    </row>
    <row r="35" customFormat="false" ht="13.8" hidden="false" customHeight="false" outlineLevel="0" collapsed="false">
      <c r="A35" s="1" t="s">
        <v>36</v>
      </c>
      <c r="B35" s="1" t="s">
        <v>40</v>
      </c>
      <c r="C35" s="1" t="n">
        <v>4</v>
      </c>
      <c r="D35" s="1" t="n">
        <v>83</v>
      </c>
      <c r="E35" s="1" t="n">
        <v>62.1</v>
      </c>
      <c r="F35" s="1" t="n">
        <v>15.2</v>
      </c>
      <c r="G35" s="1" t="n">
        <v>2</v>
      </c>
      <c r="H35" s="1" t="n">
        <v>134</v>
      </c>
      <c r="I35" s="1" t="n">
        <v>64</v>
      </c>
      <c r="J35" s="1" t="n">
        <f aca="false">G35*C35</f>
        <v>8</v>
      </c>
    </row>
    <row r="36" customFormat="false" ht="13.8" hidden="false" customHeight="false" outlineLevel="0" collapsed="false">
      <c r="A36" s="1" t="s">
        <v>36</v>
      </c>
      <c r="B36" s="1" t="s">
        <v>41</v>
      </c>
      <c r="C36" s="1" t="n">
        <v>1</v>
      </c>
      <c r="D36" s="1" t="n">
        <v>100</v>
      </c>
      <c r="E36" s="1" t="n">
        <v>70.6</v>
      </c>
      <c r="F36" s="1" t="n">
        <v>14.8</v>
      </c>
      <c r="G36" s="1" t="n">
        <v>1</v>
      </c>
      <c r="H36" s="1" t="n">
        <v>359</v>
      </c>
      <c r="I36" s="1" t="n">
        <v>70</v>
      </c>
      <c r="J36" s="1" t="n">
        <f aca="false">G36*C36</f>
        <v>1</v>
      </c>
    </row>
    <row r="37" customFormat="false" ht="13.8" hidden="false" customHeight="false" outlineLevel="0" collapsed="false">
      <c r="A37" s="1" t="s">
        <v>36</v>
      </c>
      <c r="B37" s="1" t="s">
        <v>42</v>
      </c>
      <c r="C37" s="1" t="n">
        <v>2</v>
      </c>
      <c r="D37" s="1" t="n">
        <v>86</v>
      </c>
      <c r="E37" s="1" t="n">
        <v>72.6</v>
      </c>
      <c r="F37" s="1" t="n">
        <v>14.6</v>
      </c>
      <c r="G37" s="1" t="n">
        <v>3</v>
      </c>
      <c r="H37" s="1" t="n">
        <v>134</v>
      </c>
      <c r="I37" s="1" t="n">
        <v>59</v>
      </c>
      <c r="J37" s="1" t="n">
        <f aca="false">G37*C37</f>
        <v>6</v>
      </c>
    </row>
    <row r="38" customFormat="false" ht="13.8" hidden="false" customHeight="false" outlineLevel="0" collapsed="false">
      <c r="A38" s="1" t="s">
        <v>36</v>
      </c>
      <c r="B38" s="1" t="s">
        <v>43</v>
      </c>
      <c r="C38" s="1" t="n">
        <v>6</v>
      </c>
      <c r="D38" s="1" t="n">
        <v>92</v>
      </c>
      <c r="E38" s="1" t="n">
        <v>64.4</v>
      </c>
      <c r="F38" s="1" t="n">
        <v>21</v>
      </c>
      <c r="G38" s="1" t="n">
        <v>1</v>
      </c>
      <c r="H38" s="1" t="n">
        <v>134</v>
      </c>
      <c r="I38" s="1" t="n">
        <v>63</v>
      </c>
      <c r="J38" s="1" t="n">
        <f aca="false">G38*C38</f>
        <v>6</v>
      </c>
    </row>
    <row r="39" customFormat="false" ht="13.8" hidden="false" customHeight="false" outlineLevel="0" collapsed="false">
      <c r="A39" s="1" t="s">
        <v>36</v>
      </c>
      <c r="B39" s="1" t="s">
        <v>44</v>
      </c>
      <c r="C39" s="1" t="n">
        <v>5</v>
      </c>
      <c r="D39" s="1" t="n">
        <v>85</v>
      </c>
      <c r="E39" s="1" t="n">
        <v>61.4</v>
      </c>
      <c r="F39" s="1" t="n">
        <v>20.8</v>
      </c>
      <c r="G39" s="1" t="n">
        <v>3</v>
      </c>
      <c r="H39" s="1" t="n">
        <v>134</v>
      </c>
      <c r="I39" s="1" t="n">
        <v>61</v>
      </c>
      <c r="J39" s="1" t="n">
        <f aca="false">G39*C39</f>
        <v>15</v>
      </c>
    </row>
    <row r="40" customFormat="false" ht="13.8" hidden="false" customHeight="false" outlineLevel="0" collapsed="false">
      <c r="J40" s="1" t="n">
        <f aca="false">SUM(J2:J39)/SUM(C2:C39)</f>
        <v>1.90225563909774</v>
      </c>
    </row>
    <row r="41" customFormat="false" ht="14.25" hidden="false" customHeight="false" outlineLevel="0" collapsed="false">
      <c r="A41" s="2" t="s">
        <v>45</v>
      </c>
      <c r="B41" s="4" t="s">
        <v>1</v>
      </c>
      <c r="C41" s="5" t="s">
        <v>46</v>
      </c>
      <c r="D41" s="5" t="s">
        <v>47</v>
      </c>
      <c r="E41" s="5" t="s">
        <v>48</v>
      </c>
      <c r="F41" s="6" t="s">
        <v>49</v>
      </c>
    </row>
    <row r="42" customFormat="false" ht="13.8" hidden="false" customHeight="false" outlineLevel="0" collapsed="false">
      <c r="B42" s="7" t="s">
        <v>50</v>
      </c>
      <c r="C42" s="1" t="n">
        <f aca="false">SUM(C3,C10,C19,C27,C35)</f>
        <v>22</v>
      </c>
      <c r="D42" s="1" t="n">
        <f aca="false">SUM(J3,J10,J19,J27,J35)</f>
        <v>48</v>
      </c>
      <c r="E42" s="8" t="n">
        <f aca="false">D42/C42</f>
        <v>2.18181818181818</v>
      </c>
      <c r="F42" s="9" t="n">
        <f aca="false">AVERAGE(G3,G10,G19,G27,G35)</f>
        <v>2.2</v>
      </c>
    </row>
    <row r="43" customFormat="false" ht="13.8" hidden="false" customHeight="false" outlineLevel="0" collapsed="false">
      <c r="B43" s="7" t="s">
        <v>51</v>
      </c>
      <c r="C43" s="1" t="n">
        <f aca="false">SUM(C7,C14,C21,C22,C29,C30,C38)</f>
        <v>30</v>
      </c>
      <c r="D43" s="1" t="n">
        <f aca="false">SUM(J7,J14,J21,J22,J29,J30,J38)</f>
        <v>37</v>
      </c>
      <c r="E43" s="8" t="n">
        <f aca="false">D43/C43</f>
        <v>1.23333333333333</v>
      </c>
      <c r="F43" s="9" t="n">
        <f aca="false">AVERAGE(G7,G14,G21,G22,G29,G30,G38)</f>
        <v>1.28571428571429</v>
      </c>
    </row>
    <row r="44" customFormat="false" ht="13.8" hidden="false" customHeight="false" outlineLevel="0" collapsed="false">
      <c r="B44" s="7" t="s">
        <v>52</v>
      </c>
      <c r="C44" s="1" t="n">
        <f aca="false">SUM(C8,C15,C23,C31,C39)</f>
        <v>21</v>
      </c>
      <c r="D44" s="1" t="n">
        <f aca="false">SUM(J8,J15,J23,J31,J39)</f>
        <v>63</v>
      </c>
      <c r="E44" s="8" t="n">
        <f aca="false">D44/C44</f>
        <v>3</v>
      </c>
      <c r="F44" s="9" t="n">
        <f aca="false">AVERAGE(G8,G15,G23,G31,G39)</f>
        <v>3</v>
      </c>
    </row>
    <row r="45" customFormat="false" ht="13.8" hidden="false" customHeight="false" outlineLevel="0" collapsed="false">
      <c r="B45" s="10" t="s">
        <v>11</v>
      </c>
      <c r="C45" s="11" t="n">
        <f aca="false">SUM(C2,C9,C16,C17,C18,C24,C25,C26,C32,C33)</f>
        <v>28</v>
      </c>
      <c r="D45" s="11" t="n">
        <f aca="false">SUM(J2,J9,J16,J17,J18,J24,J25,J26,J32,J33)</f>
        <v>46</v>
      </c>
      <c r="E45" s="12" t="n">
        <f aca="false">D45/C45</f>
        <v>1.64285714285714</v>
      </c>
      <c r="F45" s="13" t="n">
        <f aca="false">AVERAGE(G2,G9,G16,G17,G18,G24,G25,G26,G32,G33)</f>
        <v>1.6</v>
      </c>
    </row>
    <row r="47" customFormat="false" ht="13.8" hidden="false" customHeight="false" outlineLevel="0" collapsed="false">
      <c r="B47" s="14"/>
      <c r="C47" s="5" t="s">
        <v>53</v>
      </c>
      <c r="D47" s="6" t="s">
        <v>54</v>
      </c>
    </row>
    <row r="48" customFormat="false" ht="13.8" hidden="false" customHeight="false" outlineLevel="0" collapsed="false">
      <c r="B48" s="15" t="s">
        <v>55</v>
      </c>
      <c r="C48" s="16" t="n">
        <f aca="false">SUM(J2:J39)/SUM(C2:C39)</f>
        <v>1.90225563909774</v>
      </c>
      <c r="D48" s="9" t="n">
        <f aca="false">SUM(D42:D45)/SUM(C42:C45)</f>
        <v>1.92079207920792</v>
      </c>
    </row>
    <row r="49" customFormat="false" ht="13.8" hidden="false" customHeight="false" outlineLevel="0" collapsed="false">
      <c r="B49" s="17" t="s">
        <v>56</v>
      </c>
      <c r="C49" s="12" t="n">
        <f aca="false">AVERAGE(G2:G39)</f>
        <v>1.86842105263158</v>
      </c>
      <c r="D49" s="13" t="n">
        <f aca="false">AVERAGE(F42:F45)</f>
        <v>2.02142857142857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 zeroHeight="false" outlineLevelRow="0" outlineLevelCol="0"/>
  <cols>
    <col collapsed="false" customWidth="false" hidden="false" outlineLevel="0" max="5" min="1" style="1" width="11.52"/>
    <col collapsed="false" customWidth="false" hidden="false" outlineLevel="0" max="6" min="6" style="16" width="11.52"/>
    <col collapsed="false" customWidth="false" hidden="false" outlineLevel="0" max="1025" min="7" style="1" width="11.52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</row>
    <row r="2" customFormat="false" ht="13.8" hidden="false" customHeight="false" outlineLevel="0" collapsed="false">
      <c r="A2" s="0"/>
      <c r="B2" s="4" t="s">
        <v>57</v>
      </c>
      <c r="C2" s="5" t="s">
        <v>50</v>
      </c>
      <c r="D2" s="5" t="s">
        <v>51</v>
      </c>
      <c r="E2" s="5" t="s">
        <v>52</v>
      </c>
      <c r="F2" s="5" t="s">
        <v>11</v>
      </c>
      <c r="G2" s="18" t="s">
        <v>6</v>
      </c>
    </row>
    <row r="3" customFormat="false" ht="13.8" hidden="false" customHeight="false" outlineLevel="0" collapsed="false">
      <c r="A3" s="0"/>
      <c r="B3" s="7" t="s">
        <v>58</v>
      </c>
      <c r="C3" s="1" t="n">
        <v>20</v>
      </c>
      <c r="D3" s="1" t="n">
        <v>35</v>
      </c>
      <c r="E3" s="1" t="n">
        <v>20</v>
      </c>
      <c r="F3" s="1" t="n">
        <v>25</v>
      </c>
      <c r="G3" s="9" t="n">
        <f aca="false">(C3*score!E42 + D3*score!E43 + E3*score!E44 + F3*score!E45)/100</f>
        <v>1.87874458874459</v>
      </c>
    </row>
    <row r="4" customFormat="false" ht="13.8" hidden="false" customHeight="false" outlineLevel="0" collapsed="false">
      <c r="A4" s="0"/>
      <c r="B4" s="7" t="s">
        <v>59</v>
      </c>
      <c r="C4" s="1" t="s">
        <v>60</v>
      </c>
      <c r="D4" s="1" t="s">
        <v>60</v>
      </c>
      <c r="E4" s="1" t="s">
        <v>60</v>
      </c>
      <c r="F4" s="1" t="s">
        <v>60</v>
      </c>
      <c r="G4" s="9" t="n">
        <f aca="false">score!D49</f>
        <v>2.02142857142857</v>
      </c>
    </row>
    <row r="5" customFormat="false" ht="13.8" hidden="false" customHeight="false" outlineLevel="0" collapsed="false">
      <c r="A5" s="0"/>
      <c r="B5" s="7" t="s">
        <v>61</v>
      </c>
      <c r="C5" s="1" t="s">
        <v>60</v>
      </c>
      <c r="D5" s="1" t="s">
        <v>60</v>
      </c>
      <c r="E5" s="1" t="s">
        <v>60</v>
      </c>
      <c r="F5" s="1" t="s">
        <v>60</v>
      </c>
      <c r="G5" s="9" t="n">
        <f aca="false">score!D49</f>
        <v>2.02142857142857</v>
      </c>
    </row>
    <row r="6" customFormat="false" ht="13.8" hidden="false" customHeight="false" outlineLevel="0" collapsed="false">
      <c r="A6" s="0"/>
      <c r="B6" s="7" t="s">
        <v>62</v>
      </c>
      <c r="C6" s="1" t="s">
        <v>60</v>
      </c>
      <c r="D6" s="1" t="s">
        <v>60</v>
      </c>
      <c r="E6" s="1" t="s">
        <v>60</v>
      </c>
      <c r="F6" s="1" t="s">
        <v>60</v>
      </c>
      <c r="G6" s="9" t="n">
        <f aca="false">score!D48</f>
        <v>1.92079207920792</v>
      </c>
    </row>
    <row r="7" customFormat="false" ht="13.8" hidden="false" customHeight="false" outlineLevel="0" collapsed="false">
      <c r="B7" s="10" t="s">
        <v>63</v>
      </c>
      <c r="C7" s="11" t="n">
        <v>15</v>
      </c>
      <c r="D7" s="11" t="n">
        <v>35</v>
      </c>
      <c r="E7" s="11" t="n">
        <v>25</v>
      </c>
      <c r="F7" s="11" t="n">
        <v>25</v>
      </c>
      <c r="G7" s="13" t="n">
        <f aca="false">(C7*score!E42 + D7*score!E43 + E7*score!E44 + F7*score!E45)/100</f>
        <v>1.91965367965368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2018-09-05T17:20:36Z</dcterms:created>
  <dc:creator/>
  <dc:description/>
  <dc:language>en-US</dc:language>
  <cp:lastModifiedBy/>
  <dcterms:modified xsi:type="dcterms:W3CDTF">2018-09-05T18:30:56Z</dcterms:modified>
  <cp:revision>18</cp:revision>
  <dc:subject/>
  <dc:title/>
</cp:coreProperties>
</file>