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58AF8695-8D20-48A6-A84B-C27B43EE5810}" xr6:coauthVersionLast="47" xr6:coauthVersionMax="47" xr10:uidLastSave="{00000000-0000-0000-0000-000000000000}"/>
  <bookViews>
    <workbookView xWindow="-120" yWindow="-120" windowWidth="29040" windowHeight="15720" tabRatio="833" xr2:uid="{00000000-000D-0000-FFFF-FFFF00000000}"/>
  </bookViews>
  <sheets>
    <sheet name="Invoice" sheetId="1" r:id="rId1"/>
    <sheet name="Products" sheetId="2" r:id="rId2"/>
    <sheet name="Shipping" sheetId="3" r:id="rId3"/>
    <sheet name="Tax" sheetId="4" r:id="rId4"/>
  </sheets>
  <definedNames>
    <definedName name="_xlnm._FilterDatabase" localSheetId="0" hidden="1">Invoice!$A$1:$E$10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3" i="1"/>
  <c r="E4" i="1"/>
  <c r="E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<sst xmlns="http://schemas.openxmlformats.org/spreadsheetml/2006/main" count="54" uniqueCount="46">
  <si>
    <t>Product ID</t>
  </si>
  <si>
    <t>Product Name</t>
  </si>
  <si>
    <t>Product Price</t>
  </si>
  <si>
    <t>Units</t>
  </si>
  <si>
    <t>Subtotal</t>
  </si>
  <si>
    <t>WIR7893</t>
  </si>
  <si>
    <t>COP7882</t>
  </si>
  <si>
    <t>MEA7879</t>
  </si>
  <si>
    <t>Tax</t>
  </si>
  <si>
    <t>Order Subtotal</t>
  </si>
  <si>
    <t>Shipping Option</t>
  </si>
  <si>
    <t>Shipping Cost</t>
  </si>
  <si>
    <t>Discount</t>
  </si>
  <si>
    <t>Total Order Cost</t>
  </si>
  <si>
    <t>Measuring cups</t>
  </si>
  <si>
    <t>LAD7890</t>
  </si>
  <si>
    <t>Ladle</t>
  </si>
  <si>
    <t>SLO7881</t>
  </si>
  <si>
    <t>Slotted spoon</t>
  </si>
  <si>
    <t>12" copper skillet</t>
  </si>
  <si>
    <t>GAR7883</t>
  </si>
  <si>
    <t>Garlic press</t>
  </si>
  <si>
    <t>CAN7884</t>
  </si>
  <si>
    <t>Can opener</t>
  </si>
  <si>
    <t>FOI7885</t>
  </si>
  <si>
    <t>Foil wrap</t>
  </si>
  <si>
    <t>COL7886</t>
  </si>
  <si>
    <t>Colander</t>
  </si>
  <si>
    <t>MES7887</t>
  </si>
  <si>
    <t>Mesh sieve</t>
  </si>
  <si>
    <t>CHE7888</t>
  </si>
  <si>
    <t>Cheesecloth</t>
  </si>
  <si>
    <t>COP7889</t>
  </si>
  <si>
    <t>9" copper pot</t>
  </si>
  <si>
    <t>RAM7890</t>
  </si>
  <si>
    <t>Ramekin</t>
  </si>
  <si>
    <t>ZES7891</t>
  </si>
  <si>
    <t>Zester</t>
  </si>
  <si>
    <t>GRA7892</t>
  </si>
  <si>
    <t>Grater</t>
  </si>
  <si>
    <t>Wire whisk</t>
  </si>
  <si>
    <t>Cost</t>
  </si>
  <si>
    <t>Standard</t>
  </si>
  <si>
    <t>3-Day</t>
  </si>
  <si>
    <t>2-Day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</si>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</sst>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3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1" applyNumberFormat="1" applyFont="1" applyFill="1" applyAlignment="1">
      <alignment horizontal="center" vertical="center"/>
    </xf>
    <xf numFmtId="0" fontId="3" fillId="0" borderId="1" xfId="0" applyFont="1" applyBorder="1"/>
    <xf numFmtId="10" fontId="3" fillId="0" borderId="0" xfId="0" applyNumberFormat="1" applyFont="1"/>
    <xf numFmtId="0" fontId="2" fillId="3" borderId="0" xfId="0" applyFont="1" applyFill="1"/>
    <xf numFmtId="0" fontId="4" fillId="4" borderId="0" xfId="0" applyFont="1" applyFill="1" applyAlignment="1">
      <alignment horizontal="right"/>
    </xf>
    <xf numFmtId="8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2" formatCode="&quot;$&quot;#,##0.00_);[Red]\(&quot;$&quot;#,##0.0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top style="thin">
          <color theme="8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43132-0C46-4768-AB2B-D8E4ED6E1B6C}" name="Table1" displayName="Table1" ref="A1:C16" totalsRowShown="0" headerRowDxfId="3" tableBorderDxfId="7">
  <autoFilter ref="A1:C16" xr:uid="{47C43132-0C46-4768-AB2B-D8E4ED6E1B6C}"/>
  <tableColumns count="3">
    <tableColumn id="1" xr3:uid="{99F62317-AF86-4548-BAE5-95432936B774}" name="Product ID" dataDxfId="6"/>
    <tableColumn id="2" xr3:uid="{FB30E912-C539-4890-BE9C-DAFE9469CB10}" name="Product Name" dataDxfId="5"/>
    <tableColumn id="3" xr3:uid="{CABEE0CC-77A3-42EA-AB9E-AE3FB3FC338F}" name="Product Price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B8CEE-62AF-4ADC-B226-2862FFB77F94}" name="Table2" displayName="Table2" ref="A1:B4" totalsRowShown="0" headerRowDxfId="0">
  <autoFilter ref="A1:B4" xr:uid="{EAFB8CEE-62AF-4ADC-B226-2862FFB77F94}"/>
  <tableColumns count="2">
    <tableColumn id="1" xr3:uid="{6C8B4452-E7ED-492B-9232-D4F0DE8A17C2}" name="Shipping Option" dataDxfId="2"/>
    <tableColumn id="2" xr3:uid="{C35F6659-CAAE-4594-9029-6C594F592234}" name="Cost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6" sqref="H6"/>
    </sheetView>
  </sheetViews>
  <sheetFormatPr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5.7109375" customWidth="1"/>
    <col min="6" max="6" width="13" customWidth="1"/>
    <col min="7" max="7" width="12.140625" customWidth="1"/>
    <col min="8" max="8" width="7.28515625" customWidth="1"/>
  </cols>
  <sheetData>
    <row r="1" spans="1:8" ht="34.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</row>
    <row r="2" spans="1:8" ht="29.25" customHeight="1" x14ac:dyDescent="0.3">
      <c r="A2" s="1" t="s">
        <v>5</v>
      </c>
      <c r="B2" s="1" t="str">
        <f>VLOOKUP(A2,Table1[#All],2,FALSE)</f>
        <v>Wire whisk</v>
      </c>
      <c r="C2" s="2">
        <f>VLOOKUP(A2,Table1[#All],3,FALSE)</f>
        <v>17.95</v>
      </c>
      <c r="D2" s="1">
        <v>1</v>
      </c>
      <c r="E2" s="3">
        <f>C2*D2</f>
        <v>17.95</v>
      </c>
    </row>
    <row r="3" spans="1:8" ht="29.25" customHeight="1" x14ac:dyDescent="0.3">
      <c r="A3" s="7" t="s">
        <v>6</v>
      </c>
      <c r="B3" s="1" t="str">
        <f>VLOOKUP(A3,Table1[#All],2,FALSE)</f>
        <v>12" copper skillet</v>
      </c>
      <c r="C3" s="2">
        <f>VLOOKUP(A3,Table1[#All],3,FALSE)</f>
        <v>89.79</v>
      </c>
      <c r="D3" s="1">
        <v>1</v>
      </c>
      <c r="E3" s="3">
        <f t="shared" ref="E3:E4" si="0">C3*D3</f>
        <v>89.79</v>
      </c>
    </row>
    <row r="4" spans="1:8" ht="29.25" customHeight="1" x14ac:dyDescent="0.3">
      <c r="A4" s="1" t="s">
        <v>7</v>
      </c>
      <c r="B4" s="1" t="str">
        <f>VLOOKUP(A4,Table1[#All],2,FALSE)</f>
        <v>Measuring cups</v>
      </c>
      <c r="C4" s="2">
        <f>VLOOKUP(A4,Table1[#All],3,FALSE)</f>
        <v>4.99</v>
      </c>
      <c r="D4" s="1">
        <v>2</v>
      </c>
      <c r="E4" s="3">
        <f t="shared" si="0"/>
        <v>9.98</v>
      </c>
    </row>
    <row r="5" spans="1:8" ht="29.25" customHeight="1" x14ac:dyDescent="0.3">
      <c r="A5" s="12" t="s">
        <v>8</v>
      </c>
      <c r="B5" s="12"/>
      <c r="C5" s="12"/>
      <c r="D5" s="12"/>
      <c r="E5" s="2">
        <f>(E2+E3+E4)*0.075</f>
        <v>8.8290000000000006</v>
      </c>
      <c r="F5" s="1"/>
      <c r="G5" s="1"/>
      <c r="H5" s="1"/>
    </row>
    <row r="6" spans="1:8" ht="29.25" customHeight="1" x14ac:dyDescent="0.3">
      <c r="A6" s="13" t="s">
        <v>9</v>
      </c>
      <c r="B6" s="13"/>
      <c r="C6" s="13"/>
      <c r="D6" s="13"/>
      <c r="E6" s="2">
        <f>SUM(E2:E4)</f>
        <v>117.72000000000001</v>
      </c>
      <c r="F6" s="1"/>
      <c r="G6" s="1"/>
      <c r="H6" s="1"/>
    </row>
    <row r="7" spans="1:8" ht="25.5" customHeight="1" x14ac:dyDescent="0.3">
      <c r="A7" s="12" t="s">
        <v>10</v>
      </c>
      <c r="B7" s="12"/>
      <c r="C7" s="12"/>
      <c r="D7" s="12"/>
      <c r="E7" s="17" t="s">
        <v>43</v>
      </c>
      <c r="F7" s="2"/>
      <c r="G7" s="1"/>
      <c r="H7" s="1"/>
    </row>
    <row r="8" spans="1:8" ht="29.25" customHeight="1" x14ac:dyDescent="0.3">
      <c r="A8" s="10"/>
      <c r="B8" s="10"/>
      <c r="C8" s="10"/>
      <c r="D8" s="10" t="s">
        <v>11</v>
      </c>
      <c r="E8" s="1">
        <f>VLOOKUP(E7,Table2[#All],2,FALSE)</f>
        <v>9.99</v>
      </c>
      <c r="F8" s="2"/>
      <c r="G8" s="1"/>
      <c r="H8" s="1"/>
    </row>
    <row r="9" spans="1:8" ht="29.25" customHeight="1" x14ac:dyDescent="0.3">
      <c r="A9" s="12" t="s">
        <v>12</v>
      </c>
      <c r="B9" s="12"/>
      <c r="C9" s="12"/>
      <c r="D9" s="12"/>
      <c r="E9" s="1"/>
      <c r="F9" s="2"/>
      <c r="G9" s="1"/>
      <c r="H9" s="1"/>
    </row>
    <row r="10" spans="1:8" ht="29.25" customHeight="1" x14ac:dyDescent="0.3">
      <c r="A10" s="13" t="s">
        <v>13</v>
      </c>
      <c r="B10" s="13"/>
      <c r="C10" s="13"/>
      <c r="D10" s="13"/>
      <c r="E10" s="2"/>
      <c r="F10" s="1"/>
      <c r="G10" s="1"/>
      <c r="H10" s="1"/>
    </row>
    <row r="11" spans="1:8" ht="34.5" customHeight="1" x14ac:dyDescent="0.25"/>
  </sheetData>
  <mergeCells count="5">
    <mergeCell ref="A5:D5"/>
    <mergeCell ref="A6:D6"/>
    <mergeCell ref="A9:D9"/>
    <mergeCell ref="A10:D10"/>
    <mergeCell ref="A7:D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01FAB0-C2E5-48F8-8C02-1253D96ED622}">
          <x14:formula1>
            <xm:f>Shipping!$A$2:$A$4</xm:f>
          </x14:formula1>
          <xm:sqref>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F8" sqref="F8"/>
    </sheetView>
  </sheetViews>
  <sheetFormatPr defaultRowHeight="21" customHeight="1" x14ac:dyDescent="0.3"/>
  <cols>
    <col min="1" max="1" width="16.5703125" style="1" bestFit="1" customWidth="1"/>
    <col min="2" max="2" width="20.42578125" style="1" bestFit="1" customWidth="1"/>
    <col min="3" max="3" width="19.28515625" style="1" bestFit="1" customWidth="1"/>
    <col min="4" max="16384" width="9.140625" style="1"/>
  </cols>
  <sheetData>
    <row r="1" spans="1:3" ht="21" customHeight="1" x14ac:dyDescent="0.3">
      <c r="A1" s="14" t="s">
        <v>0</v>
      </c>
      <c r="B1" s="15" t="s">
        <v>1</v>
      </c>
      <c r="C1" s="16" t="s">
        <v>2</v>
      </c>
    </row>
    <row r="2" spans="1:3" ht="21" customHeight="1" x14ac:dyDescent="0.3">
      <c r="A2" s="1" t="s">
        <v>7</v>
      </c>
      <c r="B2" s="1" t="s">
        <v>14</v>
      </c>
      <c r="C2" s="2">
        <v>4.99</v>
      </c>
    </row>
    <row r="3" spans="1:3" ht="21" customHeight="1" x14ac:dyDescent="0.3">
      <c r="A3" s="1" t="s">
        <v>15</v>
      </c>
      <c r="B3" s="1" t="s">
        <v>16</v>
      </c>
      <c r="C3" s="2">
        <v>7.25</v>
      </c>
    </row>
    <row r="4" spans="1:3" ht="21" customHeight="1" x14ac:dyDescent="0.3">
      <c r="A4" s="1" t="s">
        <v>17</v>
      </c>
      <c r="B4" s="1" t="s">
        <v>18</v>
      </c>
      <c r="C4" s="2">
        <v>4.5</v>
      </c>
    </row>
    <row r="5" spans="1:3" ht="21" customHeight="1" x14ac:dyDescent="0.3">
      <c r="A5" s="1" t="s">
        <v>6</v>
      </c>
      <c r="B5" s="1" t="s">
        <v>19</v>
      </c>
      <c r="C5" s="2">
        <v>89.79</v>
      </c>
    </row>
    <row r="6" spans="1:3" ht="21" customHeight="1" x14ac:dyDescent="0.3">
      <c r="A6" s="1" t="s">
        <v>20</v>
      </c>
      <c r="B6" s="1" t="s">
        <v>21</v>
      </c>
      <c r="C6" s="2">
        <v>3.99</v>
      </c>
    </row>
    <row r="7" spans="1:3" ht="21" customHeight="1" x14ac:dyDescent="0.3">
      <c r="A7" s="1" t="s">
        <v>22</v>
      </c>
      <c r="B7" s="1" t="s">
        <v>23</v>
      </c>
      <c r="C7" s="2">
        <v>6.49</v>
      </c>
    </row>
    <row r="8" spans="1:3" ht="21" customHeight="1" x14ac:dyDescent="0.3">
      <c r="A8" s="1" t="s">
        <v>24</v>
      </c>
      <c r="B8" s="1" t="s">
        <v>25</v>
      </c>
      <c r="C8" s="2">
        <v>7.87</v>
      </c>
    </row>
    <row r="9" spans="1:3" ht="21" customHeight="1" x14ac:dyDescent="0.3">
      <c r="A9" s="1" t="s">
        <v>26</v>
      </c>
      <c r="B9" s="1" t="s">
        <v>27</v>
      </c>
      <c r="C9" s="2">
        <v>14.09</v>
      </c>
    </row>
    <row r="10" spans="1:3" ht="21" customHeight="1" x14ac:dyDescent="0.3">
      <c r="A10" s="1" t="s">
        <v>28</v>
      </c>
      <c r="B10" s="1" t="s">
        <v>29</v>
      </c>
      <c r="C10" s="2">
        <v>8.89</v>
      </c>
    </row>
    <row r="11" spans="1:3" ht="21" customHeight="1" x14ac:dyDescent="0.3">
      <c r="A11" s="1" t="s">
        <v>30</v>
      </c>
      <c r="B11" s="1" t="s">
        <v>31</v>
      </c>
      <c r="C11" s="2">
        <v>2.89</v>
      </c>
    </row>
    <row r="12" spans="1:3" ht="21" customHeight="1" x14ac:dyDescent="0.3">
      <c r="A12" s="1" t="s">
        <v>32</v>
      </c>
      <c r="B12" s="1" t="s">
        <v>33</v>
      </c>
      <c r="C12" s="2">
        <v>55.59</v>
      </c>
    </row>
    <row r="13" spans="1:3" ht="21" customHeight="1" x14ac:dyDescent="0.3">
      <c r="A13" s="1" t="s">
        <v>34</v>
      </c>
      <c r="B13" s="1" t="s">
        <v>35</v>
      </c>
      <c r="C13" s="2">
        <v>11.89</v>
      </c>
    </row>
    <row r="14" spans="1:3" ht="21" customHeight="1" x14ac:dyDescent="0.3">
      <c r="A14" s="1" t="s">
        <v>36</v>
      </c>
      <c r="B14" s="1" t="s">
        <v>37</v>
      </c>
      <c r="C14" s="11">
        <v>7.25</v>
      </c>
    </row>
    <row r="15" spans="1:3" ht="21" customHeight="1" x14ac:dyDescent="0.3">
      <c r="A15" s="1" t="s">
        <v>38</v>
      </c>
      <c r="B15" s="1" t="s">
        <v>39</v>
      </c>
      <c r="C15" s="11">
        <v>13.78</v>
      </c>
    </row>
    <row r="16" spans="1:3" ht="21" customHeight="1" x14ac:dyDescent="0.3">
      <c r="A16" s="1" t="s">
        <v>5</v>
      </c>
      <c r="B16" s="1" t="s">
        <v>40</v>
      </c>
      <c r="C16" s="11">
        <v>17.95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E15" sqref="E15"/>
    </sheetView>
  </sheetViews>
  <sheetFormatPr defaultRowHeight="22.5" customHeight="1" x14ac:dyDescent="0.3"/>
  <cols>
    <col min="1" max="1" width="19.28515625" style="1" bestFit="1" customWidth="1"/>
    <col min="2" max="2" width="12.7109375" style="1" customWidth="1"/>
    <col min="3" max="16384" width="9.140625" style="1"/>
  </cols>
  <sheetData>
    <row r="1" spans="1:2" ht="22.5" customHeight="1" x14ac:dyDescent="0.3">
      <c r="A1" s="4" t="s">
        <v>10</v>
      </c>
      <c r="B1" s="4" t="s">
        <v>41</v>
      </c>
    </row>
    <row r="2" spans="1:2" ht="22.5" customHeight="1" x14ac:dyDescent="0.3">
      <c r="A2" s="1" t="s">
        <v>42</v>
      </c>
      <c r="B2" s="2">
        <v>5.99</v>
      </c>
    </row>
    <row r="3" spans="1:2" ht="22.5" customHeight="1" x14ac:dyDescent="0.3">
      <c r="A3" s="1" t="s">
        <v>43</v>
      </c>
      <c r="B3" s="2">
        <v>9.99</v>
      </c>
    </row>
    <row r="4" spans="1:2" ht="22.5" customHeight="1" x14ac:dyDescent="0.3">
      <c r="A4" s="1" t="s">
        <v>44</v>
      </c>
      <c r="B4" s="2">
        <v>13.99</v>
      </c>
    </row>
  </sheetData>
  <dataValidations count="1">
    <dataValidation type="list" allowBlank="1" showInputMessage="1" showErrorMessage="1" sqref="A2:A4" xr:uid="{7EE0D3EB-3D92-454E-BAD2-C93D89BEE09F}">
      <formula1>$A$2:$A$4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6.5" x14ac:dyDescent="0.3"/>
  <cols>
    <col min="1" max="1" width="10" style="1" bestFit="1" customWidth="1"/>
    <col min="2" max="16384" width="9.140625" style="1"/>
  </cols>
  <sheetData>
    <row r="1" spans="1:2" x14ac:dyDescent="0.3">
      <c r="A1" s="9" t="s">
        <v>45</v>
      </c>
      <c r="B1" s="8">
        <v>7.4999999999999997E-2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</vt:lpstr>
      <vt:lpstr>Products</vt:lpstr>
      <vt:lpstr>Shipping</vt:lpstr>
      <vt:lpstr>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2014-07-23T14:45:06Z</dcterms:created>
  <dcterms:modified xsi:type="dcterms:W3CDTF">2024-11-26T15:35:39Z</dcterms:modified>
  <cp:category/>
  <cp:contentStatus/>
</cp:coreProperties>
</file>