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xel.ldq/Documents/Cours/3A/S6/Vélo_Condo/0_PROTOTYPE_2/00_DOCUMENTATION/"/>
    </mc:Choice>
  </mc:AlternateContent>
  <xr:revisionPtr revIDLastSave="0" documentId="13_ncr:1_{E41EB01E-BC3B-4E4C-809B-EF50FA878702}" xr6:coauthVersionLast="47" xr6:coauthVersionMax="47" xr10:uidLastSave="{00000000-0000-0000-0000-000000000000}"/>
  <bookViews>
    <workbookView xWindow="0" yWindow="500" windowWidth="33600" windowHeight="19120" xr2:uid="{BD9E26A4-4200-E748-B7B9-CAF02CD434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I44" i="1"/>
  <c r="I45" i="1"/>
  <c r="I46" i="1"/>
  <c r="I17" i="1"/>
  <c r="I18" i="1"/>
  <c r="I19" i="1"/>
  <c r="I15" i="1"/>
  <c r="I13" i="1" s="1"/>
  <c r="Q10" i="1"/>
  <c r="I41" i="1"/>
  <c r="I35" i="1"/>
  <c r="I31" i="1"/>
  <c r="I8" i="1"/>
  <c r="I7" i="1"/>
  <c r="I40" i="1"/>
  <c r="Q15" i="1"/>
  <c r="Q16" i="1"/>
  <c r="Q14" i="1"/>
  <c r="I32" i="1"/>
  <c r="I42" i="1"/>
  <c r="I21" i="1"/>
  <c r="I23" i="1"/>
  <c r="I24" i="1"/>
  <c r="I39" i="1"/>
  <c r="I12" i="1"/>
  <c r="I9" i="1" s="1"/>
  <c r="Q8" i="1"/>
  <c r="I38" i="1"/>
  <c r="I37" i="1"/>
  <c r="I22" i="1"/>
  <c r="I28" i="1"/>
  <c r="I29" i="1"/>
  <c r="I34" i="1"/>
  <c r="Q9" i="1"/>
  <c r="Q7" i="1" s="1"/>
  <c r="I27" i="1"/>
  <c r="I33" i="1"/>
  <c r="I20" i="1" l="1"/>
  <c r="I16" i="1"/>
  <c r="I36" i="1"/>
  <c r="I6" i="1"/>
  <c r="I5" i="1" s="1"/>
  <c r="I25" i="1"/>
  <c r="I30" i="1"/>
</calcChain>
</file>

<file path=xl/sharedStrings.xml><?xml version="1.0" encoding="utf-8"?>
<sst xmlns="http://schemas.openxmlformats.org/spreadsheetml/2006/main" count="122" uniqueCount="83">
  <si>
    <t>Interupteur 40A</t>
  </si>
  <si>
    <t>aliexpress</t>
  </si>
  <si>
    <t>Total</t>
  </si>
  <si>
    <t>Insert flités M3(OD5) x 5mm</t>
  </si>
  <si>
    <t>Câble en Silicone rouge et noir 12AWG (3m)</t>
  </si>
  <si>
    <t>Pince à sertir SN-6 JAW</t>
  </si>
  <si>
    <t>Terminaux cosses à fourche UT4-5 (50 pcs)</t>
  </si>
  <si>
    <t>Carte d'équilibrage de supercondensateur 35mm (2,7V)</t>
  </si>
  <si>
    <t>Stainless Steel, M5 10pcs, 6mm</t>
  </si>
  <si>
    <t>Module GPS</t>
  </si>
  <si>
    <t>Carte de développement double Type C ESP32-S3 (N16R8 weld)</t>
  </si>
  <si>
    <t>Adaptateur de données mâle vers micro USB femelle à angle droit (V8DO-V8F)</t>
  </si>
  <si>
    <t>Manchon de câble tressé (5M, Inner Diameter 8mm)</t>
  </si>
  <si>
    <t>Adaptateur USB C mâle vers femelle, Extension à 90 degrés, 85DD</t>
  </si>
  <si>
    <t>Pince à sertir borne à ressort enfichable DuPont SN-2549</t>
  </si>
  <si>
    <t>Câble d'extension de moteur de moyeu Ebike Julet 9 broches (60cm female)</t>
  </si>
  <si>
    <t>Bande de connecteur JST</t>
  </si>
  <si>
    <t>Micro SD Card Mini TF Card Reader (Mini SD Card)</t>
  </si>
  <si>
    <t>ESP32 S3 Screen</t>
  </si>
  <si>
    <t>Insert  M2.5(OD3.5mm)x2.5mm 50pcs</t>
  </si>
  <si>
    <t>Vis, Class steel, M2.5x4mm 50pcs</t>
  </si>
  <si>
    <t>PH2.0</t>
  </si>
  <si>
    <t>TPU for AMS</t>
  </si>
  <si>
    <t>bambulab</t>
  </si>
  <si>
    <t>ASA</t>
  </si>
  <si>
    <t>PLA Matte</t>
  </si>
  <si>
    <t>capcomp</t>
  </si>
  <si>
    <t>Cellule ultracondensateur 700F 2,7V (interface 2xM5)</t>
  </si>
  <si>
    <t>greenpedel-alibaba</t>
  </si>
  <si>
    <t>GP-G24R Motor-Wheel kit</t>
  </si>
  <si>
    <t>Capteur de couple</t>
  </si>
  <si>
    <t>FLIPSKY Mini V6 MK5 With Power Button</t>
  </si>
  <si>
    <t>flipsky.net</t>
  </si>
  <si>
    <t>/</t>
  </si>
  <si>
    <t>Lien</t>
  </si>
  <si>
    <t>Commentaire</t>
  </si>
  <si>
    <t>Item</t>
  </si>
  <si>
    <t>prix unitaire</t>
  </si>
  <si>
    <t>Qté</t>
  </si>
  <si>
    <t>Impression PCB</t>
  </si>
  <si>
    <t>pcbway</t>
  </si>
  <si>
    <t>Fichier de fabrication en .zip</t>
  </si>
  <si>
    <t>TRIBAN RC500 FLATBAR PROWHEEL / SORA</t>
  </si>
  <si>
    <t>decathlon</t>
  </si>
  <si>
    <t>Roue libre PNA 8 vitesses 13/28</t>
  </si>
  <si>
    <t>Beasty-bike</t>
  </si>
  <si>
    <t>/!\ Roue libre 8 vitesse pour Selecteur 9 vitesse</t>
  </si>
  <si>
    <t>Ecran GPS</t>
  </si>
  <si>
    <t>besoin de Pince à sertir SN-6 JAW</t>
  </si>
  <si>
    <t>Electronique analyse</t>
  </si>
  <si>
    <t>a verifier</t>
  </si>
  <si>
    <t>amazon</t>
  </si>
  <si>
    <t>Moteur/Roue</t>
  </si>
  <si>
    <t>GP-G24R Regen motor only</t>
  </si>
  <si>
    <t>Attention M2.5 (pas M3)</t>
  </si>
  <si>
    <t>Attention M5 (pas M3)</t>
  </si>
  <si>
    <t>Pour PH2.0</t>
  </si>
  <si>
    <t>Pour terminaux UT4-5</t>
  </si>
  <si>
    <t>BOITE A OUTILS VELO 900</t>
  </si>
  <si>
    <t>Decathlon</t>
  </si>
  <si>
    <t>Vélo base</t>
  </si>
  <si>
    <t>Sous système</t>
  </si>
  <si>
    <t>Plastique pour impression</t>
  </si>
  <si>
    <t>Connecteur étanche Julet Higo (6 pin Female)</t>
  </si>
  <si>
    <t>Levier de frein</t>
  </si>
  <si>
    <t>Connecteur étanche Julet Higo (4 pin Female)</t>
  </si>
  <si>
    <t>Ebrake Levers with Analog Output, Left</t>
  </si>
  <si>
    <t>Ebrake Levers with Analog Output, Right</t>
  </si>
  <si>
    <t>ebikes.ca</t>
  </si>
  <si>
    <t>Envoyé depuis de canada (fraits de port élevés)</t>
  </si>
  <si>
    <t>Vélo STYX complet</t>
  </si>
  <si>
    <t>Le vélo doit avoir des frein a disque mecanique (pas d'hydraulique) et un guidon plat</t>
  </si>
  <si>
    <t>Visserie &amp; autres</t>
  </si>
  <si>
    <t>Outils utiles</t>
  </si>
  <si>
    <t>Vis, Class steel, M3</t>
  </si>
  <si>
    <t>Insert  M3(OD5mm)</t>
  </si>
  <si>
    <t>Nombre d'insert et hauteur à definir</t>
  </si>
  <si>
    <t>Nombre de vis et hauteur à definir</t>
  </si>
  <si>
    <t>Pack de condo</t>
  </si>
  <si>
    <t>Electronique de puissance</t>
  </si>
  <si>
    <t>Moteur avec regen seul (sans la roue) || voir PI pour details</t>
  </si>
  <si>
    <t>Moteur sans regen integré dans la roue || voir PI pour details</t>
  </si>
  <si>
    <t>voir PI pour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</si>
</sst>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#,##0.00\ &quot;€&quot;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999999"/>
      <name val="Arial"/>
      <family val="2"/>
    </font>
    <font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4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2" fillId="0" borderId="0" xfId="1" applyFill="1" applyBorder="1"/>
    <xf numFmtId="44" fontId="0" fillId="0" borderId="0" xfId="0" applyNumberFormat="1"/>
    <xf numFmtId="0" fontId="2" fillId="0" borderId="0" xfId="1" applyBorder="1"/>
    <xf numFmtId="16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1" fillId="0" borderId="0" xfId="1" applyFont="1" applyBorder="1"/>
    <xf numFmtId="0" fontId="2" fillId="2" borderId="0" xfId="1" applyFill="1" applyBorder="1"/>
    <xf numFmtId="164" fontId="0" fillId="2" borderId="0" xfId="0" applyNumberFormat="1" applyFill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0" fontId="2" fillId="3" borderId="0" xfId="1" applyFill="1"/>
    <xf numFmtId="44" fontId="0" fillId="3" borderId="0" xfId="0" applyNumberFormat="1" applyFill="1"/>
    <xf numFmtId="44" fontId="6" fillId="2" borderId="0" xfId="0" applyNumberFormat="1" applyFont="1" applyFill="1"/>
    <xf numFmtId="0" fontId="7" fillId="4" borderId="1" xfId="0" applyFont="1" applyFill="1" applyBorder="1"/>
    <xf numFmtId="0" fontId="7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44" fontId="0" fillId="2" borderId="2" xfId="0" applyNumberFormat="1" applyFont="1" applyFill="1" applyBorder="1"/>
    <xf numFmtId="0" fontId="2" fillId="0" borderId="2" xfId="1" applyFont="1" applyBorder="1"/>
    <xf numFmtId="44" fontId="0" fillId="0" borderId="2" xfId="0" applyNumberFormat="1" applyFont="1" applyBorder="1"/>
    <xf numFmtId="44" fontId="0" fillId="0" borderId="5" xfId="0" applyNumberFormat="1" applyFont="1" applyBorder="1"/>
    <xf numFmtId="0" fontId="2" fillId="0" borderId="4" xfId="1" applyFont="1" applyBorder="1"/>
    <xf numFmtId="164" fontId="0" fillId="0" borderId="4" xfId="0" applyNumberFormat="1" applyFont="1" applyBorder="1"/>
    <xf numFmtId="44" fontId="0" fillId="0" borderId="6" xfId="0" applyNumberFormat="1" applyFont="1" applyBorder="1"/>
    <xf numFmtId="0" fontId="5" fillId="0" borderId="0" xfId="0" applyFont="1" applyFill="1" applyBorder="1"/>
    <xf numFmtId="0" fontId="0" fillId="0" borderId="0" xfId="0" applyFill="1" applyBorder="1"/>
    <xf numFmtId="44" fontId="0" fillId="0" borderId="0" xfId="0" applyNumberFormat="1" applyFill="1" applyBorder="1"/>
    <xf numFmtId="44" fontId="0" fillId="0" borderId="0" xfId="0" applyNumberFormat="1" applyFont="1" applyFill="1" applyBorder="1"/>
    <xf numFmtId="0" fontId="0" fillId="0" borderId="0" xfId="0" applyFont="1" applyFill="1" applyBorder="1"/>
    <xf numFmtId="44" fontId="6" fillId="2" borderId="5" xfId="0" applyNumberFormat="1" applyFont="1" applyFill="1" applyBorder="1"/>
    <xf numFmtId="44" fontId="7" fillId="4" borderId="2" xfId="0" applyNumberFormat="1" applyFont="1" applyFill="1" applyBorder="1"/>
    <xf numFmtId="44" fontId="7" fillId="4" borderId="5" xfId="0" applyNumberFormat="1" applyFont="1" applyFill="1" applyBorder="1"/>
  </cellXfs>
  <cellStyles count="2">
    <cellStyle name="Lien hypertexte" xfId="1" builtinId="8"/>
    <cellStyle name="Normal" xfId="0" builtinId="0"/>
  </cellStyles>
  <dxfs count="2">
    <dxf>
      <numFmt numFmtId="34" formatCode="_ * #,##0.00_)\ &quot;€&quot;_ ;_ * \(#,##0.00\)\ &quot;€&quot;_ ;_ * &quot;-&quot;??_)\ &quot;€&quot;_ ;_ @_ "/>
    </dxf>
    <dxf>
      <numFmt numFmtId="34" formatCode="_ * #,##0.00_)\ &quot;€&quot;_ ;_ * \(#,##0.00\)\ &quot;€&quot;_ ;_ * &quot;-&quot;??_)\ &quot;€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E6562-0218-0541-AE5C-C2D83C5191C5}" name="Tableau1" displayName="Tableau1" ref="C4:I46" totalsRowShown="0">
  <autoFilter ref="C4:I46" xr:uid="{1AAE6562-0218-0541-AE5C-C2D83C5191C5}"/>
  <tableColumns count="7">
    <tableColumn id="1" xr3:uid="{07AE1955-87D0-1047-A6B0-266B0E8A18DA}" name="Sous système"/>
    <tableColumn id="2" xr3:uid="{C2FD99A4-C2DA-0545-BBAE-1D1D0176AFB7}" name="Item"/>
    <tableColumn id="3" xr3:uid="{B55276EB-8FF3-B446-93C7-08AEA87BD4A6}" name="Commentaire"/>
    <tableColumn id="4" xr3:uid="{2B025346-E70C-A544-ABEC-0B91015327C4}" name="Lien" dataCellStyle="Lien hypertexte"/>
    <tableColumn id="5" xr3:uid="{F626A439-679E-6542-8CE2-39AE8F3F7DED}" name="Qté"/>
    <tableColumn id="6" xr3:uid="{FAB45E6D-41DD-8B4D-8555-3BB5CCE5CC2A}" name="prix unitaire" dataDxfId="1"/>
    <tableColumn id="7" xr3:uid="{F708F4F7-8489-7D43-9815-B9DA7089EDBF}" name="Total" dataDxfId="0">
      <calculatedColumnFormula>G5*H5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item/3256806062285034.html" TargetMode="External"/><Relationship Id="rId18" Type="http://schemas.openxmlformats.org/officeDocument/2006/relationships/hyperlink" Target="https://eu.store.bambulab.com/fr/products/tpu-for-ams" TargetMode="External"/><Relationship Id="rId26" Type="http://schemas.openxmlformats.org/officeDocument/2006/relationships/hyperlink" Target="https://www.pcbway.fr/" TargetMode="External"/><Relationship Id="rId39" Type="http://schemas.openxmlformats.org/officeDocument/2006/relationships/hyperlink" Target="https://fr.aliexpress.com/item/1005008585550992.html?spm=a2g0o.order_detail.order_detail_item.3.6dac7d56HpINhe&amp;gatewayAdapt=glo2fra" TargetMode="External"/><Relationship Id="rId21" Type="http://schemas.openxmlformats.org/officeDocument/2006/relationships/hyperlink" Target="https://shop24.capcomp.de/en/capacitors/ultracap/cells/500f-to-2999f/1123/ultracap-zelle-700f-2-7v-innengewinde-2xm5?number=354001396" TargetMode="External"/><Relationship Id="rId34" Type="http://schemas.openxmlformats.org/officeDocument/2006/relationships/hyperlink" Target="https://fr.aliexpress.com/item/1005006444582628.html?gatewayAdapt=glo2fra" TargetMode="External"/><Relationship Id="rId7" Type="http://schemas.openxmlformats.org/officeDocument/2006/relationships/hyperlink" Target="https://fr.aliexpress.com/item/1005006494891194.html?spm=a2g0o.order_list.order_list_main.91.32205e5brMGJKH&amp;gatewayAdapt=glo2fra" TargetMode="External"/><Relationship Id="rId12" Type="http://schemas.openxmlformats.org/officeDocument/2006/relationships/hyperlink" Target="https://fr.aliexpress.com/item/4000873858801.html?spm=a2g0o.order_list.order_list_main.234.32205e5brMGJKH&amp;gatewayAdapt=glo2fra4itemAdapt" TargetMode="External"/><Relationship Id="rId17" Type="http://schemas.openxmlformats.org/officeDocument/2006/relationships/hyperlink" Target="https://fr.aliexpress.com/item/32810872544.html?spm=a2g0o.order_detail.order_detail_item.3.4a967d56Ca5KRS&amp;gatewayAdapt=glo2fra4itemAdapt" TargetMode="External"/><Relationship Id="rId25" Type="http://schemas.openxmlformats.org/officeDocument/2006/relationships/hyperlink" Target="https://flipsky.net/collections/v6-series/products/mini-v6-mk5-with-power-button" TargetMode="External"/><Relationship Id="rId33" Type="http://schemas.openxmlformats.org/officeDocument/2006/relationships/hyperlink" Target="https://fr.aliexpress.com/item/1005006444582628.html?gatewayAdapt=glo2fra" TargetMode="External"/><Relationship Id="rId38" Type="http://schemas.openxmlformats.org/officeDocument/2006/relationships/hyperlink" Target="https://fr.aliexpress.com/item/1005003582355741.html?spm=a2g0o.order_list.order_list_main.35.76225e5bW4TgoM&amp;gatewayAdapt=glo2fra" TargetMode="External"/><Relationship Id="rId2" Type="http://schemas.openxmlformats.org/officeDocument/2006/relationships/hyperlink" Target="https://fr.aliexpress.com/item/1005007356973020.html?spm=a2g0o.order_list.order_list_main.56.32205e5brMGJKH&amp;gatewayAdapt=glo2fra" TargetMode="External"/><Relationship Id="rId16" Type="http://schemas.openxmlformats.org/officeDocument/2006/relationships/hyperlink" Target="https://fr.aliexpress.com/item/1005003582355741.html?spm=a2g0o.order_list.order_list_main.329.32205e5brMGJKH&amp;gatewayAdapt=glo2fra4itemAdapt" TargetMode="External"/><Relationship Id="rId20" Type="http://schemas.openxmlformats.org/officeDocument/2006/relationships/hyperlink" Target="https://eu.store.bambulab.com/fr/products/pla-matte?id=42996742652123" TargetMode="External"/><Relationship Id="rId29" Type="http://schemas.openxmlformats.org/officeDocument/2006/relationships/hyperlink" Target="https://fr.aliexpress.com/item/1005006290676888.html?spm=a2g0o.productlist.main.25.5f8121f3G53jSR&amp;algo_pvid=36b1a1d9-a536-47c9-945f-506029d60e5a&amp;algo_exp_id=36b1a1d9-a536-47c9-945f-506029d60e5a-24&amp;pdp_ext_f=%7B%22order%22%3A%2292%22%2C%22eval%22%3A%221%22%2C%22fromPage%22%3A%22search%22%7D&amp;pdp_npi=6%40dis%21EUR%211.44%211.44%21%21%2111.78%2111.77%21%40211b80f717592496508375889e99ce%2112000036630826452%21sea%21FR%214484177156%21X%211%210%21n_tag%3A-29919%3Bd%3A37df43de%3Bm03_new_user%3A-29895&amp;curPageLogUid=gCNnFQmCMfqb&amp;utparam-url=scene%3Asearch%7Cquery_from%3A%7Cx_object_id%3A1005006290676888%7C_p_origin_prod%3A" TargetMode="External"/><Relationship Id="rId1" Type="http://schemas.openxmlformats.org/officeDocument/2006/relationships/hyperlink" Target="https://fr.aliexpress.com/item/1005003582355741.html?spm=a2g0o.order_detail.order_detail_item.3.54fc7d56tMNR33&amp;gatewayAdapt=glo2fra" TargetMode="External"/><Relationship Id="rId6" Type="http://schemas.openxmlformats.org/officeDocument/2006/relationships/hyperlink" Target="https://fr.aliexpress.com/item/32810872544.html?spm=a2g0o.order_list.order_list_main.76.32205e5brMGJKH&amp;gatewayAdapt=glo2fra" TargetMode="External"/><Relationship Id="rId11" Type="http://schemas.openxmlformats.org/officeDocument/2006/relationships/hyperlink" Target="https://fr.aliexpress.com/item/1005003749778364.html?spm=a2g0o.order_list.order_list_main.153.32205e5brMGJKH&amp;gatewayAdapt=glo2fra" TargetMode="External"/><Relationship Id="rId24" Type="http://schemas.openxmlformats.org/officeDocument/2006/relationships/hyperlink" Target="https://greenpedel.en.alibaba.com/" TargetMode="External"/><Relationship Id="rId32" Type="http://schemas.openxmlformats.org/officeDocument/2006/relationships/hyperlink" Target="https://www.decathlon.fr/p/boite-a-outils-velo-900/_/R-p-100427?mc=8381080" TargetMode="External"/><Relationship Id="rId37" Type="http://schemas.openxmlformats.org/officeDocument/2006/relationships/hyperlink" Target="https://fr.aliexpress.com/item/1005006219473493.html?spm=a2g0o.order_list.order_list_main.111.32205e5brMGJKH&amp;gatewayAdapt=glo2fra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fr.aliexpress.com/item/1005008858296510.html?spm=a2g0o.order_list.order_list_main.71.32205e5brMGJKH&amp;gatewayAdapt=glo2fra" TargetMode="External"/><Relationship Id="rId15" Type="http://schemas.openxmlformats.org/officeDocument/2006/relationships/hyperlink" Target="https://fr.aliexpress.com/item/1005006211756061.html?spm=a2g0o.order_list.order_list_main.304.32205e5brMGJKH&amp;gatewayAdapt=glo2fra4itemAdapt" TargetMode="External"/><Relationship Id="rId23" Type="http://schemas.openxmlformats.org/officeDocument/2006/relationships/hyperlink" Target="https://greenpedel.en.alibaba.com/" TargetMode="External"/><Relationship Id="rId28" Type="http://schemas.openxmlformats.org/officeDocument/2006/relationships/hyperlink" Target="https://www.beastybike.com/cassettes-roues-libres/10396-roue-libre-pna-8-vitesses-13-28.html" TargetMode="External"/><Relationship Id="rId36" Type="http://schemas.openxmlformats.org/officeDocument/2006/relationships/hyperlink" Target="https://ebikes.ca/ebrake-analog-higo4-right.html" TargetMode="External"/><Relationship Id="rId10" Type="http://schemas.openxmlformats.org/officeDocument/2006/relationships/hyperlink" Target="https://fr.aliexpress.com/item/1005007269635511.html?spm=a2g0o.order_list.order_list_main.148.32205e5brMGJKH&amp;gatewayAdapt=glo2fra" TargetMode="External"/><Relationship Id="rId19" Type="http://schemas.openxmlformats.org/officeDocument/2006/relationships/hyperlink" Target="https://eu.store.bambulab.com/fr/products/asa-filament" TargetMode="External"/><Relationship Id="rId31" Type="http://schemas.openxmlformats.org/officeDocument/2006/relationships/hyperlink" Target="https://www.amazon.fr/Lyeteung-Connecteur-Broches-Femelle-Pr&#233;-Sertis/dp/B0CDG95RDT/ref=sr_1_13?__mk_fr_FR=&#197;M&#197;&#381;&#213;&#209;&amp;crid=19TU5RYO4QYM0&amp;dib=eyJ2IjoiMSJ9.FDMYgfrATA45RyPZyxLNYfAp78UZvigZc0u38dWJpW0pOeNne2f0cGa62WSylOSlhY3cdhEP_D5jxqdJaLY-Py2t93LX8tWC6JG5rArmK6K6kS6ey9kRUNxNCcibK-zirRv_F5cDHKslQ-x0xCAp58yrqwU3MM3q8tFpqiPOPUv8YDFCkytLbIIY8yTl50emxm_svDzHqoQFfgwiiwK4Ddc6fnNEo_qCvMDBidDRlA2RtUY4qMVJT6yf9W3nCEMaJRS80yIKLKxqS7lECMfbcOT8moVcp1DGbrp54GTbYhY.Dk8qeJYJ_AEVvSdk1EucfHfZmOnIabTFm1vGR97r8js&amp;dib_tag=se&amp;keywords=jst%2B2.0%2Bconnector&amp;qid=1759250093&amp;sprefix=jst%2B2.0%2Bconnector%2Caps%2C125&amp;sr=8-13&amp;th=1" TargetMode="External"/><Relationship Id="rId4" Type="http://schemas.openxmlformats.org/officeDocument/2006/relationships/hyperlink" Target="https://fr.aliexpress.com/item/1005007812607726.html?spm=a2g0o.order_list.order_list_main.66.32205e5brMGJKH&amp;gatewayAdapt=glo2fra" TargetMode="External"/><Relationship Id="rId9" Type="http://schemas.openxmlformats.org/officeDocument/2006/relationships/hyperlink" Target="https://fr.aliexpress.com/item/1005004503201824.html?spm=a2g0o.order_list.order_list_main.133.32205e5brMGJKH&amp;gatewayAdapt=glo2fra" TargetMode="External"/><Relationship Id="rId14" Type="http://schemas.openxmlformats.org/officeDocument/2006/relationships/hyperlink" Target="https://fr.aliexpress.com/item/1005006248599786.html?spm=a2g0o.order_list.order_list_main.259.32205e5brMGJKH&amp;gatewayAdapt=glo2fra4itemAdapt" TargetMode="External"/><Relationship Id="rId22" Type="http://schemas.openxmlformats.org/officeDocument/2006/relationships/hyperlink" Target="https://greenpedel.en.alibaba.com/" TargetMode="External"/><Relationship Id="rId27" Type="http://schemas.openxmlformats.org/officeDocument/2006/relationships/hyperlink" Target="https://www.decathlon.fr/p/triban-rc500-flatbar-prowheel-sora/_/R-p-345067" TargetMode="External"/><Relationship Id="rId30" Type="http://schemas.openxmlformats.org/officeDocument/2006/relationships/hyperlink" Target="https://fr.aliexpress.com/item/1005006553808623.html?spm=a2g0o.order_list.order_list_main.121.32205e5brMGJKH&amp;gatewayAdapt=glo2fra" TargetMode="External"/><Relationship Id="rId35" Type="http://schemas.openxmlformats.org/officeDocument/2006/relationships/hyperlink" Target="https://ebikes.ca/ebrake-analog-higo4-left-ls.html" TargetMode="External"/><Relationship Id="rId8" Type="http://schemas.openxmlformats.org/officeDocument/2006/relationships/hyperlink" Target="https://fr.aliexpress.com/item/1005005051294262.html?spm=a2g0o.order_list.order_list_main.96.32205e5brMGJKH&amp;gatewayAdapt=glo2fra" TargetMode="External"/><Relationship Id="rId3" Type="http://schemas.openxmlformats.org/officeDocument/2006/relationships/hyperlink" Target="https://fr.aliexpress.com/item/1005008593957205.html?spm=a2g0o.order_list.order_list_main.61.32205e5brMGJKH&amp;gatewayAdapt=glo2f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95D1-93FC-4940-97B5-3D7FBF64693C}">
  <dimension ref="B4:Q59"/>
  <sheetViews>
    <sheetView tabSelected="1" topLeftCell="F1" zoomScale="91" workbookViewId="0">
      <selection activeCell="J3" sqref="J3"/>
    </sheetView>
  </sheetViews>
  <sheetFormatPr baseColWidth="10" defaultRowHeight="16" x14ac:dyDescent="0.2"/>
  <cols>
    <col min="1" max="1" width="19.5" customWidth="1"/>
    <col min="2" max="2" width="0.83203125" customWidth="1"/>
    <col min="3" max="3" width="15.83203125" customWidth="1"/>
    <col min="4" max="4" width="66.1640625" bestFit="1" customWidth="1"/>
    <col min="5" max="5" width="69.1640625" bestFit="1" customWidth="1"/>
    <col min="6" max="6" width="17" bestFit="1" customWidth="1"/>
    <col min="7" max="7" width="11.33203125" bestFit="1" customWidth="1"/>
    <col min="8" max="8" width="13.83203125" style="5" customWidth="1"/>
    <col min="9" max="9" width="11.33203125" style="5" bestFit="1" customWidth="1"/>
    <col min="11" max="11" width="13.1640625" customWidth="1"/>
    <col min="12" max="12" width="48" bestFit="1" customWidth="1"/>
    <col min="13" max="13" width="20" bestFit="1" customWidth="1"/>
  </cols>
  <sheetData>
    <row r="4" spans="2:17" x14ac:dyDescent="0.2">
      <c r="B4" s="15"/>
      <c r="C4" t="s">
        <v>61</v>
      </c>
      <c r="D4" t="s">
        <v>36</v>
      </c>
      <c r="E4" t="s">
        <v>35</v>
      </c>
      <c r="F4" t="s">
        <v>34</v>
      </c>
      <c r="G4" t="s">
        <v>38</v>
      </c>
      <c r="H4" s="5" t="s">
        <v>37</v>
      </c>
      <c r="I4" s="5" t="s">
        <v>2</v>
      </c>
    </row>
    <row r="5" spans="2:17" x14ac:dyDescent="0.2">
      <c r="B5" s="15"/>
      <c r="C5" s="15" t="s">
        <v>70</v>
      </c>
      <c r="D5" s="15"/>
      <c r="E5" s="15"/>
      <c r="F5" s="16"/>
      <c r="G5" s="15"/>
      <c r="H5" s="17"/>
      <c r="I5" s="17">
        <f>I6+I9+I13+I16+I20+I25+I30+I36</f>
        <v>1560.1699999999998</v>
      </c>
    </row>
    <row r="6" spans="2:17" x14ac:dyDescent="0.2">
      <c r="B6" s="15"/>
      <c r="C6" s="8" t="s">
        <v>60</v>
      </c>
      <c r="D6" s="8"/>
      <c r="E6" s="8"/>
      <c r="F6" s="8"/>
      <c r="G6" s="8"/>
      <c r="H6" s="9"/>
      <c r="I6" s="18">
        <f>SUM(I7:I8)</f>
        <v>567.89</v>
      </c>
      <c r="K6" s="19" t="s">
        <v>61</v>
      </c>
      <c r="L6" s="20" t="s">
        <v>36</v>
      </c>
      <c r="M6" s="20" t="s">
        <v>35</v>
      </c>
      <c r="N6" s="20" t="s">
        <v>34</v>
      </c>
      <c r="O6" s="20" t="s">
        <v>38</v>
      </c>
      <c r="P6" s="40" t="s">
        <v>37</v>
      </c>
      <c r="Q6" s="41" t="s">
        <v>2</v>
      </c>
    </row>
    <row r="7" spans="2:17" x14ac:dyDescent="0.2">
      <c r="B7" s="15"/>
      <c r="D7" t="s">
        <v>42</v>
      </c>
      <c r="E7" t="s">
        <v>71</v>
      </c>
      <c r="F7" s="6" t="s">
        <v>43</v>
      </c>
      <c r="G7">
        <v>1</v>
      </c>
      <c r="H7" s="5">
        <v>549</v>
      </c>
      <c r="I7" s="5">
        <f>G7*H7</f>
        <v>549</v>
      </c>
      <c r="K7" s="25" t="s">
        <v>73</v>
      </c>
      <c r="L7" s="26"/>
      <c r="M7" s="26"/>
      <c r="N7" s="26"/>
      <c r="O7" s="26"/>
      <c r="P7" s="27"/>
      <c r="Q7" s="39">
        <f>SUM(Q8:Q10)</f>
        <v>83.77</v>
      </c>
    </row>
    <row r="8" spans="2:17" x14ac:dyDescent="0.2">
      <c r="B8" s="15"/>
      <c r="D8" t="s">
        <v>44</v>
      </c>
      <c r="E8" t="s">
        <v>46</v>
      </c>
      <c r="F8" s="6" t="s">
        <v>45</v>
      </c>
      <c r="G8">
        <v>1</v>
      </c>
      <c r="H8" s="7">
        <v>18.89</v>
      </c>
      <c r="I8" s="5">
        <f>G8*H8</f>
        <v>18.89</v>
      </c>
      <c r="K8" s="21"/>
      <c r="L8" s="22" t="s">
        <v>14</v>
      </c>
      <c r="M8" s="22" t="s">
        <v>56</v>
      </c>
      <c r="N8" s="28" t="s">
        <v>1</v>
      </c>
      <c r="O8" s="22">
        <v>1</v>
      </c>
      <c r="P8" s="29">
        <v>9.99</v>
      </c>
      <c r="Q8" s="30">
        <f>O8*P8</f>
        <v>9.99</v>
      </c>
    </row>
    <row r="9" spans="2:17" x14ac:dyDescent="0.2">
      <c r="B9" s="15"/>
      <c r="C9" s="8" t="s">
        <v>52</v>
      </c>
      <c r="D9" s="8"/>
      <c r="E9" s="8"/>
      <c r="F9" s="11"/>
      <c r="G9" s="8"/>
      <c r="H9" s="9"/>
      <c r="I9" s="18">
        <f>SUM(I10:I12)</f>
        <v>371.46999999999997</v>
      </c>
      <c r="K9" s="21"/>
      <c r="L9" s="22" t="s">
        <v>5</v>
      </c>
      <c r="M9" s="22" t="s">
        <v>57</v>
      </c>
      <c r="N9" s="28" t="s">
        <v>1</v>
      </c>
      <c r="O9" s="22">
        <v>1</v>
      </c>
      <c r="P9" s="29">
        <v>3.79</v>
      </c>
      <c r="Q9" s="30">
        <f>O9*P9</f>
        <v>3.79</v>
      </c>
    </row>
    <row r="10" spans="2:17" x14ac:dyDescent="0.2">
      <c r="B10" s="15"/>
      <c r="D10" t="s">
        <v>53</v>
      </c>
      <c r="E10" t="s">
        <v>80</v>
      </c>
      <c r="F10" s="4" t="s">
        <v>28</v>
      </c>
      <c r="G10">
        <v>1</v>
      </c>
      <c r="H10" s="5" t="s">
        <v>33</v>
      </c>
      <c r="I10" s="5">
        <v>149.04</v>
      </c>
      <c r="K10" s="23"/>
      <c r="L10" s="24" t="s">
        <v>58</v>
      </c>
      <c r="M10" s="24"/>
      <c r="N10" s="31" t="s">
        <v>59</v>
      </c>
      <c r="O10" s="24">
        <v>1</v>
      </c>
      <c r="P10" s="32">
        <v>69.989999999999995</v>
      </c>
      <c r="Q10" s="33">
        <f>O10*P10</f>
        <v>69.989999999999995</v>
      </c>
    </row>
    <row r="11" spans="2:17" x14ac:dyDescent="0.2">
      <c r="B11" s="15"/>
      <c r="D11" t="s">
        <v>29</v>
      </c>
      <c r="E11" t="s">
        <v>81</v>
      </c>
      <c r="F11" s="4" t="s">
        <v>28</v>
      </c>
      <c r="G11">
        <v>1</v>
      </c>
      <c r="H11" s="5" t="s">
        <v>33</v>
      </c>
      <c r="I11" s="5">
        <v>207.84</v>
      </c>
    </row>
    <row r="12" spans="2:17" x14ac:dyDescent="0.2">
      <c r="B12" s="15"/>
      <c r="D12" t="s">
        <v>15</v>
      </c>
      <c r="F12" s="6" t="s">
        <v>1</v>
      </c>
      <c r="G12">
        <v>1</v>
      </c>
      <c r="H12" s="5">
        <v>14.59</v>
      </c>
      <c r="I12" s="5">
        <f>G12*H12</f>
        <v>14.59</v>
      </c>
    </row>
    <row r="13" spans="2:17" x14ac:dyDescent="0.2">
      <c r="B13" s="15"/>
      <c r="C13" s="8" t="s">
        <v>30</v>
      </c>
      <c r="D13" s="8"/>
      <c r="E13" s="8"/>
      <c r="F13" s="11"/>
      <c r="G13" s="8"/>
      <c r="H13" s="9"/>
      <c r="I13" s="18">
        <f>SUM(I14:I15)</f>
        <v>143.86000000000001</v>
      </c>
      <c r="K13" s="8" t="s">
        <v>62</v>
      </c>
      <c r="L13" s="8"/>
      <c r="M13" s="8"/>
      <c r="N13" s="8"/>
      <c r="O13" s="8"/>
      <c r="P13" s="9"/>
      <c r="Q13" s="18">
        <f>SUM(Q14:Q16)</f>
        <v>110.96000000000001</v>
      </c>
    </row>
    <row r="14" spans="2:17" x14ac:dyDescent="0.2">
      <c r="B14" s="15"/>
      <c r="D14" t="s">
        <v>30</v>
      </c>
      <c r="E14" t="s">
        <v>82</v>
      </c>
      <c r="F14" s="4" t="s">
        <v>28</v>
      </c>
      <c r="G14">
        <v>1</v>
      </c>
      <c r="H14" s="5" t="s">
        <v>33</v>
      </c>
      <c r="I14" s="5">
        <v>141.55000000000001</v>
      </c>
      <c r="L14" t="s">
        <v>22</v>
      </c>
      <c r="N14" s="1" t="s">
        <v>23</v>
      </c>
      <c r="O14">
        <v>1</v>
      </c>
      <c r="P14" s="5">
        <v>39.99</v>
      </c>
      <c r="Q14" s="5">
        <f>O14*P14</f>
        <v>39.99</v>
      </c>
    </row>
    <row r="15" spans="2:17" x14ac:dyDescent="0.2">
      <c r="B15" s="15"/>
      <c r="D15" t="s">
        <v>63</v>
      </c>
      <c r="F15" s="6" t="s">
        <v>1</v>
      </c>
      <c r="G15">
        <v>1</v>
      </c>
      <c r="H15" s="5">
        <v>2.31</v>
      </c>
      <c r="I15" s="5">
        <f>G15*H15</f>
        <v>2.31</v>
      </c>
      <c r="L15" t="s">
        <v>24</v>
      </c>
      <c r="N15" s="1" t="s">
        <v>23</v>
      </c>
      <c r="O15">
        <v>1</v>
      </c>
      <c r="P15" s="5">
        <v>24.99</v>
      </c>
      <c r="Q15" s="5">
        <f t="shared" ref="Q15:Q16" si="0">O15*P15</f>
        <v>24.99</v>
      </c>
    </row>
    <row r="16" spans="2:17" x14ac:dyDescent="0.2">
      <c r="B16" s="15"/>
      <c r="C16" s="8" t="s">
        <v>64</v>
      </c>
      <c r="D16" s="8"/>
      <c r="E16" s="8"/>
      <c r="F16" s="11"/>
      <c r="G16" s="8"/>
      <c r="H16" s="9"/>
      <c r="I16" s="18">
        <f>SUM(I17:I19)</f>
        <v>39.58</v>
      </c>
      <c r="L16" t="s">
        <v>25</v>
      </c>
      <c r="N16" s="1" t="s">
        <v>23</v>
      </c>
      <c r="O16">
        <v>2</v>
      </c>
      <c r="P16" s="5">
        <v>22.99</v>
      </c>
      <c r="Q16" s="5">
        <f t="shared" si="0"/>
        <v>45.98</v>
      </c>
    </row>
    <row r="17" spans="2:9" x14ac:dyDescent="0.2">
      <c r="B17" s="15"/>
      <c r="D17" t="s">
        <v>66</v>
      </c>
      <c r="E17" t="s">
        <v>69</v>
      </c>
      <c r="F17" s="6" t="s">
        <v>68</v>
      </c>
      <c r="G17">
        <v>1</v>
      </c>
      <c r="H17" s="5">
        <v>18</v>
      </c>
      <c r="I17" s="5">
        <f t="shared" ref="I17:I18" si="1">G17*H17</f>
        <v>18</v>
      </c>
    </row>
    <row r="18" spans="2:9" x14ac:dyDescent="0.2">
      <c r="B18" s="15"/>
      <c r="D18" t="s">
        <v>67</v>
      </c>
      <c r="E18" t="s">
        <v>69</v>
      </c>
      <c r="F18" s="6" t="s">
        <v>68</v>
      </c>
      <c r="G18">
        <v>1</v>
      </c>
      <c r="H18" s="5">
        <v>18</v>
      </c>
      <c r="I18" s="5">
        <f t="shared" si="1"/>
        <v>18</v>
      </c>
    </row>
    <row r="19" spans="2:9" x14ac:dyDescent="0.2">
      <c r="B19" s="15"/>
      <c r="D19" t="s">
        <v>65</v>
      </c>
      <c r="F19" s="6" t="s">
        <v>1</v>
      </c>
      <c r="G19">
        <v>2</v>
      </c>
      <c r="H19" s="5">
        <v>1.79</v>
      </c>
      <c r="I19" s="5">
        <f>G19*H19</f>
        <v>3.58</v>
      </c>
    </row>
    <row r="20" spans="2:9" ht="18" x14ac:dyDescent="0.2">
      <c r="B20" s="15"/>
      <c r="C20" s="8" t="s">
        <v>47</v>
      </c>
      <c r="D20" s="13"/>
      <c r="E20" s="8"/>
      <c r="F20" s="8"/>
      <c r="G20" s="8"/>
      <c r="H20" s="9"/>
      <c r="I20" s="18">
        <f>SUM(I21:I24)</f>
        <v>45.779999999999994</v>
      </c>
    </row>
    <row r="21" spans="2:9" ht="17" x14ac:dyDescent="0.2">
      <c r="B21" s="15"/>
      <c r="D21" s="3" t="s">
        <v>18</v>
      </c>
      <c r="F21" s="6" t="s">
        <v>1</v>
      </c>
      <c r="G21">
        <v>1</v>
      </c>
      <c r="H21" s="5">
        <v>23.39</v>
      </c>
      <c r="I21" s="5">
        <f>G21*H21</f>
        <v>23.39</v>
      </c>
    </row>
    <row r="22" spans="2:9" x14ac:dyDescent="0.2">
      <c r="B22" s="15"/>
      <c r="D22" t="s">
        <v>9</v>
      </c>
      <c r="F22" s="6" t="s">
        <v>1</v>
      </c>
      <c r="G22">
        <v>1</v>
      </c>
      <c r="H22" s="5">
        <v>19.79</v>
      </c>
      <c r="I22" s="5">
        <f>G22*H22</f>
        <v>19.79</v>
      </c>
    </row>
    <row r="23" spans="2:9" x14ac:dyDescent="0.2">
      <c r="B23" s="15"/>
      <c r="D23" t="s">
        <v>19</v>
      </c>
      <c r="E23" t="s">
        <v>54</v>
      </c>
      <c r="F23" s="6" t="s">
        <v>1</v>
      </c>
      <c r="G23">
        <v>1</v>
      </c>
      <c r="H23" s="5">
        <v>1.66</v>
      </c>
      <c r="I23" s="5">
        <f>G23*H23</f>
        <v>1.66</v>
      </c>
    </row>
    <row r="24" spans="2:9" x14ac:dyDescent="0.2">
      <c r="B24" s="15"/>
      <c r="D24" t="s">
        <v>20</v>
      </c>
      <c r="E24" t="s">
        <v>54</v>
      </c>
      <c r="F24" s="6" t="s">
        <v>1</v>
      </c>
      <c r="G24">
        <v>1</v>
      </c>
      <c r="H24" s="5">
        <v>0.94</v>
      </c>
      <c r="I24" s="5">
        <f>G24*H24</f>
        <v>0.94</v>
      </c>
    </row>
    <row r="25" spans="2:9" x14ac:dyDescent="0.2">
      <c r="B25" s="15"/>
      <c r="C25" s="8" t="s">
        <v>78</v>
      </c>
      <c r="D25" s="8"/>
      <c r="E25" s="8"/>
      <c r="F25" s="11"/>
      <c r="G25" s="8"/>
      <c r="H25" s="12"/>
      <c r="I25" s="18">
        <f>SUM(I26:I29)</f>
        <v>246.02</v>
      </c>
    </row>
    <row r="26" spans="2:9" x14ac:dyDescent="0.2">
      <c r="B26" s="15"/>
      <c r="D26" t="s">
        <v>27</v>
      </c>
      <c r="F26" s="6" t="s">
        <v>26</v>
      </c>
      <c r="G26">
        <v>20</v>
      </c>
      <c r="H26" s="5">
        <v>8.89</v>
      </c>
      <c r="I26" s="5">
        <v>200.84</v>
      </c>
    </row>
    <row r="27" spans="2:9" x14ac:dyDescent="0.2">
      <c r="B27" s="15"/>
      <c r="D27" t="s">
        <v>6</v>
      </c>
      <c r="E27" t="s">
        <v>48</v>
      </c>
      <c r="F27" s="6" t="s">
        <v>1</v>
      </c>
      <c r="G27">
        <v>2</v>
      </c>
      <c r="H27" s="5">
        <v>2.85</v>
      </c>
      <c r="I27" s="5">
        <f>G27*H27</f>
        <v>5.7</v>
      </c>
    </row>
    <row r="28" spans="2:9" x14ac:dyDescent="0.2">
      <c r="B28" s="15"/>
      <c r="D28" t="s">
        <v>7</v>
      </c>
      <c r="F28" s="6" t="s">
        <v>1</v>
      </c>
      <c r="G28">
        <v>20</v>
      </c>
      <c r="H28" s="5">
        <v>1.56</v>
      </c>
      <c r="I28" s="5">
        <f>G28*H28</f>
        <v>31.200000000000003</v>
      </c>
    </row>
    <row r="29" spans="2:9" x14ac:dyDescent="0.2">
      <c r="B29" s="15"/>
      <c r="D29" t="s">
        <v>8</v>
      </c>
      <c r="F29" s="6" t="s">
        <v>1</v>
      </c>
      <c r="G29">
        <v>6</v>
      </c>
      <c r="H29" s="5">
        <v>1.38</v>
      </c>
      <c r="I29" s="5">
        <f>G29*H29</f>
        <v>8.2799999999999994</v>
      </c>
    </row>
    <row r="30" spans="2:9" x14ac:dyDescent="0.2">
      <c r="B30" s="15"/>
      <c r="C30" s="8" t="s">
        <v>79</v>
      </c>
      <c r="D30" s="8"/>
      <c r="E30" s="8"/>
      <c r="F30" s="11"/>
      <c r="G30" s="8"/>
      <c r="H30" s="9"/>
      <c r="I30" s="18">
        <f>SUM(I31:I35)</f>
        <v>114.43999999999998</v>
      </c>
    </row>
    <row r="31" spans="2:9" x14ac:dyDescent="0.2">
      <c r="B31" s="15"/>
      <c r="D31" t="s">
        <v>0</v>
      </c>
      <c r="F31" s="6" t="s">
        <v>1</v>
      </c>
      <c r="G31">
        <v>1</v>
      </c>
      <c r="H31" s="5">
        <v>1.44</v>
      </c>
      <c r="I31" s="5">
        <f>G31*H31</f>
        <v>1.44</v>
      </c>
    </row>
    <row r="32" spans="2:9" x14ac:dyDescent="0.2">
      <c r="B32" s="15"/>
      <c r="D32" t="s">
        <v>31</v>
      </c>
      <c r="F32" s="6" t="s">
        <v>32</v>
      </c>
      <c r="G32">
        <v>1</v>
      </c>
      <c r="H32" s="5">
        <v>100</v>
      </c>
      <c r="I32" s="5">
        <f>G32*H32</f>
        <v>100</v>
      </c>
    </row>
    <row r="33" spans="2:9" x14ac:dyDescent="0.2">
      <c r="B33" s="15"/>
      <c r="D33" t="s">
        <v>3</v>
      </c>
      <c r="E33" t="s">
        <v>55</v>
      </c>
      <c r="F33" s="6" t="s">
        <v>1</v>
      </c>
      <c r="G33">
        <v>1</v>
      </c>
      <c r="H33" s="5">
        <v>1.99</v>
      </c>
      <c r="I33" s="5">
        <f>G33*H33</f>
        <v>1.99</v>
      </c>
    </row>
    <row r="34" spans="2:9" x14ac:dyDescent="0.2">
      <c r="B34" s="15"/>
      <c r="D34" t="s">
        <v>4</v>
      </c>
      <c r="F34" s="6" t="s">
        <v>1</v>
      </c>
      <c r="G34">
        <v>1</v>
      </c>
      <c r="H34" s="5">
        <v>8.99</v>
      </c>
      <c r="I34" s="5">
        <f t="shared" ref="I34" si="2">G34*H34</f>
        <v>8.99</v>
      </c>
    </row>
    <row r="35" spans="2:9" x14ac:dyDescent="0.2">
      <c r="B35" s="15"/>
      <c r="D35" t="s">
        <v>11</v>
      </c>
      <c r="F35" s="6" t="s">
        <v>1</v>
      </c>
      <c r="G35">
        <v>1</v>
      </c>
      <c r="H35" s="5">
        <v>2.02</v>
      </c>
      <c r="I35" s="5">
        <f>G35*H35</f>
        <v>2.02</v>
      </c>
    </row>
    <row r="36" spans="2:9" x14ac:dyDescent="0.2">
      <c r="B36" s="15"/>
      <c r="C36" s="8" t="s">
        <v>49</v>
      </c>
      <c r="D36" s="8"/>
      <c r="E36" s="8"/>
      <c r="F36" s="11"/>
      <c r="G36" s="8"/>
      <c r="H36" s="9"/>
      <c r="I36" s="18">
        <f>SUM(I37:I42)</f>
        <v>31.13</v>
      </c>
    </row>
    <row r="37" spans="2:9" x14ac:dyDescent="0.2">
      <c r="B37" s="15"/>
      <c r="D37" s="14" t="s">
        <v>10</v>
      </c>
      <c r="F37" s="6" t="s">
        <v>1</v>
      </c>
      <c r="G37">
        <v>1</v>
      </c>
      <c r="H37" s="5">
        <v>5.39</v>
      </c>
      <c r="I37" s="5">
        <f t="shared" ref="I37:I42" si="3">G37*H37</f>
        <v>5.39</v>
      </c>
    </row>
    <row r="38" spans="2:9" x14ac:dyDescent="0.2">
      <c r="B38" s="15"/>
      <c r="D38" t="s">
        <v>13</v>
      </c>
      <c r="F38" s="6" t="s">
        <v>1</v>
      </c>
      <c r="G38">
        <v>1</v>
      </c>
      <c r="H38" s="5">
        <v>1.29</v>
      </c>
      <c r="I38" s="5">
        <f t="shared" si="3"/>
        <v>1.29</v>
      </c>
    </row>
    <row r="39" spans="2:9" x14ac:dyDescent="0.2">
      <c r="B39" s="15"/>
      <c r="D39" t="s">
        <v>16</v>
      </c>
      <c r="E39" t="s">
        <v>41</v>
      </c>
      <c r="F39" s="6" t="s">
        <v>1</v>
      </c>
      <c r="G39">
        <v>1</v>
      </c>
      <c r="H39" s="5">
        <v>1.69</v>
      </c>
      <c r="I39" s="5">
        <f t="shared" si="3"/>
        <v>1.69</v>
      </c>
    </row>
    <row r="40" spans="2:9" x14ac:dyDescent="0.2">
      <c r="B40" s="15"/>
      <c r="D40" t="s">
        <v>39</v>
      </c>
      <c r="F40" s="6" t="s">
        <v>40</v>
      </c>
      <c r="G40">
        <v>1</v>
      </c>
      <c r="H40" s="5">
        <v>10</v>
      </c>
      <c r="I40" s="5">
        <f t="shared" si="3"/>
        <v>10</v>
      </c>
    </row>
    <row r="41" spans="2:9" x14ac:dyDescent="0.2">
      <c r="B41" s="15"/>
      <c r="D41" t="s">
        <v>21</v>
      </c>
      <c r="E41" t="s">
        <v>50</v>
      </c>
      <c r="F41" s="6" t="s">
        <v>51</v>
      </c>
      <c r="G41">
        <v>1</v>
      </c>
      <c r="H41" s="5">
        <v>11.99</v>
      </c>
      <c r="I41" s="5">
        <f t="shared" si="3"/>
        <v>11.99</v>
      </c>
    </row>
    <row r="42" spans="2:9" x14ac:dyDescent="0.2">
      <c r="B42" s="15"/>
      <c r="D42" s="10" t="s">
        <v>17</v>
      </c>
      <c r="F42" s="6" t="s">
        <v>1</v>
      </c>
      <c r="G42">
        <v>1</v>
      </c>
      <c r="H42" s="5">
        <v>0.77</v>
      </c>
      <c r="I42" s="5">
        <f t="shared" si="3"/>
        <v>0.77</v>
      </c>
    </row>
    <row r="43" spans="2:9" x14ac:dyDescent="0.2">
      <c r="B43" s="15"/>
      <c r="C43" s="8" t="s">
        <v>72</v>
      </c>
      <c r="D43" s="8"/>
      <c r="E43" s="8"/>
      <c r="F43" s="11"/>
      <c r="G43" s="8"/>
      <c r="H43" s="9"/>
      <c r="I43" s="18"/>
    </row>
    <row r="44" spans="2:9" ht="17" x14ac:dyDescent="0.2">
      <c r="B44" s="15"/>
      <c r="D44" s="3" t="s">
        <v>12</v>
      </c>
      <c r="F44" s="1" t="s">
        <v>1</v>
      </c>
      <c r="G44">
        <v>1</v>
      </c>
      <c r="H44" s="5">
        <v>4.8899999999999997</v>
      </c>
      <c r="I44" s="5">
        <f>G44*H44</f>
        <v>4.8899999999999997</v>
      </c>
    </row>
    <row r="45" spans="2:9" x14ac:dyDescent="0.2">
      <c r="B45" s="15"/>
      <c r="D45" s="10" t="s">
        <v>74</v>
      </c>
      <c r="E45" t="s">
        <v>77</v>
      </c>
      <c r="F45" s="6" t="s">
        <v>1</v>
      </c>
      <c r="G45">
        <v>5</v>
      </c>
      <c r="H45" s="5">
        <v>2.2000000000000002</v>
      </c>
      <c r="I45" s="5">
        <f>G45*H45</f>
        <v>11</v>
      </c>
    </row>
    <row r="46" spans="2:9" x14ac:dyDescent="0.2">
      <c r="B46" s="15"/>
      <c r="C46" s="34"/>
      <c r="D46" t="s">
        <v>75</v>
      </c>
      <c r="E46" t="s">
        <v>76</v>
      </c>
      <c r="F46" s="4" t="s">
        <v>1</v>
      </c>
      <c r="G46" s="38">
        <v>2</v>
      </c>
      <c r="H46" s="37">
        <v>1.5</v>
      </c>
      <c r="I46" s="37">
        <f>G46*H46</f>
        <v>3</v>
      </c>
    </row>
    <row r="47" spans="2:9" x14ac:dyDescent="0.2">
      <c r="C47" s="35"/>
      <c r="D47" s="35"/>
      <c r="E47" s="35"/>
      <c r="F47" s="4"/>
      <c r="G47" s="35"/>
      <c r="H47" s="36"/>
      <c r="I47" s="36"/>
    </row>
    <row r="48" spans="2:9" x14ac:dyDescent="0.2">
      <c r="C48" s="35"/>
      <c r="D48" s="35"/>
      <c r="E48" s="35"/>
      <c r="F48" s="4"/>
      <c r="G48" s="35"/>
      <c r="H48" s="36"/>
      <c r="I48" s="36"/>
    </row>
    <row r="49" spans="4:6" x14ac:dyDescent="0.2">
      <c r="F49" s="1"/>
    </row>
    <row r="50" spans="4:6" x14ac:dyDescent="0.2">
      <c r="F50" s="1"/>
    </row>
    <row r="53" spans="4:6" x14ac:dyDescent="0.2">
      <c r="D53" s="3"/>
      <c r="F53" s="1"/>
    </row>
    <row r="54" spans="4:6" x14ac:dyDescent="0.2">
      <c r="D54" s="3"/>
      <c r="F54" s="1"/>
    </row>
    <row r="59" spans="4:6" ht="18" x14ac:dyDescent="0.2">
      <c r="D59" s="2"/>
    </row>
  </sheetData>
  <hyperlinks>
    <hyperlink ref="F33" r:id="rId1" xr:uid="{CB8CC5FE-4918-8C41-B956-859100A61214}"/>
    <hyperlink ref="F34" r:id="rId2" xr:uid="{41FDA666-45CF-1C4C-9474-EE6F65F6AD49}"/>
    <hyperlink ref="N9" r:id="rId3" xr:uid="{47B7B1E5-F889-3B46-B97B-10A4792487A8}"/>
    <hyperlink ref="F27" r:id="rId4" xr:uid="{ECE21FEF-06F4-A040-BEF0-B2E80451012F}"/>
    <hyperlink ref="F28" r:id="rId5" xr:uid="{DE0D2694-4243-8341-8E3D-206B2B7C763B}"/>
    <hyperlink ref="F29" r:id="rId6" xr:uid="{1A1EF3B1-F81E-634A-A1A8-19DA210EA073}"/>
    <hyperlink ref="F22" r:id="rId7" xr:uid="{A17CC047-B8F2-FB47-90BB-05C30141EA1C}"/>
    <hyperlink ref="F37" r:id="rId8" xr:uid="{50A8D308-E06E-9746-B96D-B7C99299CC46}"/>
    <hyperlink ref="F38" r:id="rId9" xr:uid="{B9C941B6-A707-0241-A282-1C8C6A2D35D0}"/>
    <hyperlink ref="N8" r:id="rId10" xr:uid="{DEB754D1-243B-8444-B497-D65B676519A4}"/>
    <hyperlink ref="F12" r:id="rId11" xr:uid="{E3A9A98F-04E3-D646-B4DD-1AE41B70362C}"/>
    <hyperlink ref="F39" r:id="rId12" xr:uid="{09B65F81-85B3-9B4A-BBF5-DCE2171A753C}"/>
    <hyperlink ref="D42" r:id="rId13" display="https://www.aliexpress.com/item/3256806062285034.html" xr:uid="{B8623821-033E-2D44-92AD-553AF95ACD41}"/>
    <hyperlink ref="F42" r:id="rId14" xr:uid="{2C7EB988-D8F1-9E41-8127-2E7D96C2D896}"/>
    <hyperlink ref="F21" r:id="rId15" xr:uid="{01751F02-6EC2-5148-9154-48D9EEDCF411}"/>
    <hyperlink ref="F23" r:id="rId16" xr:uid="{CA98C21E-759B-B343-BA07-8FAA8E96BEDF}"/>
    <hyperlink ref="F24" r:id="rId17" xr:uid="{A2B1CF79-9166-054F-A429-D7E9C40C2CE5}"/>
    <hyperlink ref="N14" r:id="rId18" xr:uid="{6CDF541C-07BE-5A46-8DF7-3FD794388FC3}"/>
    <hyperlink ref="N15" r:id="rId19" xr:uid="{EA9F3D27-2B6F-4747-8B76-62B004785AB6}"/>
    <hyperlink ref="N16" r:id="rId20" xr:uid="{B31A97FE-E3B6-EC49-A2A7-6B70687823A2}"/>
    <hyperlink ref="F26" r:id="rId21" xr:uid="{3CD96274-718A-F148-9E1D-A983B2BA4353}"/>
    <hyperlink ref="F10" r:id="rId22" xr:uid="{4E2A4B21-B13A-034A-86A3-B69EC38DF3BB}"/>
    <hyperlink ref="F11" r:id="rId23" xr:uid="{3BEB80CF-DD45-B347-B3E5-D5D73CE2A651}"/>
    <hyperlink ref="F14" r:id="rId24" xr:uid="{7892F0C9-1603-D740-A4E7-6670EB5C5D10}"/>
    <hyperlink ref="F32" r:id="rId25" xr:uid="{C3881AE2-6928-B842-A531-13581AF5DDB3}"/>
    <hyperlink ref="F40" r:id="rId26" xr:uid="{D3AAF95B-35DB-8B4E-9EDF-E4ECFADBA354}"/>
    <hyperlink ref="F7" r:id="rId27" xr:uid="{FEA445A5-851A-2A46-A3A1-619DB4747F7E}"/>
    <hyperlink ref="F8" r:id="rId28" xr:uid="{15492FA9-CAB6-654E-9164-8975F5E8AD00}"/>
    <hyperlink ref="F31" r:id="rId29" xr:uid="{64A1BCC3-BB3C-1F44-B036-5490766D7C11}"/>
    <hyperlink ref="F35" r:id="rId30" xr:uid="{A67A3C01-924C-1349-B7A4-D3614393B40D}"/>
    <hyperlink ref="F41" r:id="rId31" xr:uid="{1E8634EC-4F6D-5644-A511-4DB978EA6FCB}"/>
    <hyperlink ref="N10" r:id="rId32" xr:uid="{AA52F25C-0632-104B-B6E1-1179AB34BBE0}"/>
    <hyperlink ref="F15" r:id="rId33" xr:uid="{15D6FA34-6290-0F4C-8A89-C69E74AB418B}"/>
    <hyperlink ref="F19" r:id="rId34" xr:uid="{F205ECDF-EC0D-574A-A01C-6F6C45536025}"/>
    <hyperlink ref="F17" r:id="rId35" xr:uid="{3E7E0CFB-E61A-3E43-994D-C9EF7C6D7666}"/>
    <hyperlink ref="F18" r:id="rId36" xr:uid="{DDF13A6B-97F0-8B4E-B827-7B450639A22C}"/>
    <hyperlink ref="F44" r:id="rId37" xr:uid="{CA5B8D5E-5105-3449-BFD5-4E73811BE9D6}"/>
    <hyperlink ref="F46" r:id="rId38" xr:uid="{07D5571C-DFA0-3F4A-B9FD-835C29E5B3BC}"/>
    <hyperlink ref="F45" r:id="rId39" xr:uid="{943D3BB0-A309-D645-A16C-304226C866EC}"/>
  </hyperlinks>
  <pageMargins left="0.7" right="0.7" top="0.75" bottom="0.75" header="0.3" footer="0.3"/>
  <ignoredErrors>
    <ignoredError sqref="I9 I5:I6" calculatedColumn="1"/>
  </ignoredErrors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LADAIQUE Axel</dc:creator>
  <cp:lastModifiedBy>LADAIQUE Axel</cp:lastModifiedBy>
  <dcterms:created xsi:type="dcterms:W3CDTF">2025-09-30T13:45:36Z</dcterms:created>
  <dcterms:modified xsi:type="dcterms:W3CDTF">2025-09-30T18:37:15Z</dcterms:modified>
</cp:coreProperties>
</file>