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uario\Downloads\"/>
    </mc:Choice>
  </mc:AlternateContent>
  <xr:revisionPtr revIDLastSave="0" documentId="13_ncr:1_{EB8AD84D-118F-411D-AAF5-572F14D29256}" xr6:coauthVersionLast="47" xr6:coauthVersionMax="47" xr10:uidLastSave="{00000000-0000-0000-0000-000000000000}"/>
  <bookViews>
    <workbookView xWindow="-110" yWindow="-110" windowWidth="19420" windowHeight="10300" activeTab="4" xr2:uid="{4A5B5D59-CC67-46D9-BD65-A90243C2AE01}"/>
  </bookViews>
  <sheets>
    <sheet name="Simpson1-3" sheetId="1" r:id="rId1"/>
    <sheet name="Simpson1-3 n=8" sheetId="2" r:id="rId2"/>
    <sheet name="Simpson3-8" sheetId="3" r:id="rId3"/>
    <sheet name="trap-simple" sheetId="4" r:id="rId4"/>
    <sheet name="trap-compuesto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3" i="5" l="1"/>
  <c r="C15" i="5"/>
  <c r="F10" i="5"/>
  <c r="F9" i="5"/>
  <c r="F8" i="5"/>
  <c r="F7" i="5"/>
  <c r="F6" i="5"/>
  <c r="F5" i="5"/>
  <c r="F4" i="5"/>
  <c r="F3" i="5"/>
  <c r="F2" i="5"/>
  <c r="B11" i="4"/>
  <c r="C8" i="4"/>
  <c r="C7" i="4"/>
  <c r="C6" i="4"/>
  <c r="F3" i="3"/>
  <c r="C10" i="3"/>
  <c r="C11" i="3" s="1"/>
  <c r="D9" i="3"/>
  <c r="C5" i="3"/>
  <c r="F3" i="2"/>
  <c r="C10" i="2"/>
  <c r="C11" i="2" s="1"/>
  <c r="D9" i="2"/>
  <c r="C5" i="2"/>
  <c r="F3" i="1"/>
  <c r="C10" i="1"/>
  <c r="C11" i="1" s="1"/>
  <c r="D9" i="1"/>
  <c r="C5" i="1"/>
  <c r="C12" i="3" l="1"/>
  <c r="D12" i="3" s="1"/>
  <c r="D11" i="3"/>
  <c r="D10" i="3"/>
  <c r="C12" i="2"/>
  <c r="D11" i="2"/>
  <c r="D10" i="2"/>
  <c r="C12" i="1"/>
  <c r="D11" i="1"/>
  <c r="D10" i="1"/>
  <c r="C13" i="2" l="1"/>
  <c r="D12" i="2"/>
  <c r="D12" i="1"/>
  <c r="C13" i="1"/>
  <c r="D13" i="1" s="1"/>
  <c r="D13" i="2" l="1"/>
  <c r="C14" i="2"/>
  <c r="C15" i="2" l="1"/>
  <c r="D14" i="2"/>
  <c r="D15" i="2" l="1"/>
  <c r="C16" i="2"/>
  <c r="C17" i="2" l="1"/>
  <c r="D17" i="2" s="1"/>
  <c r="D16" i="2"/>
</calcChain>
</file>

<file path=xl/sharedStrings.xml><?xml version="1.0" encoding="utf-8"?>
<sst xmlns="http://schemas.openxmlformats.org/spreadsheetml/2006/main" count="104" uniqueCount="40">
  <si>
    <t>Nombre</t>
  </si>
  <si>
    <t>Axel Alberto Mireles Martínez</t>
  </si>
  <si>
    <t>Matrícula</t>
  </si>
  <si>
    <t>Método</t>
  </si>
  <si>
    <t>Fecha</t>
  </si>
  <si>
    <t>Profesor</t>
  </si>
  <si>
    <t>Sergio Castillo</t>
  </si>
  <si>
    <t>Materia</t>
  </si>
  <si>
    <t>Métodos Númericos</t>
  </si>
  <si>
    <t>a</t>
  </si>
  <si>
    <t>b</t>
  </si>
  <si>
    <t>n</t>
  </si>
  <si>
    <t>h</t>
  </si>
  <si>
    <t>i</t>
  </si>
  <si>
    <t>xi</t>
  </si>
  <si>
    <t>f(x)</t>
  </si>
  <si>
    <t>R=</t>
  </si>
  <si>
    <t>Simpson 1/3 y 3/8</t>
  </si>
  <si>
    <t>c</t>
  </si>
  <si>
    <t>f(a)</t>
  </si>
  <si>
    <t>f(b)</t>
  </si>
  <si>
    <t>f(c)</t>
  </si>
  <si>
    <t>x0</t>
  </si>
  <si>
    <t>x1</t>
  </si>
  <si>
    <t>x2</t>
  </si>
  <si>
    <t>x3</t>
  </si>
  <si>
    <t>x4</t>
  </si>
  <si>
    <t>x5</t>
  </si>
  <si>
    <t>x6</t>
  </si>
  <si>
    <t>x7</t>
  </si>
  <si>
    <t>x8</t>
  </si>
  <si>
    <t>f(x0)</t>
  </si>
  <si>
    <t>f(x1)</t>
  </si>
  <si>
    <t>f(x2)</t>
  </si>
  <si>
    <t>f(x3)</t>
  </si>
  <si>
    <t>f(x4)</t>
  </si>
  <si>
    <t>f(x5)</t>
  </si>
  <si>
    <t>f(x6)</t>
  </si>
  <si>
    <t>f(x7)</t>
  </si>
  <si>
    <t>f(x8)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</si>
</sst>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"/>
    <numFmt numFmtId="165" formatCode="0.00000"/>
    <numFmt numFmtId="166" formatCode="0.0000"/>
  </numFmts>
  <fonts count="4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4" tint="0.79998168889431442"/>
        <bgColor indexed="5"/>
      </patternFill>
    </fill>
    <fill>
      <patternFill patternType="solid">
        <fgColor theme="9" tint="0.79998168889431442"/>
        <bgColor indexed="5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5"/>
      </patternFill>
    </fill>
  </fills>
  <borders count="2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 style="thin">
        <color theme="4"/>
      </top>
      <bottom style="double">
        <color theme="4"/>
      </bottom>
      <diagonal/>
    </border>
    <border>
      <left style="double">
        <color rgb="FF3F3F3F"/>
      </left>
      <right/>
      <top style="thin">
        <color theme="4"/>
      </top>
      <bottom style="thin">
        <color indexed="64"/>
      </bottom>
      <diagonal/>
    </border>
    <border>
      <left/>
      <right/>
      <top style="thin">
        <color theme="4"/>
      </top>
      <bottom style="thin">
        <color indexed="64"/>
      </bottom>
      <diagonal/>
    </border>
    <border>
      <left/>
      <right style="thin">
        <color indexed="64"/>
      </right>
      <top style="thin">
        <color theme="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medium">
        <color indexed="64"/>
      </left>
      <right/>
      <top style="medium">
        <color indexed="64"/>
      </top>
      <bottom style="thin">
        <color theme="1"/>
      </bottom>
      <diagonal/>
    </border>
    <border>
      <left style="medium">
        <color indexed="64"/>
      </left>
      <right/>
      <top style="thin">
        <color theme="1"/>
      </top>
      <bottom style="thin">
        <color theme="1"/>
      </bottom>
      <diagonal/>
    </border>
    <border>
      <left style="medium">
        <color indexed="64"/>
      </left>
      <right/>
      <top style="thin">
        <color theme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1"/>
      </bottom>
      <diagonal/>
    </border>
    <border>
      <left style="medium">
        <color indexed="64"/>
      </left>
      <right style="medium">
        <color indexed="64"/>
      </right>
      <top style="thin">
        <color theme="1"/>
      </top>
      <bottom style="thin">
        <color theme="1"/>
      </bottom>
      <diagonal/>
    </border>
    <border>
      <left style="medium">
        <color indexed="64"/>
      </left>
      <right style="medium">
        <color indexed="64"/>
      </right>
      <top style="thin">
        <color theme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theme="1"/>
      </bottom>
      <diagonal/>
    </border>
    <border>
      <left/>
      <right style="medium">
        <color indexed="64"/>
      </right>
      <top style="thin">
        <color theme="1"/>
      </top>
      <bottom style="thin">
        <color theme="1"/>
      </bottom>
      <diagonal/>
    </border>
    <border>
      <left/>
      <right style="medium">
        <color indexed="64"/>
      </right>
      <top style="thin">
        <color theme="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0" borderId="2" applyNumberFormat="0" applyFill="0" applyAlignment="0" applyProtection="0"/>
  </cellStyleXfs>
  <cellXfs count="42">
    <xf numFmtId="0" fontId="0" fillId="0" borderId="0" xfId="0"/>
    <xf numFmtId="0" fontId="1" fillId="2" borderId="1" xfId="1"/>
    <xf numFmtId="0" fontId="2" fillId="0" borderId="3" xfId="2" applyBorder="1"/>
    <xf numFmtId="0" fontId="2" fillId="0" borderId="2" xfId="2"/>
    <xf numFmtId="0" fontId="2" fillId="0" borderId="4" xfId="2" applyBorder="1"/>
    <xf numFmtId="14" fontId="2" fillId="0" borderId="3" xfId="2" applyNumberFormat="1" applyBorder="1"/>
    <xf numFmtId="0" fontId="2" fillId="0" borderId="5" xfId="2" applyBorder="1"/>
    <xf numFmtId="0" fontId="2" fillId="0" borderId="6" xfId="2" applyBorder="1"/>
    <xf numFmtId="0" fontId="2" fillId="0" borderId="7" xfId="2" applyBorder="1"/>
    <xf numFmtId="164" fontId="0" fillId="0" borderId="8" xfId="0" applyNumberFormat="1" applyBorder="1"/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12" fontId="0" fillId="0" borderId="15" xfId="0" applyNumberFormat="1" applyBorder="1" applyAlignment="1">
      <alignment horizontal="center"/>
    </xf>
    <xf numFmtId="12" fontId="0" fillId="0" borderId="14" xfId="0" applyNumberFormat="1" applyBorder="1" applyAlignment="1">
      <alignment horizontal="center"/>
    </xf>
    <xf numFmtId="0" fontId="0" fillId="5" borderId="14" xfId="0" applyFill="1" applyBorder="1" applyAlignment="1">
      <alignment horizontal="center"/>
    </xf>
    <xf numFmtId="0" fontId="0" fillId="5" borderId="15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6" borderId="21" xfId="0" applyFill="1" applyBorder="1" applyAlignment="1">
      <alignment horizontal="center"/>
    </xf>
    <xf numFmtId="0" fontId="0" fillId="7" borderId="22" xfId="0" applyFill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165" fontId="0" fillId="0" borderId="19" xfId="0" applyNumberFormat="1" applyBorder="1" applyAlignment="1">
      <alignment horizontal="center"/>
    </xf>
    <xf numFmtId="165" fontId="0" fillId="0" borderId="20" xfId="0" applyNumberFormat="1" applyBorder="1" applyAlignment="1">
      <alignment horizontal="center"/>
    </xf>
    <xf numFmtId="166" fontId="3" fillId="7" borderId="22" xfId="0" applyNumberFormat="1" applyFont="1" applyFill="1" applyBorder="1" applyAlignment="1">
      <alignment horizontal="center"/>
    </xf>
    <xf numFmtId="0" fontId="0" fillId="4" borderId="21" xfId="0" applyFill="1" applyBorder="1" applyAlignment="1">
      <alignment horizontal="center"/>
    </xf>
    <xf numFmtId="165" fontId="0" fillId="0" borderId="8" xfId="0" applyNumberFormat="1" applyBorder="1"/>
  </cellXfs>
  <cellStyles count="3">
    <cellStyle name="Celda de comprobación" xfId="1" builtinId="23"/>
    <cellStyle name="Normal" xfId="0" builtinId="0"/>
    <cellStyle name="Total" xfId="2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E7AE8-14CD-40A3-B5B1-4A39F7EF95C4}">
  <dimension ref="B1:K13"/>
  <sheetViews>
    <sheetView workbookViewId="0">
      <selection activeCell="G16" sqref="G16"/>
    </sheetView>
  </sheetViews>
  <sheetFormatPr baseColWidth="10" defaultRowHeight="14.5" x14ac:dyDescent="0.35"/>
  <sheetData>
    <row r="1" spans="2:11" ht="15.5" thickTop="1" thickBot="1" x14ac:dyDescent="0.4">
      <c r="H1" s="1" t="s">
        <v>0</v>
      </c>
      <c r="I1" s="2" t="s">
        <v>1</v>
      </c>
      <c r="J1" s="3"/>
      <c r="K1" s="4"/>
    </row>
    <row r="2" spans="2:11" ht="15.5" thickTop="1" thickBot="1" x14ac:dyDescent="0.4">
      <c r="B2" s="10" t="s">
        <v>9</v>
      </c>
      <c r="C2" s="13">
        <v>1</v>
      </c>
      <c r="H2" s="1" t="s">
        <v>2</v>
      </c>
      <c r="I2" s="2">
        <v>739047</v>
      </c>
      <c r="J2" s="3"/>
      <c r="K2" s="4"/>
    </row>
    <row r="3" spans="2:11" ht="15.5" thickTop="1" thickBot="1" x14ac:dyDescent="0.4">
      <c r="B3" s="11" t="s">
        <v>10</v>
      </c>
      <c r="C3" s="14">
        <v>3</v>
      </c>
      <c r="E3" s="28" t="s">
        <v>16</v>
      </c>
      <c r="F3" s="9">
        <f>(C5/3)*(D9+4*D10+2*D11+4*D12+D13)</f>
        <v>0.33519669825826293</v>
      </c>
      <c r="H3" s="1" t="s">
        <v>3</v>
      </c>
      <c r="I3" s="2" t="s">
        <v>17</v>
      </c>
      <c r="J3" s="3"/>
      <c r="K3" s="4"/>
    </row>
    <row r="4" spans="2:11" ht="15.5" thickTop="1" thickBot="1" x14ac:dyDescent="0.4">
      <c r="B4" s="11" t="s">
        <v>11</v>
      </c>
      <c r="C4" s="14">
        <v>4</v>
      </c>
      <c r="H4" s="1" t="s">
        <v>4</v>
      </c>
      <c r="I4" s="5">
        <v>45862</v>
      </c>
      <c r="J4" s="3"/>
      <c r="K4" s="4"/>
    </row>
    <row r="5" spans="2:11" ht="15.5" thickTop="1" thickBot="1" x14ac:dyDescent="0.4">
      <c r="B5" s="12" t="s">
        <v>12</v>
      </c>
      <c r="C5" s="15">
        <f>(C3-C2)/C4</f>
        <v>0.5</v>
      </c>
      <c r="H5" s="1" t="s">
        <v>5</v>
      </c>
      <c r="I5" s="2" t="s">
        <v>6</v>
      </c>
      <c r="J5" s="3"/>
      <c r="K5" s="4"/>
    </row>
    <row r="6" spans="2:11" ht="15.5" thickTop="1" thickBot="1" x14ac:dyDescent="0.4">
      <c r="H6" s="1" t="s">
        <v>7</v>
      </c>
      <c r="I6" s="6" t="s">
        <v>8</v>
      </c>
      <c r="J6" s="7"/>
      <c r="K6" s="8"/>
    </row>
    <row r="7" spans="2:11" ht="15.5" thickTop="1" thickBot="1" x14ac:dyDescent="0.4"/>
    <row r="8" spans="2:11" ht="15" thickBot="1" x14ac:dyDescent="0.4">
      <c r="B8" s="16" t="s">
        <v>13</v>
      </c>
      <c r="C8" s="16" t="s">
        <v>14</v>
      </c>
      <c r="D8" s="17" t="s">
        <v>15</v>
      </c>
    </row>
    <row r="9" spans="2:11" x14ac:dyDescent="0.35">
      <c r="B9" s="13">
        <v>0</v>
      </c>
      <c r="C9" s="13">
        <v>1</v>
      </c>
      <c r="D9" s="18">
        <f>(C9)/((C9)^4+1)</f>
        <v>0.5</v>
      </c>
    </row>
    <row r="10" spans="2:11" x14ac:dyDescent="0.35">
      <c r="B10" s="14">
        <v>1</v>
      </c>
      <c r="C10" s="14">
        <f>C9+C$5</f>
        <v>1.5</v>
      </c>
      <c r="D10" s="19">
        <f t="shared" ref="D10:D13" si="0">(C10)/((C10)^4+1)</f>
        <v>0.24742268041237114</v>
      </c>
    </row>
    <row r="11" spans="2:11" x14ac:dyDescent="0.35">
      <c r="B11" s="14">
        <v>2</v>
      </c>
      <c r="C11" s="14">
        <f t="shared" ref="C11:C13" si="1">C10+C$5</f>
        <v>2</v>
      </c>
      <c r="D11" s="19">
        <f t="shared" si="0"/>
        <v>0.11764705882352941</v>
      </c>
    </row>
    <row r="12" spans="2:11" x14ac:dyDescent="0.35">
      <c r="B12" s="14">
        <v>3</v>
      </c>
      <c r="C12" s="14">
        <f t="shared" si="1"/>
        <v>2.5</v>
      </c>
      <c r="D12" s="19">
        <f t="shared" si="0"/>
        <v>6.2402496099843996E-2</v>
      </c>
    </row>
    <row r="13" spans="2:11" ht="15" thickBot="1" x14ac:dyDescent="0.4">
      <c r="B13" s="15">
        <v>4</v>
      </c>
      <c r="C13" s="15">
        <f t="shared" si="1"/>
        <v>3</v>
      </c>
      <c r="D13" s="20">
        <f t="shared" si="0"/>
        <v>3.6585365853658534E-2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232AC-F7EF-4CE5-9844-21B45A209C3D}">
  <dimension ref="B1:K17"/>
  <sheetViews>
    <sheetView workbookViewId="0">
      <selection activeCell="F12" sqref="F12"/>
    </sheetView>
  </sheetViews>
  <sheetFormatPr baseColWidth="10" defaultRowHeight="14.5" x14ac:dyDescent="0.35"/>
  <sheetData>
    <row r="1" spans="2:11" ht="15" thickBot="1" x14ac:dyDescent="0.4"/>
    <row r="2" spans="2:11" ht="15.5" thickTop="1" thickBot="1" x14ac:dyDescent="0.4">
      <c r="B2" s="21" t="s">
        <v>9</v>
      </c>
      <c r="C2" s="18">
        <v>1</v>
      </c>
      <c r="H2" s="1" t="s">
        <v>0</v>
      </c>
      <c r="I2" s="2" t="s">
        <v>1</v>
      </c>
      <c r="J2" s="3"/>
      <c r="K2" s="4"/>
    </row>
    <row r="3" spans="2:11" ht="15.5" thickTop="1" thickBot="1" x14ac:dyDescent="0.4">
      <c r="B3" s="22" t="s">
        <v>10</v>
      </c>
      <c r="C3" s="19">
        <v>3</v>
      </c>
      <c r="E3" s="28" t="s">
        <v>16</v>
      </c>
      <c r="F3" s="9">
        <f>(C5/3)*(D9+4*D10+2*D11+4*D12+2*D13+4*D14+2*D15+4*D16+D17)</f>
        <v>0.33715658906989204</v>
      </c>
      <c r="H3" s="1" t="s">
        <v>2</v>
      </c>
      <c r="I3" s="2">
        <v>739047</v>
      </c>
      <c r="J3" s="3"/>
      <c r="K3" s="4"/>
    </row>
    <row r="4" spans="2:11" ht="15.5" thickTop="1" thickBot="1" x14ac:dyDescent="0.4">
      <c r="B4" s="22" t="s">
        <v>11</v>
      </c>
      <c r="C4" s="19">
        <v>8</v>
      </c>
      <c r="H4" s="1" t="s">
        <v>3</v>
      </c>
      <c r="I4" s="2" t="s">
        <v>17</v>
      </c>
      <c r="J4" s="3"/>
      <c r="K4" s="4"/>
    </row>
    <row r="5" spans="2:11" ht="15.5" thickTop="1" thickBot="1" x14ac:dyDescent="0.4">
      <c r="B5" s="23" t="s">
        <v>12</v>
      </c>
      <c r="C5" s="20">
        <f>(C3-C2)/C4</f>
        <v>0.25</v>
      </c>
      <c r="H5" s="1" t="s">
        <v>4</v>
      </c>
      <c r="I5" s="5">
        <v>45862</v>
      </c>
      <c r="J5" s="3"/>
      <c r="K5" s="4"/>
    </row>
    <row r="6" spans="2:11" ht="15.5" thickTop="1" thickBot="1" x14ac:dyDescent="0.4">
      <c r="H6" s="1" t="s">
        <v>5</v>
      </c>
      <c r="I6" s="2" t="s">
        <v>6</v>
      </c>
      <c r="J6" s="3"/>
      <c r="K6" s="4"/>
    </row>
    <row r="7" spans="2:11" ht="15.5" thickTop="1" thickBot="1" x14ac:dyDescent="0.4">
      <c r="H7" s="1" t="s">
        <v>7</v>
      </c>
      <c r="I7" s="6" t="s">
        <v>8</v>
      </c>
      <c r="J7" s="7"/>
      <c r="K7" s="8"/>
    </row>
    <row r="8" spans="2:11" ht="15" thickTop="1" x14ac:dyDescent="0.35">
      <c r="B8" s="21" t="s">
        <v>13</v>
      </c>
      <c r="C8" s="21" t="s">
        <v>14</v>
      </c>
      <c r="D8" s="21" t="s">
        <v>15</v>
      </c>
    </row>
    <row r="9" spans="2:11" x14ac:dyDescent="0.35">
      <c r="B9" s="14">
        <v>0</v>
      </c>
      <c r="C9" s="14">
        <v>1</v>
      </c>
      <c r="D9" s="14">
        <f t="shared" ref="D9:D17" si="0">(C9)/((C9)^4+1)</f>
        <v>0.5</v>
      </c>
    </row>
    <row r="10" spans="2:11" x14ac:dyDescent="0.35">
      <c r="B10" s="14">
        <v>1</v>
      </c>
      <c r="C10" s="14">
        <f t="shared" ref="C10:C17" si="1">C9+C$5</f>
        <v>1.25</v>
      </c>
      <c r="D10" s="14">
        <f t="shared" si="0"/>
        <v>0.36322360953461974</v>
      </c>
    </row>
    <row r="11" spans="2:11" x14ac:dyDescent="0.35">
      <c r="B11" s="14">
        <v>2</v>
      </c>
      <c r="C11" s="14">
        <f t="shared" si="1"/>
        <v>1.5</v>
      </c>
      <c r="D11" s="14">
        <f t="shared" si="0"/>
        <v>0.24742268041237114</v>
      </c>
    </row>
    <row r="12" spans="2:11" x14ac:dyDescent="0.35">
      <c r="B12" s="14">
        <v>3</v>
      </c>
      <c r="C12" s="14">
        <f t="shared" si="1"/>
        <v>1.75</v>
      </c>
      <c r="D12" s="14">
        <f t="shared" si="0"/>
        <v>0.16861121565675574</v>
      </c>
    </row>
    <row r="13" spans="2:11" x14ac:dyDescent="0.35">
      <c r="B13" s="14">
        <v>4</v>
      </c>
      <c r="C13" s="14">
        <f t="shared" si="1"/>
        <v>2</v>
      </c>
      <c r="D13" s="14">
        <f t="shared" si="0"/>
        <v>0.11764705882352941</v>
      </c>
    </row>
    <row r="14" spans="2:11" x14ac:dyDescent="0.35">
      <c r="B14" s="14">
        <v>5</v>
      </c>
      <c r="C14" s="14">
        <f t="shared" si="1"/>
        <v>2.25</v>
      </c>
      <c r="D14" s="14">
        <f t="shared" si="0"/>
        <v>8.4494645738594693E-2</v>
      </c>
    </row>
    <row r="15" spans="2:11" x14ac:dyDescent="0.35">
      <c r="B15" s="14">
        <v>6</v>
      </c>
      <c r="C15" s="14">
        <f t="shared" si="1"/>
        <v>2.5</v>
      </c>
      <c r="D15" s="14">
        <f t="shared" si="0"/>
        <v>6.2402496099843996E-2</v>
      </c>
    </row>
    <row r="16" spans="2:11" x14ac:dyDescent="0.35">
      <c r="B16" s="14">
        <v>7</v>
      </c>
      <c r="C16" s="14">
        <f t="shared" si="1"/>
        <v>2.75</v>
      </c>
      <c r="D16" s="14">
        <f t="shared" si="0"/>
        <v>4.7257837148419142E-2</v>
      </c>
    </row>
    <row r="17" spans="2:4" ht="15" thickBot="1" x14ac:dyDescent="0.4">
      <c r="B17" s="15">
        <v>8</v>
      </c>
      <c r="C17" s="15">
        <f t="shared" si="1"/>
        <v>3</v>
      </c>
      <c r="D17" s="15">
        <f t="shared" si="0"/>
        <v>3.6585365853658534E-2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27ECA-345B-40B8-8489-E33F61E9C168}">
  <dimension ref="B1:K12"/>
  <sheetViews>
    <sheetView workbookViewId="0">
      <selection activeCell="H13" sqref="H13"/>
    </sheetView>
  </sheetViews>
  <sheetFormatPr baseColWidth="10" defaultRowHeight="14.5" x14ac:dyDescent="0.35"/>
  <sheetData>
    <row r="1" spans="2:11" ht="15" thickBot="1" x14ac:dyDescent="0.4"/>
    <row r="2" spans="2:11" ht="15.5" thickTop="1" thickBot="1" x14ac:dyDescent="0.4">
      <c r="B2" s="21" t="s">
        <v>9</v>
      </c>
      <c r="C2" s="13">
        <v>1</v>
      </c>
      <c r="H2" s="1" t="s">
        <v>0</v>
      </c>
      <c r="I2" s="2" t="s">
        <v>1</v>
      </c>
      <c r="J2" s="3"/>
      <c r="K2" s="4"/>
    </row>
    <row r="3" spans="2:11" ht="15.5" thickTop="1" thickBot="1" x14ac:dyDescent="0.4">
      <c r="B3" s="22" t="s">
        <v>10</v>
      </c>
      <c r="C3" s="14">
        <v>3</v>
      </c>
      <c r="E3" s="28" t="s">
        <v>16</v>
      </c>
      <c r="F3" s="41">
        <f>((C5*3)/8)*(D9+3*D10+3*D11+D12)</f>
        <v>0.33467113984176722</v>
      </c>
      <c r="H3" s="1" t="s">
        <v>2</v>
      </c>
      <c r="I3" s="2">
        <v>739047</v>
      </c>
      <c r="J3" s="3"/>
      <c r="K3" s="4"/>
    </row>
    <row r="4" spans="2:11" ht="15.5" thickTop="1" thickBot="1" x14ac:dyDescent="0.4">
      <c r="B4" s="22" t="s">
        <v>11</v>
      </c>
      <c r="C4" s="14">
        <v>3</v>
      </c>
      <c r="H4" s="1" t="s">
        <v>3</v>
      </c>
      <c r="I4" s="2" t="s">
        <v>17</v>
      </c>
      <c r="J4" s="3"/>
      <c r="K4" s="4"/>
    </row>
    <row r="5" spans="2:11" ht="15.5" thickTop="1" thickBot="1" x14ac:dyDescent="0.4">
      <c r="B5" s="23" t="s">
        <v>12</v>
      </c>
      <c r="C5" s="24">
        <f>(C3-C2)/C4</f>
        <v>0.66666666666666663</v>
      </c>
      <c r="H5" s="1" t="s">
        <v>4</v>
      </c>
      <c r="I5" s="5">
        <v>45862</v>
      </c>
      <c r="J5" s="3"/>
      <c r="K5" s="4"/>
    </row>
    <row r="6" spans="2:11" ht="15.5" thickTop="1" thickBot="1" x14ac:dyDescent="0.4">
      <c r="H6" s="1" t="s">
        <v>5</v>
      </c>
      <c r="I6" s="2" t="s">
        <v>6</v>
      </c>
      <c r="J6" s="3"/>
      <c r="K6" s="4"/>
    </row>
    <row r="7" spans="2:11" ht="15.5" thickTop="1" thickBot="1" x14ac:dyDescent="0.4">
      <c r="H7" s="1" t="s">
        <v>7</v>
      </c>
      <c r="I7" s="6" t="s">
        <v>8</v>
      </c>
      <c r="J7" s="7"/>
      <c r="K7" s="8"/>
    </row>
    <row r="8" spans="2:11" ht="15" thickTop="1" x14ac:dyDescent="0.35">
      <c r="B8" s="21" t="s">
        <v>13</v>
      </c>
      <c r="C8" s="21" t="s">
        <v>14</v>
      </c>
      <c r="D8" s="21" t="s">
        <v>15</v>
      </c>
    </row>
    <row r="9" spans="2:11" x14ac:dyDescent="0.35">
      <c r="B9" s="14">
        <v>0</v>
      </c>
      <c r="C9" s="26">
        <v>1</v>
      </c>
      <c r="D9" s="25">
        <f>(C9)/((C9)^4+1)</f>
        <v>0.5</v>
      </c>
    </row>
    <row r="10" spans="2:11" x14ac:dyDescent="0.35">
      <c r="B10" s="14">
        <v>1</v>
      </c>
      <c r="C10" s="26">
        <f>C9+C$5</f>
        <v>1.6666666666666665</v>
      </c>
      <c r="D10" s="14">
        <f t="shared" ref="D10:D12" si="0">(C10)/((C10)^4+1)</f>
        <v>0.19121813031161475</v>
      </c>
    </row>
    <row r="11" spans="2:11" x14ac:dyDescent="0.35">
      <c r="B11" s="14">
        <v>2</v>
      </c>
      <c r="C11" s="26">
        <f t="shared" ref="C11:C12" si="1">C10+C$5</f>
        <v>2.333333333333333</v>
      </c>
      <c r="D11" s="14">
        <f t="shared" si="0"/>
        <v>7.6148267526188598E-2</v>
      </c>
    </row>
    <row r="12" spans="2:11" ht="15" thickBot="1" x14ac:dyDescent="0.4">
      <c r="B12" s="15">
        <v>3</v>
      </c>
      <c r="C12" s="27">
        <f t="shared" si="1"/>
        <v>2.9999999999999996</v>
      </c>
      <c r="D12" s="15">
        <f t="shared" si="0"/>
        <v>3.6585365853658555E-2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BB66A-C988-4DBF-9742-3D98815C2AC2}">
  <dimension ref="A1:H11"/>
  <sheetViews>
    <sheetView workbookViewId="0">
      <selection activeCell="F5" sqref="F5"/>
    </sheetView>
  </sheetViews>
  <sheetFormatPr baseColWidth="10" defaultRowHeight="14.5" x14ac:dyDescent="0.35"/>
  <sheetData>
    <row r="1" spans="1:8" ht="15" thickBot="1" x14ac:dyDescent="0.4"/>
    <row r="2" spans="1:8" ht="15.5" thickTop="1" thickBot="1" x14ac:dyDescent="0.4">
      <c r="B2" s="21" t="s">
        <v>9</v>
      </c>
      <c r="C2" s="31">
        <v>1</v>
      </c>
      <c r="E2" s="1" t="s">
        <v>0</v>
      </c>
      <c r="F2" s="2" t="s">
        <v>1</v>
      </c>
      <c r="G2" s="3"/>
      <c r="H2" s="4"/>
    </row>
    <row r="3" spans="1:8" ht="15.5" thickTop="1" thickBot="1" x14ac:dyDescent="0.4">
      <c r="B3" s="22" t="s">
        <v>10</v>
      </c>
      <c r="C3" s="32">
        <v>3</v>
      </c>
      <c r="E3" s="1" t="s">
        <v>2</v>
      </c>
      <c r="F3" s="2">
        <v>739047</v>
      </c>
      <c r="G3" s="3"/>
      <c r="H3" s="4"/>
    </row>
    <row r="4" spans="1:8" ht="15.5" thickTop="1" thickBot="1" x14ac:dyDescent="0.4">
      <c r="B4" s="23" t="s">
        <v>18</v>
      </c>
      <c r="C4" s="33">
        <v>1</v>
      </c>
      <c r="E4" s="1" t="s">
        <v>3</v>
      </c>
      <c r="F4" s="2" t="s">
        <v>17</v>
      </c>
      <c r="G4" s="3"/>
      <c r="H4" s="4"/>
    </row>
    <row r="5" spans="1:8" ht="15.5" thickTop="1" thickBot="1" x14ac:dyDescent="0.4">
      <c r="E5" s="1" t="s">
        <v>4</v>
      </c>
      <c r="F5" s="5">
        <v>45862</v>
      </c>
      <c r="G5" s="3"/>
      <c r="H5" s="4"/>
    </row>
    <row r="6" spans="1:8" ht="15.5" thickTop="1" thickBot="1" x14ac:dyDescent="0.4">
      <c r="B6" s="21" t="s">
        <v>19</v>
      </c>
      <c r="C6" s="34">
        <f>C2/(C2^4+1)</f>
        <v>0.5</v>
      </c>
      <c r="E6" s="1" t="s">
        <v>5</v>
      </c>
      <c r="F6" s="2" t="s">
        <v>6</v>
      </c>
      <c r="G6" s="3"/>
      <c r="H6" s="4"/>
    </row>
    <row r="7" spans="1:8" ht="15.5" thickTop="1" thickBot="1" x14ac:dyDescent="0.4">
      <c r="B7" s="22" t="s">
        <v>20</v>
      </c>
      <c r="C7" s="35">
        <f>C3/(C3^4+1)</f>
        <v>3.6585365853658534E-2</v>
      </c>
      <c r="E7" s="1" t="s">
        <v>7</v>
      </c>
      <c r="F7" s="6" t="s">
        <v>8</v>
      </c>
      <c r="G7" s="7"/>
      <c r="H7" s="8"/>
    </row>
    <row r="8" spans="1:8" ht="15.5" thickTop="1" thickBot="1" x14ac:dyDescent="0.4">
      <c r="B8" s="23" t="s">
        <v>21</v>
      </c>
      <c r="C8" s="36">
        <f>C4/(C4^4+1)</f>
        <v>0.5</v>
      </c>
    </row>
    <row r="10" spans="1:8" ht="15" thickBot="1" x14ac:dyDescent="0.4"/>
    <row r="11" spans="1:8" ht="15" thickBot="1" x14ac:dyDescent="0.4">
      <c r="A11" s="29" t="s">
        <v>16</v>
      </c>
      <c r="B11" s="30">
        <f>(C3-C2)*((C6+C7)/2)</f>
        <v>0.53658536585365857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82892-CB4C-4622-8E38-04ED474AE56D}">
  <dimension ref="B1:K15"/>
  <sheetViews>
    <sheetView tabSelected="1" workbookViewId="0">
      <selection activeCell="I5" sqref="I5"/>
    </sheetView>
  </sheetViews>
  <sheetFormatPr baseColWidth="10" defaultRowHeight="14.5" x14ac:dyDescent="0.35"/>
  <sheetData>
    <row r="1" spans="2:11" ht="15" thickBot="1" x14ac:dyDescent="0.4"/>
    <row r="2" spans="2:11" ht="15.5" thickTop="1" thickBot="1" x14ac:dyDescent="0.4">
      <c r="B2" s="21" t="s">
        <v>22</v>
      </c>
      <c r="C2" s="13">
        <v>1</v>
      </c>
      <c r="E2" s="21" t="s">
        <v>31</v>
      </c>
      <c r="F2" s="18">
        <f t="shared" ref="F2:F9" si="0">C2/(((C2)^4)+1)</f>
        <v>0.5</v>
      </c>
      <c r="H2" s="1" t="s">
        <v>0</v>
      </c>
      <c r="I2" s="2" t="s">
        <v>1</v>
      </c>
      <c r="J2" s="3"/>
      <c r="K2" s="4"/>
    </row>
    <row r="3" spans="2:11" ht="15.5" thickTop="1" thickBot="1" x14ac:dyDescent="0.4">
      <c r="B3" s="22" t="s">
        <v>23</v>
      </c>
      <c r="C3" s="14">
        <v>1.25</v>
      </c>
      <c r="E3" s="22" t="s">
        <v>32</v>
      </c>
      <c r="F3" s="37">
        <f t="shared" si="0"/>
        <v>0.36322360953461974</v>
      </c>
      <c r="H3" s="1" t="s">
        <v>2</v>
      </c>
      <c r="I3" s="2">
        <v>739047</v>
      </c>
      <c r="J3" s="3"/>
      <c r="K3" s="4"/>
    </row>
    <row r="4" spans="2:11" ht="15.5" thickTop="1" thickBot="1" x14ac:dyDescent="0.4">
      <c r="B4" s="22" t="s">
        <v>24</v>
      </c>
      <c r="C4" s="14">
        <v>1.5</v>
      </c>
      <c r="E4" s="22" t="s">
        <v>33</v>
      </c>
      <c r="F4" s="37">
        <f t="shared" si="0"/>
        <v>0.24742268041237114</v>
      </c>
      <c r="H4" s="1" t="s">
        <v>3</v>
      </c>
      <c r="I4" s="2" t="s">
        <v>17</v>
      </c>
      <c r="J4" s="3"/>
      <c r="K4" s="4"/>
    </row>
    <row r="5" spans="2:11" ht="15.5" thickTop="1" thickBot="1" x14ac:dyDescent="0.4">
      <c r="B5" s="22" t="s">
        <v>25</v>
      </c>
      <c r="C5" s="14">
        <v>1.75</v>
      </c>
      <c r="E5" s="22" t="s">
        <v>34</v>
      </c>
      <c r="F5" s="37">
        <f t="shared" si="0"/>
        <v>0.16861121565675574</v>
      </c>
      <c r="H5" s="1" t="s">
        <v>4</v>
      </c>
      <c r="I5" s="5">
        <v>45862</v>
      </c>
      <c r="J5" s="3"/>
      <c r="K5" s="4"/>
    </row>
    <row r="6" spans="2:11" ht="15.5" thickTop="1" thickBot="1" x14ac:dyDescent="0.4">
      <c r="B6" s="22" t="s">
        <v>26</v>
      </c>
      <c r="C6" s="14">
        <v>2</v>
      </c>
      <c r="E6" s="22" t="s">
        <v>35</v>
      </c>
      <c r="F6" s="37">
        <f t="shared" si="0"/>
        <v>0.11764705882352941</v>
      </c>
      <c r="H6" s="1" t="s">
        <v>5</v>
      </c>
      <c r="I6" s="2" t="s">
        <v>6</v>
      </c>
      <c r="J6" s="3"/>
      <c r="K6" s="4"/>
    </row>
    <row r="7" spans="2:11" ht="15.5" thickTop="1" thickBot="1" x14ac:dyDescent="0.4">
      <c r="B7" s="22" t="s">
        <v>27</v>
      </c>
      <c r="C7" s="14">
        <v>2.25</v>
      </c>
      <c r="E7" s="22" t="s">
        <v>36</v>
      </c>
      <c r="F7" s="37">
        <f t="shared" si="0"/>
        <v>8.4494645738594693E-2</v>
      </c>
      <c r="H7" s="1" t="s">
        <v>7</v>
      </c>
      <c r="I7" s="6" t="s">
        <v>8</v>
      </c>
      <c r="J7" s="7"/>
      <c r="K7" s="8"/>
    </row>
    <row r="8" spans="2:11" ht="15" thickTop="1" x14ac:dyDescent="0.35">
      <c r="B8" s="22" t="s">
        <v>28</v>
      </c>
      <c r="C8" s="14">
        <v>2.5</v>
      </c>
      <c r="E8" s="22" t="s">
        <v>37</v>
      </c>
      <c r="F8" s="37">
        <f t="shared" si="0"/>
        <v>6.2402496099843996E-2</v>
      </c>
    </row>
    <row r="9" spans="2:11" x14ac:dyDescent="0.35">
      <c r="B9" s="22" t="s">
        <v>29</v>
      </c>
      <c r="C9" s="14">
        <v>2.75</v>
      </c>
      <c r="E9" s="22" t="s">
        <v>38</v>
      </c>
      <c r="F9" s="37">
        <f t="shared" si="0"/>
        <v>4.7257837148419142E-2</v>
      </c>
    </row>
    <row r="10" spans="2:11" ht="15" thickBot="1" x14ac:dyDescent="0.4">
      <c r="B10" s="23" t="s">
        <v>30</v>
      </c>
      <c r="C10" s="15">
        <v>3</v>
      </c>
      <c r="E10" s="23" t="s">
        <v>39</v>
      </c>
      <c r="F10" s="38">
        <f>C10/(((C10)^4)+1)</f>
        <v>3.6585365853658534E-2</v>
      </c>
    </row>
    <row r="11" spans="2:11" ht="15" thickBot="1" x14ac:dyDescent="0.4"/>
    <row r="12" spans="2:11" ht="15" thickBot="1" x14ac:dyDescent="0.4">
      <c r="B12" s="21" t="s">
        <v>9</v>
      </c>
      <c r="C12" s="13">
        <v>1</v>
      </c>
    </row>
    <row r="13" spans="2:11" ht="15" thickBot="1" x14ac:dyDescent="0.4">
      <c r="B13" s="22" t="s">
        <v>10</v>
      </c>
      <c r="C13" s="14">
        <v>3</v>
      </c>
      <c r="E13" s="40" t="s">
        <v>16</v>
      </c>
      <c r="F13" s="39">
        <f>(C15/2)*((0.5+(2*F3)+(2*F4)+(2*F5)+(2*F6)+(2*F7)+(2*F8)+(2*F9)+F10))</f>
        <v>0.3398380565852408</v>
      </c>
    </row>
    <row r="14" spans="2:11" x14ac:dyDescent="0.35">
      <c r="B14" s="22" t="s">
        <v>11</v>
      </c>
      <c r="C14" s="14">
        <v>8</v>
      </c>
    </row>
    <row r="15" spans="2:11" ht="15" thickBot="1" x14ac:dyDescent="0.4">
      <c r="B15" s="23" t="s">
        <v>12</v>
      </c>
      <c r="C15" s="15">
        <f>(C13-C12)/C14</f>
        <v>0.25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Simpson1-3</vt:lpstr>
      <vt:lpstr>Simpson1-3 n=8</vt:lpstr>
      <vt:lpstr>Simpson3-8</vt:lpstr>
      <vt:lpstr>trap-simple</vt:lpstr>
      <vt:lpstr>trap-compuesto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 muñoz</dc:creator>
  <cp:lastModifiedBy>alberto muñoz</cp:lastModifiedBy>
  <dcterms:created xsi:type="dcterms:W3CDTF">2025-07-25T01:01:54Z</dcterms:created>
  <dcterms:modified xsi:type="dcterms:W3CDTF">2025-07-25T01:35:51Z</dcterms:modified>
</cp:coreProperties>
</file>