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TH-Wsp\commands\excel\"/>
    </mc:Choice>
  </mc:AlternateContent>
  <xr:revisionPtr revIDLastSave="0" documentId="13_ncr:1_{E2A6734E-4781-46A8-9B4E-2C3CF9095759}" xr6:coauthVersionLast="47" xr6:coauthVersionMax="47" xr10:uidLastSave="{00000000-0000-0000-0000-000000000000}"/>
  <bookViews>
    <workbookView xWindow="32595" yWindow="3795" windowWidth="17280" windowHeight="8880" activeTab="2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06-04-2025" sheetId="27" r:id="rId7"/>
    <sheet name="13-04-2025" sheetId="29" r:id="rId8"/>
    <sheet name="20-04-2025" sheetId="30" r:id="rId9"/>
    <sheet name="27-04-2025" sheetId="31" r:id="rId10"/>
  </sheets>
  <definedNames>
    <definedName name="_xlnm._FilterDatabase" localSheetId="2" hidden="1">Caza!$A$4:$L$118</definedName>
    <definedName name="_xlnm._FilterDatabase" localSheetId="3" hidden="1">'Ranking Evento'!$B$1:$H$110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0" i="22" l="1"/>
  <c r="E90" i="22"/>
  <c r="F90" i="22"/>
  <c r="D79" i="22"/>
  <c r="E79" i="22"/>
  <c r="F79" i="22"/>
  <c r="D52" i="22"/>
  <c r="E52" i="22"/>
  <c r="F52" i="22"/>
  <c r="G52" i="22"/>
  <c r="D66" i="22"/>
  <c r="E66" i="22"/>
  <c r="F66" i="22"/>
  <c r="D108" i="22"/>
  <c r="E108" i="22"/>
  <c r="F108" i="22"/>
  <c r="C90" i="22"/>
  <c r="C79" i="22"/>
  <c r="C52" i="22"/>
  <c r="C66" i="22"/>
  <c r="C108" i="22"/>
  <c r="G45" i="22"/>
  <c r="G78" i="22"/>
  <c r="G94" i="22"/>
  <c r="G64" i="22"/>
  <c r="E23" i="22"/>
  <c r="E112" i="22"/>
  <c r="E114" i="22"/>
  <c r="E27" i="22"/>
  <c r="E98" i="22"/>
  <c r="E6" i="22"/>
  <c r="E54" i="22"/>
  <c r="E20" i="22"/>
  <c r="E19" i="22"/>
  <c r="E4" i="22"/>
  <c r="E75" i="22"/>
  <c r="E60" i="22"/>
  <c r="E3" i="22"/>
  <c r="E47" i="22"/>
  <c r="E17" i="22"/>
  <c r="E85" i="22"/>
  <c r="E33" i="22"/>
  <c r="E18" i="22"/>
  <c r="E28" i="22"/>
  <c r="E38" i="22"/>
  <c r="E113" i="22"/>
  <c r="E58" i="22"/>
  <c r="E74" i="22"/>
  <c r="E39" i="22"/>
  <c r="E82" i="22"/>
  <c r="E103" i="22"/>
  <c r="E29" i="22"/>
  <c r="E84" i="22"/>
  <c r="E35" i="22"/>
  <c r="E50" i="22"/>
  <c r="E41" i="22"/>
  <c r="E100" i="22"/>
  <c r="E80" i="22"/>
  <c r="E24" i="22"/>
  <c r="E34" i="22"/>
  <c r="E53" i="22"/>
  <c r="E76" i="22"/>
  <c r="E16" i="22"/>
  <c r="E21" i="22"/>
  <c r="E67" i="22"/>
  <c r="E111" i="22"/>
  <c r="E48" i="22"/>
  <c r="E83" i="22"/>
  <c r="E37" i="22"/>
  <c r="E92" i="22"/>
  <c r="E42" i="22"/>
  <c r="E63" i="22"/>
  <c r="E57" i="22"/>
  <c r="E51" i="22"/>
  <c r="E115" i="22"/>
  <c r="E71" i="22"/>
  <c r="E55" i="22"/>
  <c r="E7" i="22"/>
  <c r="E72" i="22"/>
  <c r="E89" i="22"/>
  <c r="E101" i="22"/>
  <c r="E14" i="22"/>
  <c r="E105" i="22"/>
  <c r="E70" i="22"/>
  <c r="E95" i="22"/>
  <c r="E93" i="22"/>
  <c r="E5" i="22"/>
  <c r="E104" i="22"/>
  <c r="E91" i="22"/>
  <c r="E109" i="22"/>
  <c r="E2" i="22"/>
  <c r="E77" i="22"/>
  <c r="E31" i="22"/>
  <c r="E110" i="22"/>
  <c r="E49" i="22"/>
  <c r="E45" i="22"/>
  <c r="E59" i="22"/>
  <c r="E12" i="22"/>
  <c r="E78" i="22"/>
  <c r="E25" i="22"/>
  <c r="E94" i="22"/>
  <c r="E88" i="22"/>
  <c r="E40" i="22"/>
  <c r="E11" i="22"/>
  <c r="E30" i="22"/>
  <c r="E10" i="22"/>
  <c r="E43" i="22"/>
  <c r="E36" i="22"/>
  <c r="E65" i="22"/>
  <c r="E56" i="22"/>
  <c r="E26" i="22"/>
  <c r="E15" i="22"/>
  <c r="E9" i="22"/>
  <c r="E81" i="22"/>
  <c r="E96" i="22"/>
  <c r="E107" i="22"/>
  <c r="E86" i="22"/>
  <c r="E97" i="22"/>
  <c r="E13" i="22"/>
  <c r="E87" i="22"/>
  <c r="E102" i="22"/>
  <c r="E69" i="22"/>
  <c r="E73" i="22"/>
  <c r="E61" i="22"/>
  <c r="E68" i="22"/>
  <c r="E46" i="22"/>
  <c r="E8" i="22"/>
  <c r="E62" i="22"/>
  <c r="E64" i="22"/>
  <c r="E44" i="22"/>
  <c r="E99" i="22"/>
  <c r="E22" i="22"/>
  <c r="E32" i="22"/>
  <c r="E106" i="22"/>
  <c r="F23" i="22"/>
  <c r="F112" i="22"/>
  <c r="F114" i="22"/>
  <c r="F27" i="22"/>
  <c r="F98" i="22"/>
  <c r="F6" i="22"/>
  <c r="F54" i="22"/>
  <c r="F20" i="22"/>
  <c r="F19" i="22"/>
  <c r="F4" i="22"/>
  <c r="F75" i="22"/>
  <c r="F60" i="22"/>
  <c r="F3" i="22"/>
  <c r="F47" i="22"/>
  <c r="F17" i="22"/>
  <c r="F85" i="22"/>
  <c r="F33" i="22"/>
  <c r="F18" i="22"/>
  <c r="F28" i="22"/>
  <c r="F38" i="22"/>
  <c r="F113" i="22"/>
  <c r="F58" i="22"/>
  <c r="F74" i="22"/>
  <c r="F39" i="22"/>
  <c r="F82" i="22"/>
  <c r="F103" i="22"/>
  <c r="F29" i="22"/>
  <c r="F84" i="22"/>
  <c r="F35" i="22"/>
  <c r="F50" i="22"/>
  <c r="F41" i="22"/>
  <c r="F100" i="22"/>
  <c r="F80" i="22"/>
  <c r="F24" i="22"/>
  <c r="F34" i="22"/>
  <c r="F53" i="22"/>
  <c r="F76" i="22"/>
  <c r="F16" i="22"/>
  <c r="F21" i="22"/>
  <c r="F67" i="22"/>
  <c r="F111" i="22"/>
  <c r="F48" i="22"/>
  <c r="F83" i="22"/>
  <c r="F37" i="22"/>
  <c r="F92" i="22"/>
  <c r="F42" i="22"/>
  <c r="F63" i="22"/>
  <c r="F57" i="22"/>
  <c r="F51" i="22"/>
  <c r="F115" i="22"/>
  <c r="F71" i="22"/>
  <c r="F55" i="22"/>
  <c r="F7" i="22"/>
  <c r="F72" i="22"/>
  <c r="F89" i="22"/>
  <c r="F101" i="22"/>
  <c r="F14" i="22"/>
  <c r="F105" i="22"/>
  <c r="F70" i="22"/>
  <c r="F95" i="22"/>
  <c r="F93" i="22"/>
  <c r="F5" i="22"/>
  <c r="F104" i="22"/>
  <c r="F91" i="22"/>
  <c r="F109" i="22"/>
  <c r="F2" i="22"/>
  <c r="F77" i="22"/>
  <c r="F31" i="22"/>
  <c r="F110" i="22"/>
  <c r="F49" i="22"/>
  <c r="F45" i="22"/>
  <c r="F59" i="22"/>
  <c r="F12" i="22"/>
  <c r="F78" i="22"/>
  <c r="F25" i="22"/>
  <c r="F94" i="22"/>
  <c r="F88" i="22"/>
  <c r="F40" i="22"/>
  <c r="F11" i="22"/>
  <c r="F30" i="22"/>
  <c r="F10" i="22"/>
  <c r="F43" i="22"/>
  <c r="F36" i="22"/>
  <c r="F65" i="22"/>
  <c r="F56" i="22"/>
  <c r="F26" i="22"/>
  <c r="F15" i="22"/>
  <c r="F9" i="22"/>
  <c r="F81" i="22"/>
  <c r="F96" i="22"/>
  <c r="F107" i="22"/>
  <c r="F86" i="22"/>
  <c r="F97" i="22"/>
  <c r="F13" i="22"/>
  <c r="F87" i="22"/>
  <c r="F102" i="22"/>
  <c r="F69" i="22"/>
  <c r="F73" i="22"/>
  <c r="F61" i="22"/>
  <c r="F68" i="22"/>
  <c r="F46" i="22"/>
  <c r="F8" i="22"/>
  <c r="F62" i="22"/>
  <c r="F64" i="22"/>
  <c r="F44" i="22"/>
  <c r="F99" i="22"/>
  <c r="F22" i="22"/>
  <c r="F32" i="22"/>
  <c r="F106" i="22"/>
  <c r="I3" i="26"/>
  <c r="H3" i="26"/>
  <c r="G3" i="26"/>
  <c r="F3" i="26"/>
  <c r="E3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5" i="26"/>
  <c r="J55" i="26"/>
  <c r="G91" i="22" s="1"/>
  <c r="K55" i="26"/>
  <c r="J16" i="26"/>
  <c r="K16" i="26"/>
  <c r="J44" i="26"/>
  <c r="K44" i="26"/>
  <c r="J17" i="26"/>
  <c r="K17" i="26"/>
  <c r="J56" i="26"/>
  <c r="K56" i="26"/>
  <c r="J15" i="26"/>
  <c r="K15" i="26"/>
  <c r="J31" i="26"/>
  <c r="G7" i="22" s="1"/>
  <c r="K31" i="26"/>
  <c r="J9" i="26"/>
  <c r="K9" i="26"/>
  <c r="J50" i="26"/>
  <c r="K50" i="26"/>
  <c r="J42" i="26"/>
  <c r="K42" i="26"/>
  <c r="A55" i="26"/>
  <c r="A16" i="26"/>
  <c r="A44" i="26"/>
  <c r="A17" i="26"/>
  <c r="A56" i="26"/>
  <c r="A15" i="26"/>
  <c r="A31" i="26"/>
  <c r="A9" i="26"/>
  <c r="A50" i="26"/>
  <c r="A42" i="26"/>
  <c r="J11" i="26"/>
  <c r="J28" i="26"/>
  <c r="J41" i="26"/>
  <c r="K61" i="26"/>
  <c r="J63" i="26"/>
  <c r="J76" i="26"/>
  <c r="G104" i="22" s="1"/>
  <c r="J80" i="26"/>
  <c r="G86" i="22" s="1"/>
  <c r="K100" i="26"/>
  <c r="J116" i="26"/>
  <c r="J47" i="26"/>
  <c r="K98" i="26"/>
  <c r="K105" i="26"/>
  <c r="K117" i="26"/>
  <c r="C46" i="22"/>
  <c r="C26" i="22"/>
  <c r="C32" i="22"/>
  <c r="C78" i="22"/>
  <c r="C82" i="22"/>
  <c r="C73" i="22"/>
  <c r="C81" i="22"/>
  <c r="C102" i="22"/>
  <c r="C61" i="22"/>
  <c r="C99" i="22"/>
  <c r="C69" i="22"/>
  <c r="C68" i="22"/>
  <c r="D16" i="22"/>
  <c r="D7" i="22"/>
  <c r="D54" i="22"/>
  <c r="D36" i="22"/>
  <c r="D58" i="22"/>
  <c r="D106" i="22"/>
  <c r="D28" i="22"/>
  <c r="D17" i="22"/>
  <c r="D98" i="22"/>
  <c r="D114" i="22"/>
  <c r="D59" i="22"/>
  <c r="D21" i="22"/>
  <c r="D23" i="22"/>
  <c r="D113" i="22"/>
  <c r="D94" i="22"/>
  <c r="D83" i="22"/>
  <c r="D70" i="22"/>
  <c r="D72" i="22"/>
  <c r="D34" i="22"/>
  <c r="D53" i="22"/>
  <c r="D84" i="22"/>
  <c r="D56" i="22"/>
  <c r="D62" i="22"/>
  <c r="D103" i="22"/>
  <c r="D112" i="22"/>
  <c r="D64" i="22"/>
  <c r="D93" i="22"/>
  <c r="D42" i="22"/>
  <c r="D67" i="22"/>
  <c r="D115" i="22"/>
  <c r="D29" i="22"/>
  <c r="D19" i="22"/>
  <c r="D96" i="22"/>
  <c r="D87" i="22"/>
  <c r="D77" i="22"/>
  <c r="D3" i="22"/>
  <c r="D12" i="22"/>
  <c r="D88" i="22"/>
  <c r="D60" i="22"/>
  <c r="D39" i="22"/>
  <c r="D4" i="22"/>
  <c r="D6" i="22"/>
  <c r="D31" i="22"/>
  <c r="D8" i="22"/>
  <c r="D105" i="22"/>
  <c r="D50" i="22"/>
  <c r="D71" i="22"/>
  <c r="D44" i="22"/>
  <c r="D57" i="22"/>
  <c r="D97" i="22"/>
  <c r="D91" i="22"/>
  <c r="D25" i="22"/>
  <c r="D41" i="22"/>
  <c r="D109" i="22"/>
  <c r="D47" i="22"/>
  <c r="D20" i="22"/>
  <c r="D18" i="22"/>
  <c r="D49" i="22"/>
  <c r="D37" i="22"/>
  <c r="D65" i="22"/>
  <c r="D38" i="22"/>
  <c r="D51" i="22"/>
  <c r="D9" i="22"/>
  <c r="D43" i="22"/>
  <c r="D27" i="22"/>
  <c r="D104" i="22"/>
  <c r="D48" i="22"/>
  <c r="D86" i="22"/>
  <c r="D100" i="22"/>
  <c r="D63" i="22"/>
  <c r="D75" i="22"/>
  <c r="D15" i="22"/>
  <c r="D92" i="22"/>
  <c r="D74" i="22"/>
  <c r="D30" i="22"/>
  <c r="D5" i="22"/>
  <c r="D101" i="22"/>
  <c r="D33" i="22"/>
  <c r="D22" i="22"/>
  <c r="D76" i="22"/>
  <c r="D80" i="22"/>
  <c r="D40" i="22"/>
  <c r="D111" i="22"/>
  <c r="D110" i="22"/>
  <c r="D24" i="22"/>
  <c r="D11" i="22"/>
  <c r="D85" i="22"/>
  <c r="D95" i="22"/>
  <c r="D107" i="22"/>
  <c r="D55" i="22"/>
  <c r="D13" i="22"/>
  <c r="D14" i="22"/>
  <c r="D89" i="22"/>
  <c r="D2" i="22"/>
  <c r="D45" i="22"/>
  <c r="D10" i="22"/>
  <c r="D46" i="22"/>
  <c r="D26" i="22"/>
  <c r="D32" i="22"/>
  <c r="D78" i="22"/>
  <c r="D82" i="22"/>
  <c r="D73" i="22"/>
  <c r="D81" i="22"/>
  <c r="D102" i="22"/>
  <c r="D61" i="22"/>
  <c r="D99" i="22"/>
  <c r="D69" i="22"/>
  <c r="D68" i="22"/>
  <c r="D35" i="22"/>
  <c r="C84" i="22"/>
  <c r="C58" i="22"/>
  <c r="C36" i="22"/>
  <c r="C97" i="22"/>
  <c r="C115" i="22"/>
  <c r="C35" i="22"/>
  <c r="C21" i="22"/>
  <c r="C57" i="22"/>
  <c r="C38" i="22"/>
  <c r="C41" i="22"/>
  <c r="C27" i="22"/>
  <c r="C96" i="22"/>
  <c r="C24" i="22"/>
  <c r="C28" i="22"/>
  <c r="C67" i="22"/>
  <c r="C87" i="22"/>
  <c r="C105" i="22"/>
  <c r="C51" i="22"/>
  <c r="C45" i="22"/>
  <c r="C56" i="22"/>
  <c r="C7" i="22"/>
  <c r="C76" i="22"/>
  <c r="C95" i="22"/>
  <c r="C71" i="22"/>
  <c r="C50" i="22"/>
  <c r="C47" i="22"/>
  <c r="C4" i="22"/>
  <c r="C12" i="22"/>
  <c r="C6" i="22"/>
  <c r="C19" i="22"/>
  <c r="C17" i="22"/>
  <c r="C112" i="22"/>
  <c r="C33" i="22"/>
  <c r="C11" i="22"/>
  <c r="C85" i="22"/>
  <c r="C20" i="22"/>
  <c r="C94" i="22"/>
  <c r="C86" i="22"/>
  <c r="C22" i="22"/>
  <c r="C49" i="22"/>
  <c r="C107" i="22"/>
  <c r="C104" i="22"/>
  <c r="C93" i="22"/>
  <c r="C59" i="22"/>
  <c r="C106" i="22"/>
  <c r="C100" i="22"/>
  <c r="C114" i="22"/>
  <c r="C101" i="22"/>
  <c r="C14" i="22"/>
  <c r="C37" i="22"/>
  <c r="C89" i="22"/>
  <c r="C54" i="22"/>
  <c r="C80" i="22"/>
  <c r="C77" i="22"/>
  <c r="C91" i="22"/>
  <c r="C109" i="22"/>
  <c r="C55" i="22"/>
  <c r="C2" i="22"/>
  <c r="C25" i="22"/>
  <c r="C42" i="22"/>
  <c r="C63" i="22"/>
  <c r="C70" i="22"/>
  <c r="C98" i="22"/>
  <c r="C72" i="22"/>
  <c r="C92" i="22"/>
  <c r="C31" i="22"/>
  <c r="C34" i="22"/>
  <c r="C88" i="22"/>
  <c r="C110" i="22"/>
  <c r="C13" i="22"/>
  <c r="C5" i="22"/>
  <c r="C16" i="22"/>
  <c r="C18" i="22"/>
  <c r="C15" i="22"/>
  <c r="C60" i="22"/>
  <c r="C9" i="22"/>
  <c r="C40" i="22"/>
  <c r="C64" i="22"/>
  <c r="C65" i="22"/>
  <c r="C23" i="22"/>
  <c r="C8" i="22"/>
  <c r="C62" i="22"/>
  <c r="C30" i="22"/>
  <c r="C74" i="22"/>
  <c r="C75" i="22"/>
  <c r="C113" i="22"/>
  <c r="C3" i="22"/>
  <c r="C43" i="22"/>
  <c r="C44" i="22"/>
  <c r="C53" i="22"/>
  <c r="C10" i="22"/>
  <c r="C83" i="22"/>
  <c r="C29" i="22"/>
  <c r="C111" i="22"/>
  <c r="C48" i="22"/>
  <c r="C39" i="22"/>
  <c r="C103" i="22"/>
  <c r="J96" i="26"/>
  <c r="K96" i="26"/>
  <c r="J59" i="26"/>
  <c r="K59" i="26"/>
  <c r="K84" i="26"/>
  <c r="J67" i="26"/>
  <c r="G65" i="22" s="1"/>
  <c r="K67" i="26"/>
  <c r="J7" i="26"/>
  <c r="K7" i="26"/>
  <c r="J58" i="26"/>
  <c r="K58" i="26"/>
  <c r="J112" i="26"/>
  <c r="K112" i="26"/>
  <c r="J57" i="26"/>
  <c r="K57" i="26"/>
  <c r="J33" i="26"/>
  <c r="K33" i="26"/>
  <c r="J110" i="26"/>
  <c r="G55" i="22" s="1"/>
  <c r="K110" i="26"/>
  <c r="J98" i="26"/>
  <c r="A96" i="26"/>
  <c r="A59" i="26"/>
  <c r="A40" i="26"/>
  <c r="A84" i="26"/>
  <c r="A67" i="26"/>
  <c r="A26" i="26"/>
  <c r="A7" i="26"/>
  <c r="A58" i="26"/>
  <c r="A112" i="26"/>
  <c r="A57" i="26"/>
  <c r="A33" i="26"/>
  <c r="A115" i="26"/>
  <c r="A110" i="26"/>
  <c r="A98" i="26"/>
  <c r="A22" i="26"/>
  <c r="A76" i="26"/>
  <c r="A78" i="26"/>
  <c r="A24" i="26"/>
  <c r="A106" i="26"/>
  <c r="A47" i="26"/>
  <c r="A36" i="26"/>
  <c r="A37" i="26"/>
  <c r="A64" i="26"/>
  <c r="A107" i="26"/>
  <c r="A45" i="26"/>
  <c r="A79" i="26"/>
  <c r="A52" i="26"/>
  <c r="A75" i="26"/>
  <c r="A93" i="26"/>
  <c r="A94" i="26"/>
  <c r="A95" i="26"/>
  <c r="A6" i="26"/>
  <c r="A10" i="26"/>
  <c r="A11" i="26"/>
  <c r="A12" i="26"/>
  <c r="A20" i="26"/>
  <c r="A21" i="26"/>
  <c r="A23" i="26"/>
  <c r="A28" i="26"/>
  <c r="A30" i="26"/>
  <c r="A34" i="26"/>
  <c r="A35" i="26"/>
  <c r="A38" i="26"/>
  <c r="A39" i="26"/>
  <c r="A41" i="26"/>
  <c r="A43" i="26"/>
  <c r="A46" i="26"/>
  <c r="A48" i="26"/>
  <c r="A49" i="26"/>
  <c r="A53" i="26"/>
  <c r="A54" i="26"/>
  <c r="A60" i="26"/>
  <c r="A62" i="26"/>
  <c r="A63" i="26"/>
  <c r="A69" i="26"/>
  <c r="A72" i="26"/>
  <c r="A74" i="26"/>
  <c r="A77" i="26"/>
  <c r="A80" i="26"/>
  <c r="A81" i="26"/>
  <c r="A82" i="26"/>
  <c r="A83" i="26"/>
  <c r="A85" i="26"/>
  <c r="A86" i="26"/>
  <c r="A88" i="26"/>
  <c r="A92" i="26"/>
  <c r="A97" i="26"/>
  <c r="A100" i="26"/>
  <c r="A102" i="26"/>
  <c r="A104" i="26"/>
  <c r="A108" i="26"/>
  <c r="A109" i="26"/>
  <c r="A111" i="26"/>
  <c r="A113" i="26"/>
  <c r="A114" i="26"/>
  <c r="A116" i="26"/>
  <c r="A70" i="26"/>
  <c r="A71" i="26"/>
  <c r="A89" i="26"/>
  <c r="A90" i="26"/>
  <c r="A91" i="26"/>
  <c r="A105" i="26"/>
  <c r="A117" i="26"/>
  <c r="A118" i="26"/>
  <c r="A99" i="26"/>
  <c r="A8" i="26"/>
  <c r="A13" i="26"/>
  <c r="A61" i="26"/>
  <c r="A101" i="26"/>
  <c r="A5" i="26"/>
  <c r="A18" i="26"/>
  <c r="A65" i="26"/>
  <c r="A27" i="26"/>
  <c r="A29" i="26"/>
  <c r="A73" i="26"/>
  <c r="A51" i="26"/>
  <c r="A19" i="26"/>
  <c r="A66" i="26"/>
  <c r="A68" i="26"/>
  <c r="A87" i="26"/>
  <c r="A25" i="26"/>
  <c r="A103" i="26"/>
  <c r="A14" i="26"/>
  <c r="A32" i="26"/>
  <c r="J19" i="26"/>
  <c r="G53" i="22" s="1"/>
  <c r="K19" i="26"/>
  <c r="J71" i="26"/>
  <c r="K71" i="26"/>
  <c r="J91" i="26"/>
  <c r="G99" i="22" s="1"/>
  <c r="K91" i="26"/>
  <c r="J94" i="26"/>
  <c r="K94" i="26"/>
  <c r="J108" i="26"/>
  <c r="K108" i="26"/>
  <c r="J86" i="26"/>
  <c r="G30" i="22" s="1"/>
  <c r="K86" i="26"/>
  <c r="J23" i="26"/>
  <c r="G103" i="22" s="1"/>
  <c r="K23" i="26"/>
  <c r="J61" i="26"/>
  <c r="J72" i="26"/>
  <c r="G43" i="22" s="1"/>
  <c r="K72" i="26"/>
  <c r="J118" i="26"/>
  <c r="G108" i="22" s="1"/>
  <c r="K118" i="26"/>
  <c r="J73" i="26"/>
  <c r="K73" i="26"/>
  <c r="J6" i="26"/>
  <c r="K6" i="26"/>
  <c r="J37" i="26"/>
  <c r="G87" i="22" s="1"/>
  <c r="K37" i="26"/>
  <c r="J68" i="26"/>
  <c r="K68" i="26"/>
  <c r="J66" i="26"/>
  <c r="G37" i="22" s="1"/>
  <c r="K66" i="26"/>
  <c r="J102" i="26"/>
  <c r="K102" i="26"/>
  <c r="J21" i="26"/>
  <c r="K21" i="26"/>
  <c r="J92" i="26"/>
  <c r="K92" i="26"/>
  <c r="J13" i="26"/>
  <c r="G83" i="22" s="1"/>
  <c r="K13" i="26"/>
  <c r="J38" i="26"/>
  <c r="K38" i="26"/>
  <c r="J81" i="26"/>
  <c r="K81" i="26"/>
  <c r="J45" i="26"/>
  <c r="G39" i="22" s="1"/>
  <c r="K45" i="26"/>
  <c r="J82" i="26"/>
  <c r="G63" i="22" s="1"/>
  <c r="K82" i="26"/>
  <c r="J34" i="26"/>
  <c r="K34" i="26"/>
  <c r="J30" i="26"/>
  <c r="G16" i="22" s="1"/>
  <c r="K30" i="26"/>
  <c r="J65" i="26"/>
  <c r="G18" i="22" s="1"/>
  <c r="K65" i="26"/>
  <c r="J64" i="26"/>
  <c r="G20" i="22" s="1"/>
  <c r="K64" i="26"/>
  <c r="J5" i="26"/>
  <c r="G28" i="22" s="1"/>
  <c r="K5" i="26"/>
  <c r="J69" i="26"/>
  <c r="G51" i="22" s="1"/>
  <c r="K69" i="26"/>
  <c r="J22" i="26"/>
  <c r="K22" i="26"/>
  <c r="J53" i="26"/>
  <c r="K53" i="26"/>
  <c r="J90" i="26"/>
  <c r="K90" i="26"/>
  <c r="J88" i="26"/>
  <c r="G5" i="22" s="1"/>
  <c r="K88" i="26"/>
  <c r="J36" i="26"/>
  <c r="G96" i="22" s="1"/>
  <c r="K36" i="26"/>
  <c r="J79" i="26"/>
  <c r="G36" i="22" s="1"/>
  <c r="K79" i="26"/>
  <c r="J48" i="26"/>
  <c r="G8" i="22" s="1"/>
  <c r="K48" i="26"/>
  <c r="J74" i="26"/>
  <c r="G32" i="22" s="1"/>
  <c r="K74" i="26"/>
  <c r="J107" i="26"/>
  <c r="G85" i="22" s="1"/>
  <c r="K107" i="26"/>
  <c r="J93" i="26"/>
  <c r="G58" i="22" s="1"/>
  <c r="K93" i="26"/>
  <c r="J25" i="26"/>
  <c r="K25" i="26"/>
  <c r="J78" i="26"/>
  <c r="K87" i="26"/>
  <c r="K70" i="26"/>
  <c r="K18" i="26"/>
  <c r="K103" i="26"/>
  <c r="K104" i="26"/>
  <c r="K20" i="26"/>
  <c r="K60" i="26"/>
  <c r="K49" i="26"/>
  <c r="K113" i="26"/>
  <c r="K10" i="26"/>
  <c r="K14" i="26"/>
  <c r="K99" i="26"/>
  <c r="K39" i="26"/>
  <c r="K24" i="26"/>
  <c r="K83" i="26"/>
  <c r="K111" i="26"/>
  <c r="K106" i="26"/>
  <c r="K109" i="26"/>
  <c r="K85" i="26"/>
  <c r="K89" i="26"/>
  <c r="K54" i="26"/>
  <c r="K12" i="26"/>
  <c r="K32" i="26"/>
  <c r="K95" i="26"/>
  <c r="K52" i="26"/>
  <c r="K27" i="26"/>
  <c r="K75" i="26"/>
  <c r="K35" i="26"/>
  <c r="K47" i="26"/>
  <c r="K51" i="26"/>
  <c r="K78" i="26"/>
  <c r="J18" i="26"/>
  <c r="J103" i="26"/>
  <c r="G111" i="22" s="1"/>
  <c r="J20" i="26"/>
  <c r="J24" i="26"/>
  <c r="G112" i="22" s="1"/>
  <c r="J83" i="26"/>
  <c r="G75" i="22" s="1"/>
  <c r="J111" i="26"/>
  <c r="J95" i="26"/>
  <c r="J52" i="26"/>
  <c r="J70" i="26"/>
  <c r="G9" i="22" s="1"/>
  <c r="J104" i="26"/>
  <c r="G110" i="22" s="1"/>
  <c r="J60" i="26"/>
  <c r="G25" i="22" s="1"/>
  <c r="J14" i="26"/>
  <c r="J106" i="26"/>
  <c r="J32" i="26"/>
  <c r="J27" i="26"/>
  <c r="J49" i="26"/>
  <c r="G105" i="22" s="1"/>
  <c r="J39" i="26"/>
  <c r="J89" i="26"/>
  <c r="J54" i="26"/>
  <c r="J51" i="26"/>
  <c r="J87" i="26"/>
  <c r="J85" i="26"/>
  <c r="G74" i="22" s="1"/>
  <c r="J113" i="26"/>
  <c r="G14" i="22" s="1"/>
  <c r="J12" i="26"/>
  <c r="G113" i="22" s="1"/>
  <c r="J75" i="26"/>
  <c r="J99" i="26"/>
  <c r="J109" i="26"/>
  <c r="G107" i="22" s="1"/>
  <c r="J35" i="26"/>
  <c r="G62" i="22" l="1"/>
  <c r="G29" i="22"/>
  <c r="G17" i="22"/>
  <c r="G71" i="22"/>
  <c r="G82" i="22"/>
  <c r="G22" i="22"/>
  <c r="G95" i="22"/>
  <c r="H95" i="22" s="1"/>
  <c r="G31" i="22"/>
  <c r="G12" i="22"/>
  <c r="G56" i="22"/>
  <c r="G27" i="22"/>
  <c r="G106" i="22"/>
  <c r="G88" i="22"/>
  <c r="G44" i="22"/>
  <c r="G77" i="22"/>
  <c r="G19" i="22"/>
  <c r="H19" i="22" s="1"/>
  <c r="G67" i="22"/>
  <c r="H67" i="22" s="1"/>
  <c r="G40" i="22"/>
  <c r="G23" i="22"/>
  <c r="G93" i="22"/>
  <c r="G73" i="22"/>
  <c r="G35" i="22"/>
  <c r="G84" i="22"/>
  <c r="G76" i="22"/>
  <c r="G115" i="22"/>
  <c r="G54" i="22"/>
  <c r="G100" i="22"/>
  <c r="G33" i="22"/>
  <c r="H33" i="22" s="1"/>
  <c r="G114" i="22"/>
  <c r="G81" i="22"/>
  <c r="H81" i="22" s="1"/>
  <c r="G72" i="22"/>
  <c r="G11" i="22"/>
  <c r="G41" i="22"/>
  <c r="G26" i="22"/>
  <c r="G15" i="22"/>
  <c r="G6" i="22"/>
  <c r="G89" i="22"/>
  <c r="G10" i="22"/>
  <c r="H10" i="22" s="1"/>
  <c r="G98" i="22"/>
  <c r="H52" i="22"/>
  <c r="H108" i="22"/>
  <c r="B16" i="26"/>
  <c r="B42" i="26"/>
  <c r="L50" i="26" a="1"/>
  <c r="L50" i="26" s="1"/>
  <c r="B15" i="26"/>
  <c r="L56" i="26" a="1"/>
  <c r="L56" i="26" s="1"/>
  <c r="B17" i="26"/>
  <c r="B31" i="26"/>
  <c r="L31" i="26" a="1"/>
  <c r="L31" i="26" s="1"/>
  <c r="B44" i="26"/>
  <c r="B55" i="26"/>
  <c r="H51" i="22"/>
  <c r="L44" i="26" a="1"/>
  <c r="L44" i="26" s="1"/>
  <c r="H73" i="22"/>
  <c r="L9" i="26" a="1"/>
  <c r="L9" i="26" s="1"/>
  <c r="L15" i="26" a="1"/>
  <c r="L15" i="26" s="1"/>
  <c r="L42" i="26" a="1"/>
  <c r="L42" i="26" s="1"/>
  <c r="B56" i="26"/>
  <c r="B9" i="26"/>
  <c r="L16" i="26" a="1"/>
  <c r="L16" i="26" s="1"/>
  <c r="L55" i="26" a="1"/>
  <c r="L55" i="26" s="1"/>
  <c r="L17" i="26" a="1"/>
  <c r="L17" i="26" s="1"/>
  <c r="B50" i="26"/>
  <c r="H18" i="22"/>
  <c r="H11" i="22"/>
  <c r="H20" i="22"/>
  <c r="H65" i="22"/>
  <c r="H9" i="22"/>
  <c r="H105" i="22"/>
  <c r="H96" i="22"/>
  <c r="K41" i="26"/>
  <c r="B41" i="26" s="1"/>
  <c r="K8" i="26"/>
  <c r="J8" i="26"/>
  <c r="K97" i="26"/>
  <c r="J43" i="26"/>
  <c r="G3" i="22" s="1"/>
  <c r="H3" i="22" s="1"/>
  <c r="K46" i="26"/>
  <c r="K114" i="26"/>
  <c r="K76" i="26"/>
  <c r="B76" i="26" s="1"/>
  <c r="J114" i="26"/>
  <c r="G90" i="22" s="1"/>
  <c r="H90" i="22" s="1"/>
  <c r="H17" i="22"/>
  <c r="J97" i="26"/>
  <c r="G57" i="22" s="1"/>
  <c r="H57" i="22" s="1"/>
  <c r="K115" i="26"/>
  <c r="K26" i="26"/>
  <c r="J115" i="26"/>
  <c r="G79" i="22" s="1"/>
  <c r="H79" i="22" s="1"/>
  <c r="J26" i="26"/>
  <c r="G47" i="22" s="1"/>
  <c r="H47" i="22" s="1"/>
  <c r="J105" i="26"/>
  <c r="G24" i="22" s="1"/>
  <c r="H24" i="22" s="1"/>
  <c r="J100" i="26"/>
  <c r="G34" i="22" s="1"/>
  <c r="H34" i="22" s="1"/>
  <c r="K43" i="26"/>
  <c r="J10" i="26"/>
  <c r="G50" i="22" s="1"/>
  <c r="H50" i="22" s="1"/>
  <c r="K11" i="26"/>
  <c r="L11" i="26" s="1" a="1"/>
  <c r="L11" i="26" s="1"/>
  <c r="H112" i="22"/>
  <c r="J84" i="26"/>
  <c r="G49" i="22" s="1"/>
  <c r="J117" i="26"/>
  <c r="B117" i="26" s="1"/>
  <c r="K40" i="26"/>
  <c r="J40" i="26"/>
  <c r="H84" i="22"/>
  <c r="J46" i="26"/>
  <c r="G13" i="22" s="1"/>
  <c r="H13" i="22" s="1"/>
  <c r="K29" i="26"/>
  <c r="K62" i="26"/>
  <c r="H12" i="22"/>
  <c r="H75" i="22"/>
  <c r="K63" i="26"/>
  <c r="L63" i="26" s="1" a="1"/>
  <c r="L63" i="26" s="1"/>
  <c r="K101" i="26"/>
  <c r="J29" i="26"/>
  <c r="J62" i="26"/>
  <c r="G61" i="22" s="1"/>
  <c r="H61" i="22" s="1"/>
  <c r="H5" i="22"/>
  <c r="J101" i="26"/>
  <c r="G102" i="22" s="1"/>
  <c r="K80" i="26"/>
  <c r="B80" i="26" s="1"/>
  <c r="K116" i="26"/>
  <c r="L116" i="26" s="1" a="1"/>
  <c r="L116" i="26" s="1"/>
  <c r="K77" i="26"/>
  <c r="J77" i="26"/>
  <c r="G48" i="22" s="1"/>
  <c r="K28" i="26"/>
  <c r="B28" i="26" s="1"/>
  <c r="H54" i="22"/>
  <c r="H28" i="22"/>
  <c r="H100" i="22"/>
  <c r="H55" i="22"/>
  <c r="H16" i="22"/>
  <c r="H74" i="22"/>
  <c r="H29" i="22"/>
  <c r="H114" i="22"/>
  <c r="H91" i="22"/>
  <c r="H76" i="22"/>
  <c r="H71" i="22"/>
  <c r="H115" i="22"/>
  <c r="H110" i="22"/>
  <c r="H85" i="22"/>
  <c r="H39" i="22"/>
  <c r="H106" i="22"/>
  <c r="H93" i="22"/>
  <c r="H53" i="22"/>
  <c r="H83" i="22"/>
  <c r="H107" i="22"/>
  <c r="H113" i="22"/>
  <c r="H56" i="22"/>
  <c r="H82" i="22"/>
  <c r="H58" i="22"/>
  <c r="H14" i="22"/>
  <c r="H86" i="22"/>
  <c r="H31" i="22"/>
  <c r="H30" i="22"/>
  <c r="H26" i="22"/>
  <c r="H8" i="22"/>
  <c r="H63" i="22"/>
  <c r="H23" i="22"/>
  <c r="H45" i="22"/>
  <c r="H44" i="22"/>
  <c r="H94" i="22"/>
  <c r="H41" i="22"/>
  <c r="H103" i="22"/>
  <c r="H35" i="22"/>
  <c r="H99" i="22"/>
  <c r="H78" i="22"/>
  <c r="B57" i="26"/>
  <c r="B33" i="26"/>
  <c r="L7" i="26" a="1"/>
  <c r="L7" i="26" s="1"/>
  <c r="B98" i="26"/>
  <c r="B59" i="26"/>
  <c r="B99" i="26"/>
  <c r="L103" i="26" a="1"/>
  <c r="L103" i="26" s="1"/>
  <c r="L18" i="26" a="1"/>
  <c r="L18" i="26" s="1"/>
  <c r="L49" i="26" a="1"/>
  <c r="L49" i="26" s="1"/>
  <c r="B111" i="26"/>
  <c r="B27" i="26"/>
  <c r="B21" i="26"/>
  <c r="L25" i="26" a="1"/>
  <c r="L25" i="26" s="1"/>
  <c r="B5" i="26"/>
  <c r="L104" i="26" a="1"/>
  <c r="L104" i="26" s="1"/>
  <c r="B64" i="26"/>
  <c r="L112" i="26" a="1"/>
  <c r="L112" i="26" s="1"/>
  <c r="L110" i="26" a="1"/>
  <c r="L110" i="26" s="1"/>
  <c r="L96" i="26" a="1"/>
  <c r="L96" i="26" s="1"/>
  <c r="L107" i="26" a="1"/>
  <c r="L107" i="26" s="1"/>
  <c r="L95" i="26" a="1"/>
  <c r="L95" i="26" s="1"/>
  <c r="L67" i="26" a="1"/>
  <c r="L67" i="26" s="1"/>
  <c r="L108" i="26" a="1"/>
  <c r="L108" i="26" s="1"/>
  <c r="B73" i="26"/>
  <c r="B85" i="26"/>
  <c r="B54" i="26"/>
  <c r="B52" i="26"/>
  <c r="B49" i="26"/>
  <c r="B110" i="26"/>
  <c r="B96" i="26"/>
  <c r="L57" i="26" a="1"/>
  <c r="L57" i="26" s="1"/>
  <c r="B32" i="26"/>
  <c r="B113" i="26"/>
  <c r="B83" i="26"/>
  <c r="B53" i="26"/>
  <c r="B23" i="26"/>
  <c r="B79" i="26"/>
  <c r="B22" i="26"/>
  <c r="L27" i="26" a="1"/>
  <c r="L27" i="26" s="1"/>
  <c r="L111" i="26" a="1"/>
  <c r="L111" i="26" s="1"/>
  <c r="L82" i="26" a="1"/>
  <c r="L82" i="26" s="1"/>
  <c r="L21" i="26" a="1"/>
  <c r="L21" i="26" s="1"/>
  <c r="L5" i="26" a="1"/>
  <c r="L5" i="26" s="1"/>
  <c r="L98" i="26" a="1"/>
  <c r="L98" i="26" s="1"/>
  <c r="L59" i="26" a="1"/>
  <c r="L59" i="26" s="1"/>
  <c r="L14" i="26" a="1"/>
  <c r="L14" i="26" s="1"/>
  <c r="L65" i="26" a="1"/>
  <c r="L65" i="26" s="1"/>
  <c r="L118" i="26" a="1"/>
  <c r="L118" i="26" s="1"/>
  <c r="L109" i="26" a="1"/>
  <c r="L109" i="26" s="1"/>
  <c r="L81" i="26" a="1"/>
  <c r="L81" i="26" s="1"/>
  <c r="B48" i="26"/>
  <c r="L20" i="26" a="1"/>
  <c r="L20" i="26" s="1"/>
  <c r="L45" i="26" a="1"/>
  <c r="L45" i="26" s="1"/>
  <c r="L99" i="26" a="1"/>
  <c r="L99" i="26" s="1"/>
  <c r="L12" i="26" a="1"/>
  <c r="L12" i="26" s="1"/>
  <c r="L94" i="26" a="1"/>
  <c r="L94" i="26" s="1"/>
  <c r="L87" i="26" a="1"/>
  <c r="L87" i="26" s="1"/>
  <c r="L91" i="26" a="1"/>
  <c r="L91" i="26" s="1"/>
  <c r="L102" i="26" a="1"/>
  <c r="L102" i="26" s="1"/>
  <c r="B74" i="26"/>
  <c r="L41" i="26" a="1"/>
  <c r="L41" i="26" s="1"/>
  <c r="B37" i="26"/>
  <c r="L68" i="26" a="1"/>
  <c r="L68" i="26" s="1"/>
  <c r="B61" i="26"/>
  <c r="L90" i="26" a="1"/>
  <c r="L90" i="26" s="1"/>
  <c r="B72" i="26"/>
  <c r="L39" i="26" a="1"/>
  <c r="L39" i="26" s="1"/>
  <c r="L6" i="26" a="1"/>
  <c r="L6" i="26" s="1"/>
  <c r="B36" i="26"/>
  <c r="B7" i="26"/>
  <c r="B66" i="26"/>
  <c r="B13" i="26"/>
  <c r="L89" i="26" a="1"/>
  <c r="L89" i="26" s="1"/>
  <c r="B69" i="26"/>
  <c r="L38" i="26" a="1"/>
  <c r="L38" i="26" s="1"/>
  <c r="B95" i="26"/>
  <c r="B47" i="26"/>
  <c r="L64" i="26" a="1"/>
  <c r="L64" i="26" s="1"/>
  <c r="B58" i="26"/>
  <c r="B106" i="26"/>
  <c r="B19" i="26"/>
  <c r="L71" i="26" a="1"/>
  <c r="L71" i="26" s="1"/>
  <c r="B92" i="26"/>
  <c r="L35" i="26" a="1"/>
  <c r="L35" i="26" s="1"/>
  <c r="B94" i="26"/>
  <c r="L70" i="26" a="1"/>
  <c r="L70" i="26" s="1"/>
  <c r="B88" i="26"/>
  <c r="L34" i="26" a="1"/>
  <c r="L34" i="26" s="1"/>
  <c r="B93" i="26"/>
  <c r="B24" i="26"/>
  <c r="B51" i="26"/>
  <c r="B86" i="26"/>
  <c r="B60" i="26"/>
  <c r="B30" i="26"/>
  <c r="B75" i="26"/>
  <c r="B78" i="26"/>
  <c r="B82" i="26"/>
  <c r="L33" i="26" a="1"/>
  <c r="L33" i="26" s="1"/>
  <c r="L58" i="26" a="1"/>
  <c r="L58" i="26" s="1"/>
  <c r="B112" i="26"/>
  <c r="B67" i="26"/>
  <c r="L30" i="26" a="1"/>
  <c r="L30" i="26" s="1"/>
  <c r="L66" i="26" a="1"/>
  <c r="L66" i="26" s="1"/>
  <c r="L74" i="26" a="1"/>
  <c r="L74" i="26" s="1"/>
  <c r="L37" i="26" a="1"/>
  <c r="L37" i="26" s="1"/>
  <c r="B14" i="26"/>
  <c r="B65" i="26"/>
  <c r="B118" i="26"/>
  <c r="B109" i="26"/>
  <c r="B81" i="26"/>
  <c r="B20" i="26"/>
  <c r="B45" i="26"/>
  <c r="L61" i="26" a="1"/>
  <c r="L61" i="26" s="1"/>
  <c r="L113" i="26" a="1"/>
  <c r="L113" i="26" s="1"/>
  <c r="L92" i="26" a="1"/>
  <c r="L92" i="26" s="1"/>
  <c r="L72" i="26" a="1"/>
  <c r="L72" i="26" s="1"/>
  <c r="L48" i="26" a="1"/>
  <c r="L48" i="26" s="1"/>
  <c r="L23" i="26" a="1"/>
  <c r="L23" i="26" s="1"/>
  <c r="L36" i="26" a="1"/>
  <c r="L36" i="26" s="1"/>
  <c r="B103" i="26"/>
  <c r="B18" i="26"/>
  <c r="B108" i="26"/>
  <c r="B12" i="26"/>
  <c r="B107" i="26"/>
  <c r="L32" i="26" a="1"/>
  <c r="L32" i="26" s="1"/>
  <c r="L19" i="26" a="1"/>
  <c r="L19" i="26" s="1"/>
  <c r="L88" i="26" a="1"/>
  <c r="L88" i="26" s="1"/>
  <c r="L93" i="26" a="1"/>
  <c r="L93" i="26" s="1"/>
  <c r="B25" i="26"/>
  <c r="B104" i="26"/>
  <c r="L13" i="26" a="1"/>
  <c r="L13" i="26" s="1"/>
  <c r="L86" i="26" a="1"/>
  <c r="L86" i="26" s="1"/>
  <c r="L69" i="26" a="1"/>
  <c r="L69" i="26" s="1"/>
  <c r="L75" i="26" a="1"/>
  <c r="L75" i="26" s="1"/>
  <c r="L47" i="26" a="1"/>
  <c r="L47" i="26" s="1"/>
  <c r="B87" i="26"/>
  <c r="B91" i="26"/>
  <c r="B102" i="26"/>
  <c r="L51" i="26" a="1"/>
  <c r="L51" i="26" s="1"/>
  <c r="L85" i="26" a="1"/>
  <c r="L85" i="26" s="1"/>
  <c r="L52" i="26" a="1"/>
  <c r="L52" i="26" s="1"/>
  <c r="B68" i="26"/>
  <c r="B90" i="26"/>
  <c r="B39" i="26"/>
  <c r="B6" i="26"/>
  <c r="L73" i="26" a="1"/>
  <c r="L73" i="26" s="1"/>
  <c r="L83" i="26" a="1"/>
  <c r="L83" i="26" s="1"/>
  <c r="L79" i="26" a="1"/>
  <c r="L79" i="26" s="1"/>
  <c r="L106" i="26" a="1"/>
  <c r="L106" i="26" s="1"/>
  <c r="B89" i="26"/>
  <c r="B38" i="26"/>
  <c r="L24" i="26" a="1"/>
  <c r="L24" i="26" s="1"/>
  <c r="B71" i="26"/>
  <c r="B35" i="26"/>
  <c r="L60" i="26" a="1"/>
  <c r="L60" i="26" s="1"/>
  <c r="L78" i="26" a="1"/>
  <c r="L78" i="26" s="1"/>
  <c r="B70" i="26"/>
  <c r="B34" i="26"/>
  <c r="L54" i="26" a="1"/>
  <c r="L54" i="26" s="1"/>
  <c r="L53" i="26" a="1"/>
  <c r="L53" i="26" s="1"/>
  <c r="L22" i="26" a="1"/>
  <c r="L22" i="26" s="1"/>
  <c r="H72" i="22"/>
  <c r="H22" i="22"/>
  <c r="H6" i="22"/>
  <c r="H37" i="22"/>
  <c r="H36" i="22"/>
  <c r="H62" i="22"/>
  <c r="H88" i="22"/>
  <c r="H7" i="22"/>
  <c r="H15" i="22"/>
  <c r="H89" i="22"/>
  <c r="H64" i="22"/>
  <c r="G38" i="22" l="1"/>
  <c r="H38" i="22" s="1"/>
  <c r="H102" i="22"/>
  <c r="L117" i="26" a="1"/>
  <c r="L117" i="26" s="1"/>
  <c r="G66" i="22"/>
  <c r="H66" i="22" s="1"/>
  <c r="L28" i="26" a="1"/>
  <c r="L28" i="26" s="1"/>
  <c r="G46" i="22"/>
  <c r="H46" i="22" s="1"/>
  <c r="G59" i="22"/>
  <c r="G70" i="22"/>
  <c r="H70" i="22" s="1"/>
  <c r="G97" i="22"/>
  <c r="H97" i="22" s="1"/>
  <c r="B40" i="26"/>
  <c r="B63" i="26"/>
  <c r="L26" i="26" a="1"/>
  <c r="L26" i="26" s="1"/>
  <c r="L115" i="26" a="1"/>
  <c r="L115" i="26" s="1"/>
  <c r="B97" i="26"/>
  <c r="L105" i="26" a="1"/>
  <c r="L105" i="26" s="1"/>
  <c r="B8" i="26"/>
  <c r="L8" i="26" a="1"/>
  <c r="L8" i="26" s="1"/>
  <c r="L40" i="26" a="1"/>
  <c r="L40" i="26" s="1"/>
  <c r="B105" i="26"/>
  <c r="H77" i="22"/>
  <c r="G4" i="22"/>
  <c r="H4" i="22" s="1"/>
  <c r="H27" i="22"/>
  <c r="G80" i="22"/>
  <c r="H80" i="22" s="1"/>
  <c r="H87" i="22"/>
  <c r="G60" i="22"/>
  <c r="H60" i="22" s="1"/>
  <c r="H104" i="22"/>
  <c r="G68" i="22"/>
  <c r="H68" i="22" s="1"/>
  <c r="H98" i="22"/>
  <c r="G42" i="22"/>
  <c r="H42" i="22" s="1"/>
  <c r="B26" i="26"/>
  <c r="G109" i="22"/>
  <c r="H109" i="22" s="1"/>
  <c r="G69" i="22"/>
  <c r="H69" i="22" s="1"/>
  <c r="G2" i="22"/>
  <c r="H2" i="22" s="1"/>
  <c r="H49" i="22"/>
  <c r="G92" i="22"/>
  <c r="H92" i="22" s="1"/>
  <c r="H43" i="22"/>
  <c r="G101" i="22"/>
  <c r="H101" i="22" s="1"/>
  <c r="H32" i="22"/>
  <c r="G21" i="22"/>
  <c r="H21" i="22" s="1"/>
  <c r="B100" i="26"/>
  <c r="L100" i="26" a="1"/>
  <c r="L100" i="26" s="1"/>
  <c r="B29" i="26"/>
  <c r="B115" i="26"/>
  <c r="L29" i="26" a="1"/>
  <c r="L29" i="26" s="1"/>
  <c r="L43" i="26" a="1"/>
  <c r="L43" i="26" s="1"/>
  <c r="L77" i="26" a="1"/>
  <c r="L77" i="26" s="1"/>
  <c r="L114" i="26" a="1"/>
  <c r="L114" i="26" s="1"/>
  <c r="B43" i="26"/>
  <c r="B11" i="26"/>
  <c r="L76" i="26" a="1"/>
  <c r="L76" i="26" s="1"/>
  <c r="L97" i="26" a="1"/>
  <c r="L97" i="26" s="1"/>
  <c r="B116" i="26"/>
  <c r="H48" i="22"/>
  <c r="L10" i="26" a="1"/>
  <c r="L10" i="26" s="1"/>
  <c r="H40" i="22"/>
  <c r="B10" i="26"/>
  <c r="B114" i="26"/>
  <c r="L46" i="26" a="1"/>
  <c r="L46" i="26" s="1"/>
  <c r="L80" i="26" a="1"/>
  <c r="L80" i="26" s="1"/>
  <c r="B46" i="26"/>
  <c r="H111" i="22"/>
  <c r="L84" i="26" a="1"/>
  <c r="L84" i="26" s="1"/>
  <c r="L62" i="26" a="1"/>
  <c r="L62" i="26" s="1"/>
  <c r="B84" i="26"/>
  <c r="D3" i="26"/>
  <c r="L101" i="26" a="1"/>
  <c r="L101" i="26" s="1"/>
  <c r="H59" i="22"/>
  <c r="B77" i="26"/>
  <c r="B62" i="26"/>
  <c r="H25" i="22"/>
  <c r="B101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<sst xmlns="http://schemas.openxmlformats.org/spreadsheetml/2006/main" count="2468" uniqueCount="250">
  <si>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</si>
  <si>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</si>
  <si>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</si>
  <si>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</si>
  <si>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</si>
  <si>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</si>
  <si>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</si>
  <si>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</si>
  <si>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</si>
  <si>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</si>
  <si>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</si>
  <si>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</si>
  <si>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</si>
  <si>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</si>
  <si>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</si>
  <si>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</si>
  <si>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</si>
  <si>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</si>
  <si>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</si>
  <si>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</si>
  <si>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</si>
  <si>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</si>
  <si>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</si>
  <si>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</si>
  <si>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</si>
  <si>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</si>
  <si>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</si>
  <si>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</si>
  <si>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</si>
  <si>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</si>
  <si>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</si>
  <si>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</si>
  <si>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</si>
  <si>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</si>
  <si>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</si>
  <si>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</si>
  <si>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</si>
  <si>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</si>
  <si>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</si>
  <si>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</si>
  <si>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</si>
  <si>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</si>
  <si>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</si>
  <si>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</si>
  <si>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</si>
  <si>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</si>
  <si>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</si>
  <si>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</si>
  <si>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</si>
  <si>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</si>
  <si>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</si>
  <si>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</si>
  <si>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</si>
  <si>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</si>
  <si>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</si>
  <si>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</si>
  <si>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</si>
  <si>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</si>
  <si>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</si>
  <si>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</si>
  <si>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</si>
  <si>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TslayerSAd</t>
  </si>
  <si>
    <t>BankTrigo1</t>
  </si>
  <si>
    <t>FOODmil</t>
  </si>
  <si>
    <t>theslayersAd</t>
  </si>
  <si>
    <t>G O N R E T</t>
  </si>
  <si>
    <t>Andrius 1</t>
  </si>
  <si>
    <t>l A L A l</t>
  </si>
  <si>
    <t>l JUANSE l</t>
  </si>
  <si>
    <t>l TenZz l</t>
  </si>
  <si>
    <t>R E L U I</t>
  </si>
  <si>
    <t>xlTLElx</t>
  </si>
  <si>
    <t>jiraiya sam</t>
  </si>
  <si>
    <t>KAKASHI  22</t>
  </si>
  <si>
    <t>Not Love l</t>
  </si>
  <si>
    <t>T3000</t>
  </si>
  <si>
    <t>TEMARY 22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</si>
  <si>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</si>
  <si>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</si>
  <si>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</si>
  <si>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</si>
  <si>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</si>
  <si>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</si>
  <si>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</si>
  <si>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</si>
  <si>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</si>
  <si>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</si>
  <si>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</si>
  <si>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DI L U F F Y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</si>
  <si>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</si>
  <si>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</si>
  <si>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</si>
  <si>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</si>
  <si>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</si>
  <si>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</si>
  <si>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</si>
  <si>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</si>
  <si>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Luxsss</t>
  </si>
  <si>
    <t>El Cul Ito</t>
  </si>
  <si>
    <t>AleHeafy</t>
  </si>
  <si>
    <t>Cigma C3</t>
  </si>
  <si>
    <t>El Brayan340</t>
  </si>
  <si>
    <t>jony2013</t>
  </si>
  <si>
    <t>loquillon</t>
  </si>
  <si>
    <t>varki</t>
  </si>
  <si>
    <t>Bian2256</t>
  </si>
  <si>
    <t>PnTeRA NeGrA</t>
  </si>
  <si>
    <t>BOROISAJKL64</t>
  </si>
  <si>
    <t>Sh4dow</t>
  </si>
  <si>
    <t>elvert</t>
  </si>
  <si>
    <t>Ajj Be</t>
  </si>
  <si>
    <t>KIKEXXD</t>
  </si>
  <si>
    <t>Fackerrs 3</t>
  </si>
  <si>
    <t>jumperbank</t>
  </si>
  <si>
    <t>tugakh</t>
  </si>
  <si>
    <t>THEKING MEX</t>
  </si>
  <si>
    <t>TITANIUS778</t>
  </si>
  <si>
    <t>BOROTAMEX</t>
  </si>
  <si>
    <t>1C0L0MBIA1</t>
  </si>
  <si>
    <t>AngelTG2</t>
  </si>
  <si>
    <t>Ashb0rn</t>
  </si>
  <si>
    <t>bianhpmini</t>
  </si>
  <si>
    <t>dame totona1</t>
  </si>
  <si>
    <t>JonyG2013</t>
  </si>
  <si>
    <t>JonyG2025</t>
  </si>
  <si>
    <t>o Eevee o</t>
  </si>
  <si>
    <t>o PICHI o</t>
  </si>
  <si>
    <t>ASL one</t>
  </si>
  <si>
    <t>BAIYHEM</t>
  </si>
  <si>
    <t>jads007</t>
  </si>
  <si>
    <t>LadyJen</t>
  </si>
  <si>
    <t>LucasArg</t>
  </si>
  <si>
    <t>Pitufina</t>
  </si>
  <si>
    <t>x Gabriel xx</t>
  </si>
  <si>
    <t>x HERRERA x</t>
  </si>
  <si>
    <t>Erivic</t>
  </si>
  <si>
    <t>Glafi</t>
  </si>
  <si>
    <t>o DITTO o</t>
  </si>
  <si>
    <t>TAZTO</t>
  </si>
  <si>
    <t>Vrie</t>
  </si>
  <si>
    <t>No cumplio</t>
  </si>
  <si>
    <t>Cumplio</t>
  </si>
  <si>
    <t>D34THANGEL</t>
  </si>
  <si>
    <t>XPersefoneXx</t>
  </si>
  <si>
    <t>l india1 l</t>
  </si>
  <si>
    <t>l india2 l</t>
  </si>
  <si>
    <t>SubTerra</t>
  </si>
  <si>
    <t>03leb</t>
  </si>
  <si>
    <t>03mini leb</t>
  </si>
  <si>
    <t>0MrHahn0</t>
  </si>
  <si>
    <t>0Nickelback0</t>
  </si>
  <si>
    <t>AGUIRRE1</t>
  </si>
  <si>
    <t>AGUIRRE1992</t>
  </si>
  <si>
    <t>Asterix I</t>
  </si>
  <si>
    <t>Barometrix</t>
  </si>
  <si>
    <t>BlackSummer</t>
  </si>
  <si>
    <t>CDGCAT</t>
  </si>
  <si>
    <t>DIEGO03 II</t>
  </si>
  <si>
    <t>EitorLord</t>
  </si>
  <si>
    <t>El Negro24</t>
  </si>
  <si>
    <t>granlebowski</t>
  </si>
  <si>
    <t>HenryMx</t>
  </si>
  <si>
    <t>Lito Este U</t>
  </si>
  <si>
    <t>Lito Esteban</t>
  </si>
  <si>
    <t>Lito Ubiria</t>
  </si>
  <si>
    <t>LOTHARIIO</t>
  </si>
  <si>
    <t>MM1777777</t>
  </si>
  <si>
    <t>Nicoooo88</t>
  </si>
  <si>
    <t>Panoramix I</t>
  </si>
  <si>
    <t>TakamuraAQP</t>
  </si>
  <si>
    <t>TuMarid0</t>
  </si>
  <si>
    <t>xAtheneaX</t>
  </si>
  <si>
    <t>xDOUMAx</t>
  </si>
  <si>
    <t>xI T A D O R</t>
  </si>
  <si>
    <t>xTogepix</t>
  </si>
  <si>
    <t>xXMedussaXx</t>
  </si>
  <si>
    <t>XxORIONx</t>
  </si>
  <si>
    <t>XxPucca17xX</t>
  </si>
  <si>
    <t>Abraracurcix</t>
  </si>
  <si>
    <t>Obelix I</t>
  </si>
  <si>
    <t>ISE M</t>
  </si>
  <si>
    <t>o ISE o</t>
  </si>
  <si>
    <t>XIsabelleXx</t>
  </si>
  <si>
    <t>06/04/2025</t>
  </si>
  <si>
    <t>4lvl2</t>
  </si>
  <si>
    <t>No debe</t>
  </si>
  <si>
    <t>4lvl1</t>
  </si>
  <si>
    <t>Alucard 78</t>
  </si>
  <si>
    <t>AngelTG1</t>
  </si>
  <si>
    <t>AVISPON T5</t>
  </si>
  <si>
    <t>cKrAtOs oL</t>
  </si>
  <si>
    <t>FabriiAle</t>
  </si>
  <si>
    <t>jenmm</t>
  </si>
  <si>
    <t>koki87</t>
  </si>
  <si>
    <t>lLordAngell</t>
  </si>
  <si>
    <t>M A R P E</t>
  </si>
  <si>
    <t>MiniStark Jr</t>
  </si>
  <si>
    <t>ObSon C O</t>
  </si>
  <si>
    <t>preciosaxX</t>
  </si>
  <si>
    <t>REYNITA MEX</t>
  </si>
  <si>
    <t>xHulkBusterx</t>
  </si>
  <si>
    <t>bank spanish</t>
  </si>
  <si>
    <t>HuevoEnTorta</t>
  </si>
  <si>
    <t>jawher 2</t>
  </si>
  <si>
    <t>Lito 4</t>
  </si>
  <si>
    <t>Santi092</t>
  </si>
  <si>
    <t>vmariavane</t>
  </si>
  <si>
    <t>AngelTG3</t>
  </si>
  <si>
    <t>Ghost Wolf X</t>
  </si>
  <si>
    <t>galatus</t>
  </si>
  <si>
    <t>Nicki007</t>
  </si>
  <si>
    <t>MATADEMON1OS</t>
  </si>
  <si>
    <t>13/04/2025</t>
  </si>
  <si>
    <t>Lacry I</t>
  </si>
  <si>
    <t>LOTHARIO</t>
  </si>
  <si>
    <t>Pastelito0</t>
  </si>
  <si>
    <t>alerocky</t>
  </si>
  <si>
    <t>AngelTG4</t>
  </si>
  <si>
    <t>MrPatricio21</t>
  </si>
  <si>
    <t>20/04/2025</t>
  </si>
  <si>
    <t>GIOSHOP1SELL</t>
  </si>
  <si>
    <t>KzZ123</t>
  </si>
  <si>
    <t>STALINGRAD0</t>
  </si>
  <si>
    <t>JNR TOM</t>
  </si>
  <si>
    <t>TDM SONIK 1</t>
  </si>
  <si>
    <t>Vv  Alan</t>
  </si>
  <si>
    <t>27/04/2025</t>
  </si>
  <si>
    <t>Mugetsu TG</t>
  </si>
  <si>
    <t>STALINGRA2</t>
  </si>
  <si>
    <t>CoquitaFria</t>
  </si>
  <si>
    <t>R A N A x 1</t>
  </si>
  <si>
    <t>SFS CUERVO</t>
  </si>
  <si>
    <t>xUBEEx</t>
  </si>
  <si>
    <t>Cesarrrk</t>
  </si>
  <si>
    <t>DRACONIAN83</t>
  </si>
  <si>
    <t>MiniHerlingG</t>
  </si>
  <si>
    <t>Santyy01</t>
  </si>
  <si>
    <t>Scooby Dood</t>
  </si>
  <si>
    <t>SFS bots</t>
  </si>
  <si>
    <t>YouGotZero</t>
  </si>
  <si>
    <t>CandyCandy69</t>
  </si>
  <si>
    <t>No Limit 01</t>
  </si>
  <si>
    <t>kar666kar</t>
  </si>
  <si>
    <t>ANUB11S</t>
  </si>
  <si>
    <t>arthur  05</t>
  </si>
  <si>
    <t>kargrande</t>
  </si>
  <si>
    <t>5AAA4AAA2</t>
  </si>
  <si>
    <t>JI  XIA</t>
  </si>
  <si>
    <t>Gabilan1406</t>
  </si>
  <si>
    <t>04/05/2025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</si>
</sst>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12" borderId="2" xfId="0" applyNumberFormat="1" applyFont="1" applyFill="1" applyBorder="1"/>
    <xf numFmtId="1" fontId="2" fillId="12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1" fontId="2" fillId="12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0" fontId="5" fillId="0" borderId="0" xfId="0" applyFont="1"/>
    <xf numFmtId="0" fontId="0" fillId="2" borderId="6" xfId="0" applyFont="1" applyFill="1" applyBorder="1" applyAlignment="1">
      <alignment vertical="center"/>
    </xf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83" totalsRowShown="0" totalsRowDxfId="31" headerRowBorderDxfId="33" tableBorderDxfId="32" totalsRowBorderDxfId="30">
  <autoFilter ref="A1:A83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29" totalsRow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25"/>
  <sheetViews>
    <sheetView zoomScale="85" zoomScaleNormal="85" workbookViewId="0">
      <selection activeCell="L3" sqref="L3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109375" bestFit="1" customWidth="1"/>
    <col min="4" max="4" width="13.44140625" bestFit="1" customWidth="1"/>
    <col min="5" max="9" width="14.88671875" bestFit="1" customWidth="1"/>
    <col min="10" max="10" width="11.5546875" bestFit="1" customWidth="1"/>
    <col min="11" max="11" width="11.5546875" customWidth="1"/>
    <col min="12" max="12" width="16.5546875" bestFit="1" customWidth="1"/>
  </cols>
  <sheetData>
    <row r="1" spans="1:12" x14ac:dyDescent="0.3">
      <c r="A1" s="2" t="s">
        <v>96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94</v>
      </c>
      <c r="K1" s="6" t="s">
        <v>95</v>
      </c>
      <c r="L1" s="3" t="s">
        <v>53</v>
      </c>
    </row>
    <row r="2" spans="1:12" x14ac:dyDescent="0.3">
      <c r="A2" s="11" t="s">
        <v>184</v>
      </c>
      <c r="B2" s="16" t="s">
        <v>141</v>
      </c>
      <c r="C2" s="9" t="s">
        <v>147</v>
      </c>
      <c r="D2" s="20">
        <v>30</v>
      </c>
      <c r="E2" s="7">
        <v>0</v>
      </c>
      <c r="F2" s="7">
        <v>26</v>
      </c>
      <c r="G2" s="7">
        <v>4</v>
      </c>
      <c r="H2" s="7">
        <v>0</v>
      </c>
      <c r="I2" s="7">
        <v>0</v>
      </c>
      <c r="J2" s="26">
        <v>38</v>
      </c>
      <c r="K2" s="25">
        <v>130</v>
      </c>
      <c r="L2" s="13" t="s">
        <v>249</v>
      </c>
    </row>
    <row r="3" spans="1:12" x14ac:dyDescent="0.3">
      <c r="A3" s="11" t="s">
        <v>184</v>
      </c>
      <c r="B3" s="16" t="s">
        <v>141</v>
      </c>
      <c r="C3" s="9" t="s">
        <v>148</v>
      </c>
      <c r="D3" s="20">
        <v>32</v>
      </c>
      <c r="E3" s="7">
        <v>0</v>
      </c>
      <c r="F3" s="7">
        <v>28</v>
      </c>
      <c r="G3" s="7">
        <v>4</v>
      </c>
      <c r="H3" s="7">
        <v>0</v>
      </c>
      <c r="I3" s="7">
        <v>0</v>
      </c>
      <c r="J3" s="26">
        <v>40</v>
      </c>
      <c r="K3" s="25">
        <v>140</v>
      </c>
    </row>
    <row r="4" spans="1:12" x14ac:dyDescent="0.3">
      <c r="A4" s="11" t="s">
        <v>184</v>
      </c>
      <c r="B4" s="16" t="s">
        <v>140</v>
      </c>
      <c r="C4" s="9" t="s">
        <v>150</v>
      </c>
      <c r="D4" s="20">
        <v>2</v>
      </c>
      <c r="E4" s="7">
        <v>0</v>
      </c>
      <c r="F4" s="7">
        <v>2</v>
      </c>
      <c r="G4" s="7">
        <v>0</v>
      </c>
      <c r="H4" s="7">
        <v>0</v>
      </c>
      <c r="I4" s="7">
        <v>0</v>
      </c>
      <c r="J4" s="26">
        <v>2</v>
      </c>
      <c r="K4" s="25">
        <v>10</v>
      </c>
    </row>
    <row r="5" spans="1:12" x14ac:dyDescent="0.3">
      <c r="A5" s="11" t="s">
        <v>184</v>
      </c>
      <c r="B5" s="16" t="s">
        <v>140</v>
      </c>
      <c r="C5" s="9" t="s">
        <v>118</v>
      </c>
      <c r="D5" s="20">
        <v>4</v>
      </c>
      <c r="E5" s="7">
        <v>0</v>
      </c>
      <c r="F5" s="7">
        <v>2</v>
      </c>
      <c r="G5" s="7">
        <v>1</v>
      </c>
      <c r="H5" s="7">
        <v>1</v>
      </c>
      <c r="I5" s="7">
        <v>0</v>
      </c>
      <c r="J5" s="26">
        <v>14</v>
      </c>
      <c r="K5" s="25">
        <v>10</v>
      </c>
      <c r="L5" s="33"/>
    </row>
    <row r="6" spans="1:12" x14ac:dyDescent="0.3">
      <c r="A6" s="11" t="s">
        <v>184</v>
      </c>
      <c r="B6" s="16" t="s">
        <v>140</v>
      </c>
      <c r="C6" s="9" t="s">
        <v>246</v>
      </c>
      <c r="D6" s="20">
        <v>1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26">
        <v>1</v>
      </c>
      <c r="K6" s="25">
        <v>5</v>
      </c>
    </row>
    <row r="7" spans="1:12" x14ac:dyDescent="0.3">
      <c r="A7" s="11" t="s">
        <v>184</v>
      </c>
      <c r="B7" s="16" t="s">
        <v>141</v>
      </c>
      <c r="C7" s="9" t="s">
        <v>178</v>
      </c>
      <c r="D7" s="20">
        <v>23</v>
      </c>
      <c r="E7" s="7">
        <v>0</v>
      </c>
      <c r="F7" s="7">
        <v>20</v>
      </c>
      <c r="G7" s="7">
        <v>3</v>
      </c>
      <c r="H7" s="7">
        <v>0</v>
      </c>
      <c r="I7" s="7">
        <v>0</v>
      </c>
      <c r="J7" s="26">
        <v>29</v>
      </c>
      <c r="K7" s="25">
        <v>100</v>
      </c>
    </row>
    <row r="8" spans="1:12" x14ac:dyDescent="0.3">
      <c r="A8" s="11" t="s">
        <v>184</v>
      </c>
      <c r="B8" s="16" t="s">
        <v>141</v>
      </c>
      <c r="C8" s="9" t="s">
        <v>151</v>
      </c>
      <c r="D8" s="20">
        <v>13</v>
      </c>
      <c r="E8" s="7">
        <v>0</v>
      </c>
      <c r="F8" s="7">
        <v>1</v>
      </c>
      <c r="G8" s="7">
        <v>12</v>
      </c>
      <c r="H8" s="7">
        <v>0</v>
      </c>
      <c r="I8" s="7">
        <v>0</v>
      </c>
      <c r="J8" s="26">
        <v>37</v>
      </c>
      <c r="K8" s="25">
        <v>5</v>
      </c>
    </row>
    <row r="9" spans="1:12" x14ac:dyDescent="0.3">
      <c r="A9" s="11" t="s">
        <v>184</v>
      </c>
      <c r="B9" s="16" t="s">
        <v>141</v>
      </c>
      <c r="C9" s="9" t="s">
        <v>152</v>
      </c>
      <c r="D9" s="20">
        <v>16</v>
      </c>
      <c r="E9" s="7">
        <v>0</v>
      </c>
      <c r="F9" s="7">
        <v>10</v>
      </c>
      <c r="G9" s="7">
        <v>6</v>
      </c>
      <c r="H9" s="7">
        <v>0</v>
      </c>
      <c r="I9" s="7">
        <v>0</v>
      </c>
      <c r="J9" s="26">
        <v>28</v>
      </c>
      <c r="K9" s="25">
        <v>50</v>
      </c>
    </row>
    <row r="10" spans="1:12" x14ac:dyDescent="0.3">
      <c r="A10" s="11" t="s">
        <v>184</v>
      </c>
      <c r="B10" s="16" t="s">
        <v>141</v>
      </c>
      <c r="C10" s="9" t="s">
        <v>187</v>
      </c>
      <c r="D10" s="20">
        <v>26</v>
      </c>
      <c r="E10" s="7">
        <v>0</v>
      </c>
      <c r="F10" s="7">
        <v>15</v>
      </c>
      <c r="G10" s="7">
        <v>11</v>
      </c>
      <c r="H10" s="7">
        <v>0</v>
      </c>
      <c r="I10" s="7">
        <v>0</v>
      </c>
      <c r="J10" s="26">
        <v>48</v>
      </c>
      <c r="K10" s="25">
        <v>75</v>
      </c>
    </row>
    <row r="11" spans="1:12" x14ac:dyDescent="0.3">
      <c r="A11" s="11" t="s">
        <v>184</v>
      </c>
      <c r="B11" s="16" t="s">
        <v>141</v>
      </c>
      <c r="C11" s="9" t="s">
        <v>217</v>
      </c>
      <c r="D11" s="20">
        <v>55</v>
      </c>
      <c r="E11" s="7">
        <v>0</v>
      </c>
      <c r="F11" s="7">
        <v>51</v>
      </c>
      <c r="G11" s="7">
        <v>3</v>
      </c>
      <c r="H11" s="7">
        <v>1</v>
      </c>
      <c r="I11" s="7">
        <v>0</v>
      </c>
      <c r="J11" s="26">
        <v>69</v>
      </c>
      <c r="K11" s="25">
        <v>255</v>
      </c>
    </row>
    <row r="12" spans="1:12" x14ac:dyDescent="0.3">
      <c r="A12" s="11" t="s">
        <v>184</v>
      </c>
      <c r="B12" s="16" t="s">
        <v>141</v>
      </c>
      <c r="C12" s="9" t="s">
        <v>8</v>
      </c>
      <c r="D12" s="20">
        <v>42</v>
      </c>
      <c r="E12" s="7">
        <v>0</v>
      </c>
      <c r="F12" s="7">
        <v>28</v>
      </c>
      <c r="G12" s="7">
        <v>8</v>
      </c>
      <c r="H12" s="7">
        <v>6</v>
      </c>
      <c r="I12" s="7">
        <v>0</v>
      </c>
      <c r="J12" s="26">
        <v>106</v>
      </c>
      <c r="K12" s="25">
        <v>140</v>
      </c>
    </row>
    <row r="13" spans="1:12" x14ac:dyDescent="0.3">
      <c r="A13" s="11" t="s">
        <v>184</v>
      </c>
      <c r="B13" s="16" t="s">
        <v>140</v>
      </c>
      <c r="C13" s="9" t="s">
        <v>243</v>
      </c>
      <c r="D13" s="20">
        <v>3</v>
      </c>
      <c r="E13" s="7">
        <v>0</v>
      </c>
      <c r="F13" s="7">
        <v>3</v>
      </c>
      <c r="G13" s="7">
        <v>0</v>
      </c>
      <c r="H13" s="7">
        <v>0</v>
      </c>
      <c r="I13" s="7">
        <v>0</v>
      </c>
      <c r="J13" s="26">
        <v>3</v>
      </c>
      <c r="K13" s="25">
        <v>15</v>
      </c>
    </row>
    <row r="14" spans="1:12" x14ac:dyDescent="0.3">
      <c r="A14" s="11" t="s">
        <v>184</v>
      </c>
      <c r="B14" s="16" t="s">
        <v>140</v>
      </c>
      <c r="C14" s="9" t="s">
        <v>244</v>
      </c>
      <c r="D14" s="20">
        <v>4</v>
      </c>
      <c r="E14" s="7">
        <v>0</v>
      </c>
      <c r="F14" s="7">
        <v>0</v>
      </c>
      <c r="G14" s="7">
        <v>4</v>
      </c>
      <c r="H14" s="7">
        <v>0</v>
      </c>
      <c r="I14" s="7">
        <v>0</v>
      </c>
      <c r="J14" s="26">
        <v>12</v>
      </c>
      <c r="K14" s="25">
        <v>0</v>
      </c>
    </row>
    <row r="15" spans="1:12" x14ac:dyDescent="0.3">
      <c r="A15" s="11" t="s">
        <v>184</v>
      </c>
      <c r="B15" s="16" t="s">
        <v>141</v>
      </c>
      <c r="C15" s="9" t="s">
        <v>120</v>
      </c>
      <c r="D15" s="20">
        <v>29</v>
      </c>
      <c r="E15" s="7">
        <v>0</v>
      </c>
      <c r="F15" s="7">
        <v>27</v>
      </c>
      <c r="G15" s="7">
        <v>2</v>
      </c>
      <c r="H15" s="7">
        <v>0</v>
      </c>
      <c r="I15" s="7">
        <v>0</v>
      </c>
      <c r="J15" s="26">
        <v>33</v>
      </c>
      <c r="K15" s="25">
        <v>135</v>
      </c>
    </row>
    <row r="16" spans="1:12" x14ac:dyDescent="0.3">
      <c r="A16" s="11" t="s">
        <v>184</v>
      </c>
      <c r="B16" s="16" t="s">
        <v>141</v>
      </c>
      <c r="C16" s="9" t="s">
        <v>153</v>
      </c>
      <c r="D16" s="20">
        <v>41</v>
      </c>
      <c r="E16" s="7">
        <v>0</v>
      </c>
      <c r="F16" s="7">
        <v>38</v>
      </c>
      <c r="G16" s="7">
        <v>0</v>
      </c>
      <c r="H16" s="7">
        <v>3</v>
      </c>
      <c r="I16" s="7">
        <v>0</v>
      </c>
      <c r="J16" s="26">
        <v>65</v>
      </c>
      <c r="K16" s="25">
        <v>190</v>
      </c>
    </row>
    <row r="17" spans="1:11" x14ac:dyDescent="0.3">
      <c r="A17" s="11" t="s">
        <v>184</v>
      </c>
      <c r="B17" s="16" t="s">
        <v>141</v>
      </c>
      <c r="C17" s="9" t="s">
        <v>189</v>
      </c>
      <c r="D17" s="20">
        <v>35</v>
      </c>
      <c r="E17" s="7">
        <v>0</v>
      </c>
      <c r="F17" s="7">
        <v>27</v>
      </c>
      <c r="G17" s="7">
        <v>8</v>
      </c>
      <c r="H17" s="7">
        <v>0</v>
      </c>
      <c r="I17" s="7">
        <v>0</v>
      </c>
      <c r="J17" s="26">
        <v>51</v>
      </c>
      <c r="K17" s="25">
        <v>135</v>
      </c>
    </row>
    <row r="18" spans="1:11" x14ac:dyDescent="0.3">
      <c r="A18" s="11" t="s">
        <v>184</v>
      </c>
      <c r="B18" s="16" t="s">
        <v>140</v>
      </c>
      <c r="C18" s="9" t="s">
        <v>128</v>
      </c>
      <c r="D18" s="20">
        <v>1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26">
        <v>1</v>
      </c>
      <c r="K18" s="25">
        <v>5</v>
      </c>
    </row>
    <row r="19" spans="1:11" x14ac:dyDescent="0.3">
      <c r="A19" s="11" t="s">
        <v>186</v>
      </c>
      <c r="B19" s="16" t="s">
        <v>141</v>
      </c>
      <c r="C19" s="9" t="s">
        <v>201</v>
      </c>
      <c r="D19" s="20">
        <v>166</v>
      </c>
      <c r="E19" s="7">
        <v>166</v>
      </c>
      <c r="F19" s="7">
        <v>0</v>
      </c>
      <c r="G19" s="7">
        <v>0</v>
      </c>
      <c r="H19" s="7">
        <v>0</v>
      </c>
      <c r="I19" s="7">
        <v>0</v>
      </c>
      <c r="J19" s="26">
        <v>0</v>
      </c>
      <c r="K19" s="25">
        <v>166</v>
      </c>
    </row>
    <row r="20" spans="1:11" x14ac:dyDescent="0.3">
      <c r="A20" s="11" t="s">
        <v>184</v>
      </c>
      <c r="B20" s="16" t="s">
        <v>141</v>
      </c>
      <c r="C20" s="9" t="s">
        <v>154</v>
      </c>
      <c r="D20" s="20">
        <v>28</v>
      </c>
      <c r="E20" s="7">
        <v>0</v>
      </c>
      <c r="F20" s="7">
        <v>27</v>
      </c>
      <c r="G20" s="7">
        <v>1</v>
      </c>
      <c r="H20" s="7">
        <v>0</v>
      </c>
      <c r="I20" s="7">
        <v>0</v>
      </c>
      <c r="J20" s="26">
        <v>30</v>
      </c>
      <c r="K20" s="25">
        <v>135</v>
      </c>
    </row>
    <row r="21" spans="1:11" x14ac:dyDescent="0.3">
      <c r="A21" s="11" t="s">
        <v>184</v>
      </c>
      <c r="B21" s="16" t="s">
        <v>140</v>
      </c>
      <c r="C21" s="9" t="s">
        <v>155</v>
      </c>
      <c r="D21" s="20">
        <v>1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26">
        <v>3</v>
      </c>
      <c r="K21" s="25">
        <v>0</v>
      </c>
    </row>
    <row r="22" spans="1:11" x14ac:dyDescent="0.3">
      <c r="A22" s="11" t="s">
        <v>184</v>
      </c>
      <c r="B22" s="16" t="s">
        <v>140</v>
      </c>
      <c r="C22" s="9" t="s">
        <v>240</v>
      </c>
      <c r="D22" s="20">
        <v>6</v>
      </c>
      <c r="E22" s="7">
        <v>0</v>
      </c>
      <c r="F22" s="7">
        <v>4</v>
      </c>
      <c r="G22" s="7">
        <v>2</v>
      </c>
      <c r="H22" s="7">
        <v>0</v>
      </c>
      <c r="I22" s="7">
        <v>0</v>
      </c>
      <c r="J22" s="26">
        <v>10</v>
      </c>
      <c r="K22" s="25">
        <v>20</v>
      </c>
    </row>
    <row r="23" spans="1:11" x14ac:dyDescent="0.3">
      <c r="A23" s="11" t="s">
        <v>184</v>
      </c>
      <c r="B23" s="16" t="s">
        <v>141</v>
      </c>
      <c r="C23" s="9" t="s">
        <v>156</v>
      </c>
      <c r="D23" s="20">
        <v>26</v>
      </c>
      <c r="E23" s="7">
        <v>0</v>
      </c>
      <c r="F23" s="7">
        <v>23</v>
      </c>
      <c r="G23" s="7">
        <v>3</v>
      </c>
      <c r="H23" s="7">
        <v>0</v>
      </c>
      <c r="I23" s="7">
        <v>0</v>
      </c>
      <c r="J23" s="26">
        <v>32</v>
      </c>
      <c r="K23" s="25">
        <v>115</v>
      </c>
    </row>
    <row r="24" spans="1:11" x14ac:dyDescent="0.3">
      <c r="A24" s="11" t="s">
        <v>184</v>
      </c>
      <c r="B24" s="16" t="s">
        <v>140</v>
      </c>
      <c r="C24" s="9" t="s">
        <v>233</v>
      </c>
      <c r="D24" s="20">
        <v>9</v>
      </c>
      <c r="E24" s="7">
        <v>0</v>
      </c>
      <c r="F24" s="7">
        <v>7</v>
      </c>
      <c r="G24" s="7">
        <v>2</v>
      </c>
      <c r="H24" s="7">
        <v>0</v>
      </c>
      <c r="I24" s="7">
        <v>0</v>
      </c>
      <c r="J24" s="26">
        <v>13</v>
      </c>
      <c r="K24" s="25">
        <v>35</v>
      </c>
    </row>
    <row r="25" spans="1:11" x14ac:dyDescent="0.3">
      <c r="A25" s="11" t="s">
        <v>184</v>
      </c>
      <c r="B25" s="16" t="s">
        <v>141</v>
      </c>
      <c r="C25" s="9" t="s">
        <v>190</v>
      </c>
      <c r="D25" s="20">
        <v>20</v>
      </c>
      <c r="E25" s="7">
        <v>0</v>
      </c>
      <c r="F25" s="7">
        <v>9</v>
      </c>
      <c r="G25" s="7">
        <v>11</v>
      </c>
      <c r="H25" s="7">
        <v>0</v>
      </c>
      <c r="I25" s="7">
        <v>0</v>
      </c>
      <c r="J25" s="26">
        <v>42</v>
      </c>
      <c r="K25" s="25">
        <v>45</v>
      </c>
    </row>
    <row r="26" spans="1:11" x14ac:dyDescent="0.3">
      <c r="A26" s="11" t="s">
        <v>184</v>
      </c>
      <c r="B26" s="16" t="s">
        <v>140</v>
      </c>
      <c r="C26" s="9" t="s">
        <v>229</v>
      </c>
      <c r="D26" s="20">
        <v>22</v>
      </c>
      <c r="E26" s="7">
        <v>0</v>
      </c>
      <c r="F26" s="7">
        <v>20</v>
      </c>
      <c r="G26" s="7">
        <v>2</v>
      </c>
      <c r="H26" s="7">
        <v>0</v>
      </c>
      <c r="I26" s="7">
        <v>0</v>
      </c>
      <c r="J26" s="26">
        <v>26</v>
      </c>
      <c r="K26" s="25">
        <v>100</v>
      </c>
    </row>
    <row r="27" spans="1:11" x14ac:dyDescent="0.3">
      <c r="A27" s="11" t="s">
        <v>184</v>
      </c>
      <c r="B27" s="16" t="s">
        <v>141</v>
      </c>
      <c r="C27" s="9" t="s">
        <v>13</v>
      </c>
      <c r="D27" s="20">
        <v>32</v>
      </c>
      <c r="E27" s="7">
        <v>0</v>
      </c>
      <c r="F27" s="7">
        <v>32</v>
      </c>
      <c r="G27" s="7">
        <v>0</v>
      </c>
      <c r="H27" s="7">
        <v>0</v>
      </c>
      <c r="I27" s="7">
        <v>0</v>
      </c>
      <c r="J27" s="26">
        <v>32</v>
      </c>
      <c r="K27" s="25">
        <v>160</v>
      </c>
    </row>
    <row r="28" spans="1:11" x14ac:dyDescent="0.3">
      <c r="A28" s="11" t="s">
        <v>184</v>
      </c>
      <c r="B28" s="16" t="s">
        <v>140</v>
      </c>
      <c r="C28" s="9" t="s">
        <v>142</v>
      </c>
      <c r="D28" s="20">
        <v>18</v>
      </c>
      <c r="E28" s="7">
        <v>0</v>
      </c>
      <c r="F28" s="7">
        <v>17</v>
      </c>
      <c r="G28" s="7">
        <v>1</v>
      </c>
      <c r="H28" s="7">
        <v>0</v>
      </c>
      <c r="I28" s="7">
        <v>0</v>
      </c>
      <c r="J28" s="26">
        <v>20</v>
      </c>
      <c r="K28" s="25">
        <v>85</v>
      </c>
    </row>
    <row r="29" spans="1:11" x14ac:dyDescent="0.3">
      <c r="A29" s="11" t="s">
        <v>184</v>
      </c>
      <c r="B29" s="16" t="s">
        <v>141</v>
      </c>
      <c r="C29" s="9" t="s">
        <v>88</v>
      </c>
      <c r="D29" s="20">
        <v>32</v>
      </c>
      <c r="E29" s="7">
        <v>0</v>
      </c>
      <c r="F29" s="7">
        <v>31</v>
      </c>
      <c r="G29" s="7">
        <v>1</v>
      </c>
      <c r="H29" s="7">
        <v>0</v>
      </c>
      <c r="I29" s="7">
        <v>0</v>
      </c>
      <c r="J29" s="26">
        <v>34</v>
      </c>
      <c r="K29" s="25">
        <v>155</v>
      </c>
    </row>
    <row r="30" spans="1:11" x14ac:dyDescent="0.3">
      <c r="A30" s="11" t="s">
        <v>184</v>
      </c>
      <c r="B30" s="16" t="s">
        <v>141</v>
      </c>
      <c r="C30" s="9" t="s">
        <v>234</v>
      </c>
      <c r="D30" s="20">
        <v>31</v>
      </c>
      <c r="E30" s="7">
        <v>0</v>
      </c>
      <c r="F30" s="7">
        <v>0</v>
      </c>
      <c r="G30" s="7">
        <v>31</v>
      </c>
      <c r="H30" s="7">
        <v>0</v>
      </c>
      <c r="I30" s="7">
        <v>0</v>
      </c>
      <c r="J30" s="26">
        <v>93</v>
      </c>
      <c r="K30" s="25">
        <v>0</v>
      </c>
    </row>
    <row r="31" spans="1:11" x14ac:dyDescent="0.3">
      <c r="A31" s="11" t="s">
        <v>184</v>
      </c>
      <c r="B31" s="16" t="s">
        <v>141</v>
      </c>
      <c r="C31" s="9" t="s">
        <v>158</v>
      </c>
      <c r="D31" s="20">
        <v>14</v>
      </c>
      <c r="E31" s="7">
        <v>0</v>
      </c>
      <c r="F31" s="7">
        <v>1</v>
      </c>
      <c r="G31" s="7">
        <v>11</v>
      </c>
      <c r="H31" s="7">
        <v>2</v>
      </c>
      <c r="I31" s="7">
        <v>0</v>
      </c>
      <c r="J31" s="26">
        <v>52</v>
      </c>
      <c r="K31" s="25">
        <v>5</v>
      </c>
    </row>
    <row r="32" spans="1:11" x14ac:dyDescent="0.3">
      <c r="A32" s="11" t="s">
        <v>184</v>
      </c>
      <c r="B32" s="16" t="s">
        <v>141</v>
      </c>
      <c r="C32" s="9" t="s">
        <v>101</v>
      </c>
      <c r="D32" s="20">
        <v>58</v>
      </c>
      <c r="E32" s="7">
        <v>0</v>
      </c>
      <c r="F32" s="7">
        <v>58</v>
      </c>
      <c r="G32" s="7">
        <v>0</v>
      </c>
      <c r="H32" s="7">
        <v>0</v>
      </c>
      <c r="I32" s="7">
        <v>0</v>
      </c>
      <c r="J32" s="26">
        <v>58</v>
      </c>
      <c r="K32" s="25">
        <v>290</v>
      </c>
    </row>
    <row r="33" spans="1:11" x14ac:dyDescent="0.3">
      <c r="A33" s="11" t="s">
        <v>186</v>
      </c>
      <c r="B33" s="16" t="s">
        <v>141</v>
      </c>
      <c r="C33" s="9" t="s">
        <v>85</v>
      </c>
      <c r="D33" s="20">
        <v>48</v>
      </c>
      <c r="E33" s="7">
        <v>35</v>
      </c>
      <c r="F33" s="7">
        <v>13</v>
      </c>
      <c r="G33" s="7">
        <v>0</v>
      </c>
      <c r="H33" s="7">
        <v>0</v>
      </c>
      <c r="I33" s="7">
        <v>0</v>
      </c>
      <c r="J33" s="26">
        <v>13</v>
      </c>
      <c r="K33" s="25">
        <v>100</v>
      </c>
    </row>
    <row r="34" spans="1:11" x14ac:dyDescent="0.3">
      <c r="A34" s="11" t="s">
        <v>186</v>
      </c>
      <c r="B34" s="16" t="s">
        <v>141</v>
      </c>
      <c r="C34" s="9" t="s">
        <v>86</v>
      </c>
      <c r="D34" s="20">
        <v>38</v>
      </c>
      <c r="E34" s="7">
        <v>33</v>
      </c>
      <c r="F34" s="7">
        <v>5</v>
      </c>
      <c r="G34" s="7">
        <v>0</v>
      </c>
      <c r="H34" s="7">
        <v>0</v>
      </c>
      <c r="I34" s="7">
        <v>0</v>
      </c>
      <c r="J34" s="26">
        <v>5</v>
      </c>
      <c r="K34" s="25">
        <v>58</v>
      </c>
    </row>
    <row r="35" spans="1:11" x14ac:dyDescent="0.3">
      <c r="A35" s="11" t="s">
        <v>184</v>
      </c>
      <c r="B35" s="16" t="s">
        <v>141</v>
      </c>
      <c r="C35" s="9" t="s">
        <v>135</v>
      </c>
      <c r="D35" s="20">
        <v>36</v>
      </c>
      <c r="E35" s="7">
        <v>0</v>
      </c>
      <c r="F35" s="7">
        <v>36</v>
      </c>
      <c r="G35" s="7">
        <v>0</v>
      </c>
      <c r="H35" s="7">
        <v>0</v>
      </c>
      <c r="I35" s="7">
        <v>0</v>
      </c>
      <c r="J35" s="26">
        <v>36</v>
      </c>
      <c r="K35" s="25">
        <v>180</v>
      </c>
    </row>
    <row r="36" spans="1:11" x14ac:dyDescent="0.3">
      <c r="A36" s="11" t="s">
        <v>184</v>
      </c>
      <c r="B36" s="16" t="s">
        <v>140</v>
      </c>
      <c r="C36" s="9" t="s">
        <v>191</v>
      </c>
      <c r="D36" s="20">
        <v>8</v>
      </c>
      <c r="E36" s="7">
        <v>0</v>
      </c>
      <c r="F36" s="7">
        <v>4</v>
      </c>
      <c r="G36" s="7">
        <v>4</v>
      </c>
      <c r="H36" s="7">
        <v>0</v>
      </c>
      <c r="I36" s="7">
        <v>0</v>
      </c>
      <c r="J36" s="26">
        <v>16</v>
      </c>
      <c r="K36" s="25">
        <v>20</v>
      </c>
    </row>
    <row r="37" spans="1:11" x14ac:dyDescent="0.3">
      <c r="A37" s="11" t="s">
        <v>186</v>
      </c>
      <c r="B37" s="16" t="s">
        <v>141</v>
      </c>
      <c r="C37" s="9" t="s">
        <v>112</v>
      </c>
      <c r="D37" s="20">
        <v>6</v>
      </c>
      <c r="E37" s="7">
        <v>0</v>
      </c>
      <c r="F37" s="7">
        <v>6</v>
      </c>
      <c r="G37" s="7">
        <v>0</v>
      </c>
      <c r="H37" s="7">
        <v>0</v>
      </c>
      <c r="I37" s="7">
        <v>0</v>
      </c>
      <c r="J37" s="26">
        <v>6</v>
      </c>
      <c r="K37" s="25">
        <v>30</v>
      </c>
    </row>
    <row r="38" spans="1:11" x14ac:dyDescent="0.3">
      <c r="A38" s="11" t="s">
        <v>184</v>
      </c>
      <c r="B38" s="16" t="s">
        <v>141</v>
      </c>
      <c r="C38" s="9" t="s">
        <v>63</v>
      </c>
      <c r="D38" s="20">
        <v>28</v>
      </c>
      <c r="E38" s="7">
        <v>0</v>
      </c>
      <c r="F38" s="7">
        <v>28</v>
      </c>
      <c r="G38" s="7">
        <v>0</v>
      </c>
      <c r="H38" s="7">
        <v>0</v>
      </c>
      <c r="I38" s="7">
        <v>0</v>
      </c>
      <c r="J38" s="26">
        <v>28</v>
      </c>
      <c r="K38" s="25">
        <v>140</v>
      </c>
    </row>
    <row r="39" spans="1:11" x14ac:dyDescent="0.3">
      <c r="A39" s="11" t="s">
        <v>184</v>
      </c>
      <c r="B39" s="16" t="s">
        <v>140</v>
      </c>
      <c r="C39" s="9" t="s">
        <v>248</v>
      </c>
      <c r="D39" s="20">
        <v>3</v>
      </c>
      <c r="E39" s="7">
        <v>0</v>
      </c>
      <c r="F39" s="7">
        <v>0</v>
      </c>
      <c r="G39" s="7">
        <v>3</v>
      </c>
      <c r="H39" s="7">
        <v>0</v>
      </c>
      <c r="I39" s="7">
        <v>0</v>
      </c>
      <c r="J39" s="26">
        <v>9</v>
      </c>
      <c r="K39" s="25">
        <v>0</v>
      </c>
    </row>
    <row r="40" spans="1:11" x14ac:dyDescent="0.3">
      <c r="A40" s="11" t="s">
        <v>184</v>
      </c>
      <c r="B40" s="16" t="s">
        <v>141</v>
      </c>
      <c r="C40" s="9" t="s">
        <v>208</v>
      </c>
      <c r="D40" s="20">
        <v>62</v>
      </c>
      <c r="E40" s="7">
        <v>0</v>
      </c>
      <c r="F40" s="7">
        <v>26</v>
      </c>
      <c r="G40" s="7">
        <v>36</v>
      </c>
      <c r="H40" s="7">
        <v>0</v>
      </c>
      <c r="I40" s="7">
        <v>0</v>
      </c>
      <c r="J40" s="26">
        <v>134</v>
      </c>
      <c r="K40" s="25">
        <v>130</v>
      </c>
    </row>
    <row r="41" spans="1:11" x14ac:dyDescent="0.3">
      <c r="A41" s="11" t="s">
        <v>184</v>
      </c>
      <c r="B41" s="16" t="s">
        <v>140</v>
      </c>
      <c r="C41" s="9" t="s">
        <v>220</v>
      </c>
      <c r="D41" s="20">
        <v>3</v>
      </c>
      <c r="E41" s="7">
        <v>0</v>
      </c>
      <c r="F41" s="7">
        <v>2</v>
      </c>
      <c r="G41" s="7">
        <v>1</v>
      </c>
      <c r="H41" s="7">
        <v>0</v>
      </c>
      <c r="I41" s="7">
        <v>0</v>
      </c>
      <c r="J41" s="26">
        <v>5</v>
      </c>
      <c r="K41" s="25">
        <v>10</v>
      </c>
    </row>
    <row r="42" spans="1:11" x14ac:dyDescent="0.3">
      <c r="A42" s="11" t="s">
        <v>184</v>
      </c>
      <c r="B42" s="16" t="s">
        <v>141</v>
      </c>
      <c r="C42" s="9" t="s">
        <v>136</v>
      </c>
      <c r="D42" s="20">
        <v>24</v>
      </c>
      <c r="E42" s="7">
        <v>0</v>
      </c>
      <c r="F42" s="7">
        <v>22</v>
      </c>
      <c r="G42" s="7">
        <v>2</v>
      </c>
      <c r="H42" s="7">
        <v>0</v>
      </c>
      <c r="I42" s="7">
        <v>0</v>
      </c>
      <c r="J42" s="26">
        <v>28</v>
      </c>
      <c r="K42" s="25">
        <v>110</v>
      </c>
    </row>
    <row r="43" spans="1:11" x14ac:dyDescent="0.3">
      <c r="A43" s="11" t="s">
        <v>184</v>
      </c>
      <c r="B43" s="16" t="s">
        <v>141</v>
      </c>
      <c r="C43" s="9" t="s">
        <v>160</v>
      </c>
      <c r="D43" s="20">
        <v>29</v>
      </c>
      <c r="E43" s="7">
        <v>0</v>
      </c>
      <c r="F43" s="7">
        <v>25</v>
      </c>
      <c r="G43" s="7">
        <v>4</v>
      </c>
      <c r="H43" s="7">
        <v>0</v>
      </c>
      <c r="I43" s="7">
        <v>0</v>
      </c>
      <c r="J43" s="26">
        <v>37</v>
      </c>
      <c r="K43" s="25">
        <v>125</v>
      </c>
    </row>
    <row r="44" spans="1:11" x14ac:dyDescent="0.3">
      <c r="A44" s="11" t="s">
        <v>184</v>
      </c>
      <c r="B44" s="16" t="s">
        <v>140</v>
      </c>
      <c r="C44" s="9" t="s">
        <v>203</v>
      </c>
      <c r="D44" s="20">
        <v>3</v>
      </c>
      <c r="E44" s="7">
        <v>0</v>
      </c>
      <c r="F44" s="7">
        <v>3</v>
      </c>
      <c r="G44" s="7">
        <v>0</v>
      </c>
      <c r="H44" s="7">
        <v>0</v>
      </c>
      <c r="I44" s="7">
        <v>0</v>
      </c>
      <c r="J44" s="26">
        <v>3</v>
      </c>
      <c r="K44" s="25">
        <v>15</v>
      </c>
    </row>
    <row r="45" spans="1:11" x14ac:dyDescent="0.3">
      <c r="A45" s="11" t="s">
        <v>186</v>
      </c>
      <c r="B45" s="16" t="s">
        <v>141</v>
      </c>
      <c r="C45" s="9" t="s">
        <v>89</v>
      </c>
      <c r="D45" s="20">
        <v>11</v>
      </c>
      <c r="E45" s="7">
        <v>5</v>
      </c>
      <c r="F45" s="7">
        <v>6</v>
      </c>
      <c r="G45" s="7">
        <v>0</v>
      </c>
      <c r="H45" s="7">
        <v>0</v>
      </c>
      <c r="I45" s="7">
        <v>0</v>
      </c>
      <c r="J45" s="26">
        <v>6</v>
      </c>
      <c r="K45" s="25">
        <v>35</v>
      </c>
    </row>
    <row r="46" spans="1:11" x14ac:dyDescent="0.3">
      <c r="A46" s="11" t="s">
        <v>184</v>
      </c>
      <c r="B46" s="16" t="s">
        <v>140</v>
      </c>
      <c r="C46" s="9" t="s">
        <v>192</v>
      </c>
      <c r="D46" s="20">
        <v>9</v>
      </c>
      <c r="E46" s="7">
        <v>0</v>
      </c>
      <c r="F46" s="7">
        <v>4</v>
      </c>
      <c r="G46" s="7">
        <v>5</v>
      </c>
      <c r="H46" s="7">
        <v>0</v>
      </c>
      <c r="I46" s="7">
        <v>0</v>
      </c>
      <c r="J46" s="26">
        <v>19</v>
      </c>
      <c r="K46" s="25">
        <v>20</v>
      </c>
    </row>
    <row r="47" spans="1:11" x14ac:dyDescent="0.3">
      <c r="A47" s="11" t="s">
        <v>184</v>
      </c>
      <c r="B47" s="16" t="s">
        <v>140</v>
      </c>
      <c r="C47" s="9" t="s">
        <v>247</v>
      </c>
      <c r="D47" s="20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26">
        <v>0</v>
      </c>
      <c r="K47" s="25">
        <v>0</v>
      </c>
    </row>
    <row r="48" spans="1:11" x14ac:dyDescent="0.3">
      <c r="A48" s="11" t="s">
        <v>184</v>
      </c>
      <c r="B48" s="16" t="s">
        <v>140</v>
      </c>
      <c r="C48" s="9" t="s">
        <v>223</v>
      </c>
      <c r="D48" s="20">
        <v>13</v>
      </c>
      <c r="E48" s="7">
        <v>0</v>
      </c>
      <c r="F48" s="7">
        <v>12</v>
      </c>
      <c r="G48" s="7">
        <v>1</v>
      </c>
      <c r="H48" s="7">
        <v>0</v>
      </c>
      <c r="I48" s="7">
        <v>0</v>
      </c>
      <c r="J48" s="26">
        <v>15</v>
      </c>
      <c r="K48" s="25">
        <v>60</v>
      </c>
    </row>
    <row r="49" spans="1:11" x14ac:dyDescent="0.3">
      <c r="A49" s="11" t="s">
        <v>184</v>
      </c>
      <c r="B49" s="16" t="s">
        <v>141</v>
      </c>
      <c r="C49" s="9" t="s">
        <v>124</v>
      </c>
      <c r="D49" s="20">
        <v>23</v>
      </c>
      <c r="E49" s="7">
        <v>0</v>
      </c>
      <c r="F49" s="7">
        <v>20</v>
      </c>
      <c r="G49" s="7">
        <v>3</v>
      </c>
      <c r="H49" s="7">
        <v>0</v>
      </c>
      <c r="I49" s="7">
        <v>0</v>
      </c>
      <c r="J49" s="26">
        <v>29</v>
      </c>
      <c r="K49" s="25">
        <v>100</v>
      </c>
    </row>
    <row r="50" spans="1:11" x14ac:dyDescent="0.3">
      <c r="A50" s="11" t="s">
        <v>186</v>
      </c>
      <c r="B50" s="16" t="s">
        <v>141</v>
      </c>
      <c r="C50" s="9" t="s">
        <v>113</v>
      </c>
      <c r="D50" s="20">
        <v>6</v>
      </c>
      <c r="E50" s="7">
        <v>0</v>
      </c>
      <c r="F50" s="7">
        <v>6</v>
      </c>
      <c r="G50" s="7">
        <v>0</v>
      </c>
      <c r="H50" s="7">
        <v>0</v>
      </c>
      <c r="I50" s="7">
        <v>0</v>
      </c>
      <c r="J50" s="26">
        <v>6</v>
      </c>
      <c r="K50" s="25">
        <v>30</v>
      </c>
    </row>
    <row r="51" spans="1:11" x14ac:dyDescent="0.3">
      <c r="A51" s="11" t="s">
        <v>184</v>
      </c>
      <c r="B51" s="16" t="s">
        <v>141</v>
      </c>
      <c r="C51" s="9" t="s">
        <v>81</v>
      </c>
      <c r="D51" s="20">
        <v>20</v>
      </c>
      <c r="E51" s="7">
        <v>0</v>
      </c>
      <c r="F51" s="7">
        <v>5</v>
      </c>
      <c r="G51" s="7">
        <v>15</v>
      </c>
      <c r="H51" s="7">
        <v>0</v>
      </c>
      <c r="I51" s="7">
        <v>0</v>
      </c>
      <c r="J51" s="26">
        <v>50</v>
      </c>
      <c r="K51" s="25">
        <v>25</v>
      </c>
    </row>
    <row r="52" spans="1:11" x14ac:dyDescent="0.3">
      <c r="A52" s="11" t="s">
        <v>184</v>
      </c>
      <c r="B52" s="16" t="s">
        <v>141</v>
      </c>
      <c r="C52" s="9" t="s">
        <v>242</v>
      </c>
      <c r="D52" s="20">
        <v>23</v>
      </c>
      <c r="E52" s="7">
        <v>0</v>
      </c>
      <c r="F52" s="7">
        <v>15</v>
      </c>
      <c r="G52" s="7">
        <v>7</v>
      </c>
      <c r="H52" s="7">
        <v>1</v>
      </c>
      <c r="I52" s="7">
        <v>0</v>
      </c>
      <c r="J52" s="26">
        <v>45</v>
      </c>
      <c r="K52" s="25">
        <v>75</v>
      </c>
    </row>
    <row r="53" spans="1:11" x14ac:dyDescent="0.3">
      <c r="A53" s="11" t="s">
        <v>184</v>
      </c>
      <c r="B53" s="16" t="s">
        <v>140</v>
      </c>
      <c r="C53" s="9" t="s">
        <v>245</v>
      </c>
      <c r="D53" s="20">
        <v>19</v>
      </c>
      <c r="E53" s="7">
        <v>0</v>
      </c>
      <c r="F53" s="7">
        <v>19</v>
      </c>
      <c r="G53" s="7">
        <v>0</v>
      </c>
      <c r="H53" s="7">
        <v>0</v>
      </c>
      <c r="I53" s="7">
        <v>0</v>
      </c>
      <c r="J53" s="26">
        <v>19</v>
      </c>
      <c r="K53" s="25">
        <v>95</v>
      </c>
    </row>
    <row r="54" spans="1:11" x14ac:dyDescent="0.3">
      <c r="A54" s="11" t="s">
        <v>184</v>
      </c>
      <c r="B54" s="16" t="s">
        <v>141</v>
      </c>
      <c r="C54" s="9" t="s">
        <v>111</v>
      </c>
      <c r="D54" s="20">
        <v>8</v>
      </c>
      <c r="E54" s="7">
        <v>0</v>
      </c>
      <c r="F54" s="7">
        <v>1</v>
      </c>
      <c r="G54" s="7">
        <v>5</v>
      </c>
      <c r="H54" s="7">
        <v>2</v>
      </c>
      <c r="I54" s="7">
        <v>0</v>
      </c>
      <c r="J54" s="26">
        <v>34</v>
      </c>
      <c r="K54" s="25">
        <v>5</v>
      </c>
    </row>
    <row r="55" spans="1:11" x14ac:dyDescent="0.3">
      <c r="A55" s="11" t="s">
        <v>184</v>
      </c>
      <c r="B55" s="16" t="s">
        <v>141</v>
      </c>
      <c r="C55" s="9" t="s">
        <v>193</v>
      </c>
      <c r="D55" s="20">
        <v>33</v>
      </c>
      <c r="E55" s="7">
        <v>0</v>
      </c>
      <c r="F55" s="7">
        <v>23</v>
      </c>
      <c r="G55" s="7">
        <v>10</v>
      </c>
      <c r="H55" s="7">
        <v>0</v>
      </c>
      <c r="I55" s="7">
        <v>0</v>
      </c>
      <c r="J55" s="26">
        <v>53</v>
      </c>
      <c r="K55" s="25">
        <v>115</v>
      </c>
    </row>
    <row r="56" spans="1:11" x14ac:dyDescent="0.3">
      <c r="A56" s="11" t="s">
        <v>184</v>
      </c>
      <c r="B56" s="16" t="s">
        <v>140</v>
      </c>
      <c r="C56" s="9" t="s">
        <v>67</v>
      </c>
      <c r="D56" s="20">
        <v>5</v>
      </c>
      <c r="E56" s="7">
        <v>0</v>
      </c>
      <c r="F56" s="7">
        <v>5</v>
      </c>
      <c r="G56" s="7">
        <v>0</v>
      </c>
      <c r="H56" s="7">
        <v>0</v>
      </c>
      <c r="I56" s="7">
        <v>0</v>
      </c>
      <c r="J56" s="26">
        <v>5</v>
      </c>
      <c r="K56" s="25">
        <v>25</v>
      </c>
    </row>
    <row r="57" spans="1:11" x14ac:dyDescent="0.3">
      <c r="A57" s="11" t="s">
        <v>186</v>
      </c>
      <c r="B57" s="16" t="s">
        <v>141</v>
      </c>
      <c r="C57" s="9" t="s">
        <v>83</v>
      </c>
      <c r="D57" s="20">
        <v>7</v>
      </c>
      <c r="E57" s="7">
        <v>0</v>
      </c>
      <c r="F57" s="7">
        <v>6</v>
      </c>
      <c r="G57" s="7">
        <v>1</v>
      </c>
      <c r="H57" s="7">
        <v>0</v>
      </c>
      <c r="I57" s="7">
        <v>0</v>
      </c>
      <c r="J57" s="26">
        <v>9</v>
      </c>
      <c r="K57" s="25">
        <v>30</v>
      </c>
    </row>
    <row r="58" spans="1:11" x14ac:dyDescent="0.3">
      <c r="A58" s="11" t="s">
        <v>184</v>
      </c>
      <c r="B58" s="16" t="s">
        <v>141</v>
      </c>
      <c r="C58" s="9" t="s">
        <v>130</v>
      </c>
      <c r="D58" s="20">
        <v>20</v>
      </c>
      <c r="E58" s="7">
        <v>0</v>
      </c>
      <c r="F58" s="7">
        <v>15</v>
      </c>
      <c r="G58" s="7">
        <v>4</v>
      </c>
      <c r="H58" s="7">
        <v>1</v>
      </c>
      <c r="I58" s="7">
        <v>0</v>
      </c>
      <c r="J58" s="26">
        <v>36</v>
      </c>
      <c r="K58" s="25">
        <v>75</v>
      </c>
    </row>
    <row r="59" spans="1:11" x14ac:dyDescent="0.3">
      <c r="A59" s="11" t="s">
        <v>184</v>
      </c>
      <c r="B59" s="16" t="s">
        <v>141</v>
      </c>
      <c r="C59" s="9" t="s">
        <v>204</v>
      </c>
      <c r="D59" s="20">
        <v>32</v>
      </c>
      <c r="E59" s="7">
        <v>0</v>
      </c>
      <c r="F59" s="7">
        <v>32</v>
      </c>
      <c r="G59" s="7">
        <v>0</v>
      </c>
      <c r="H59" s="7">
        <v>0</v>
      </c>
      <c r="I59" s="7">
        <v>0</v>
      </c>
      <c r="J59" s="26">
        <v>32</v>
      </c>
      <c r="K59" s="25">
        <v>160</v>
      </c>
    </row>
    <row r="60" spans="1:11" x14ac:dyDescent="0.3">
      <c r="A60" s="11" t="s">
        <v>184</v>
      </c>
      <c r="B60" s="16" t="s">
        <v>141</v>
      </c>
      <c r="C60" s="9" t="s">
        <v>162</v>
      </c>
      <c r="D60" s="20">
        <v>33</v>
      </c>
      <c r="E60" s="7">
        <v>0</v>
      </c>
      <c r="F60" s="7">
        <v>27</v>
      </c>
      <c r="G60" s="7">
        <v>5</v>
      </c>
      <c r="H60" s="7">
        <v>1</v>
      </c>
      <c r="I60" s="7">
        <v>0</v>
      </c>
      <c r="J60" s="26">
        <v>51</v>
      </c>
      <c r="K60" s="25">
        <v>135</v>
      </c>
    </row>
    <row r="61" spans="1:11" x14ac:dyDescent="0.3">
      <c r="A61" s="11" t="s">
        <v>184</v>
      </c>
      <c r="B61" s="16" t="s">
        <v>141</v>
      </c>
      <c r="C61" s="9" t="s">
        <v>163</v>
      </c>
      <c r="D61" s="20">
        <v>31</v>
      </c>
      <c r="E61" s="7">
        <v>0</v>
      </c>
      <c r="F61" s="7">
        <v>20</v>
      </c>
      <c r="G61" s="7">
        <v>10</v>
      </c>
      <c r="H61" s="7">
        <v>1</v>
      </c>
      <c r="I61" s="7">
        <v>0</v>
      </c>
      <c r="J61" s="26">
        <v>59</v>
      </c>
      <c r="K61" s="25">
        <v>100</v>
      </c>
    </row>
    <row r="62" spans="1:11" x14ac:dyDescent="0.3">
      <c r="A62" s="11" t="s">
        <v>184</v>
      </c>
      <c r="B62" s="16" t="s">
        <v>141</v>
      </c>
      <c r="C62" s="9" t="s">
        <v>164</v>
      </c>
      <c r="D62" s="20">
        <v>23</v>
      </c>
      <c r="E62" s="7">
        <v>0</v>
      </c>
      <c r="F62" s="7">
        <v>16</v>
      </c>
      <c r="G62" s="7">
        <v>5</v>
      </c>
      <c r="H62" s="7">
        <v>2</v>
      </c>
      <c r="I62" s="7">
        <v>0</v>
      </c>
      <c r="J62" s="26">
        <v>49</v>
      </c>
      <c r="K62" s="25">
        <v>80</v>
      </c>
    </row>
    <row r="63" spans="1:11" x14ac:dyDescent="0.3">
      <c r="A63" s="11" t="s">
        <v>184</v>
      </c>
      <c r="B63" s="16" t="s">
        <v>141</v>
      </c>
      <c r="C63" s="9" t="s">
        <v>165</v>
      </c>
      <c r="D63" s="20">
        <v>18</v>
      </c>
      <c r="E63" s="7">
        <v>0</v>
      </c>
      <c r="F63" s="7">
        <v>13</v>
      </c>
      <c r="G63" s="7">
        <v>5</v>
      </c>
      <c r="H63" s="7">
        <v>0</v>
      </c>
      <c r="I63" s="7">
        <v>0</v>
      </c>
      <c r="J63" s="26">
        <v>28</v>
      </c>
      <c r="K63" s="25">
        <v>65</v>
      </c>
    </row>
    <row r="64" spans="1:11" x14ac:dyDescent="0.3">
      <c r="A64" s="11" t="s">
        <v>184</v>
      </c>
      <c r="B64" s="16" t="s">
        <v>141</v>
      </c>
      <c r="C64" s="9" t="s">
        <v>214</v>
      </c>
      <c r="D64" s="20">
        <v>11</v>
      </c>
      <c r="E64" s="7">
        <v>0</v>
      </c>
      <c r="F64" s="7">
        <v>5</v>
      </c>
      <c r="G64" s="7">
        <v>3</v>
      </c>
      <c r="H64" s="7">
        <v>3</v>
      </c>
      <c r="I64" s="7">
        <v>0</v>
      </c>
      <c r="J64" s="26">
        <v>41</v>
      </c>
      <c r="K64" s="25">
        <v>25</v>
      </c>
    </row>
    <row r="65" spans="1:11" x14ac:dyDescent="0.3">
      <c r="A65" s="11" t="s">
        <v>184</v>
      </c>
      <c r="B65" s="16" t="s">
        <v>141</v>
      </c>
      <c r="C65" s="9" t="s">
        <v>131</v>
      </c>
      <c r="D65" s="20">
        <v>27</v>
      </c>
      <c r="E65" s="7">
        <v>0</v>
      </c>
      <c r="F65" s="7">
        <v>22</v>
      </c>
      <c r="G65" s="7">
        <v>5</v>
      </c>
      <c r="H65" s="7">
        <v>0</v>
      </c>
      <c r="I65" s="7">
        <v>0</v>
      </c>
      <c r="J65" s="26">
        <v>37</v>
      </c>
      <c r="K65" s="25">
        <v>110</v>
      </c>
    </row>
    <row r="66" spans="1:11" x14ac:dyDescent="0.3">
      <c r="A66" s="11" t="s">
        <v>184</v>
      </c>
      <c r="B66" s="16" t="s">
        <v>141</v>
      </c>
      <c r="C66" s="9" t="s">
        <v>97</v>
      </c>
      <c r="D66" s="20">
        <v>31</v>
      </c>
      <c r="E66" s="7">
        <v>0</v>
      </c>
      <c r="F66" s="7">
        <v>31</v>
      </c>
      <c r="G66" s="7">
        <v>0</v>
      </c>
      <c r="H66" s="7">
        <v>0</v>
      </c>
      <c r="I66" s="7">
        <v>0</v>
      </c>
      <c r="J66" s="26">
        <v>31</v>
      </c>
      <c r="K66" s="25">
        <v>155</v>
      </c>
    </row>
    <row r="67" spans="1:11" x14ac:dyDescent="0.3">
      <c r="A67" s="11" t="s">
        <v>184</v>
      </c>
      <c r="B67" s="16" t="s">
        <v>140</v>
      </c>
      <c r="C67" s="9" t="s">
        <v>195</v>
      </c>
      <c r="D67" s="20">
        <v>5</v>
      </c>
      <c r="E67" s="7">
        <v>0</v>
      </c>
      <c r="F67" s="7">
        <v>3</v>
      </c>
      <c r="G67" s="7">
        <v>1</v>
      </c>
      <c r="H67" s="7">
        <v>1</v>
      </c>
      <c r="I67" s="7">
        <v>0</v>
      </c>
      <c r="J67" s="26">
        <v>15</v>
      </c>
      <c r="K67" s="25">
        <v>15</v>
      </c>
    </row>
    <row r="68" spans="1:11" x14ac:dyDescent="0.3">
      <c r="A68" s="11" t="s">
        <v>184</v>
      </c>
      <c r="B68" s="16" t="s">
        <v>140</v>
      </c>
      <c r="C68" s="9" t="s">
        <v>235</v>
      </c>
      <c r="D68" s="20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26">
        <v>0</v>
      </c>
      <c r="K68" s="25">
        <v>0</v>
      </c>
    </row>
    <row r="69" spans="1:11" x14ac:dyDescent="0.3">
      <c r="A69" s="11" t="s">
        <v>184</v>
      </c>
      <c r="B69" s="16" t="s">
        <v>141</v>
      </c>
      <c r="C69" s="9" t="s">
        <v>196</v>
      </c>
      <c r="D69" s="20">
        <v>29</v>
      </c>
      <c r="E69" s="7">
        <v>0</v>
      </c>
      <c r="F69" s="7">
        <v>29</v>
      </c>
      <c r="G69" s="7">
        <v>0</v>
      </c>
      <c r="H69" s="7">
        <v>0</v>
      </c>
      <c r="I69" s="7">
        <v>0</v>
      </c>
      <c r="J69" s="26">
        <v>29</v>
      </c>
      <c r="K69" s="25">
        <v>145</v>
      </c>
    </row>
    <row r="70" spans="1:11" x14ac:dyDescent="0.3">
      <c r="A70" s="11" t="s">
        <v>184</v>
      </c>
      <c r="B70" s="16" t="s">
        <v>140</v>
      </c>
      <c r="C70" s="9" t="s">
        <v>166</v>
      </c>
      <c r="D70" s="20">
        <v>16</v>
      </c>
      <c r="E70" s="7">
        <v>0</v>
      </c>
      <c r="F70" s="7">
        <v>12</v>
      </c>
      <c r="G70" s="7">
        <v>4</v>
      </c>
      <c r="H70" s="7">
        <v>0</v>
      </c>
      <c r="I70" s="7">
        <v>0</v>
      </c>
      <c r="J70" s="26">
        <v>24</v>
      </c>
      <c r="K70" s="25">
        <v>60</v>
      </c>
    </row>
    <row r="71" spans="1:11" x14ac:dyDescent="0.3">
      <c r="A71" s="11" t="s">
        <v>184</v>
      </c>
      <c r="B71" s="16" t="s">
        <v>140</v>
      </c>
      <c r="C71" s="9" t="s">
        <v>218</v>
      </c>
      <c r="D71" s="20">
        <v>3</v>
      </c>
      <c r="E71" s="7">
        <v>1</v>
      </c>
      <c r="F71" s="7">
        <v>2</v>
      </c>
      <c r="G71" s="7">
        <v>0</v>
      </c>
      <c r="H71" s="7">
        <v>0</v>
      </c>
      <c r="I71" s="7">
        <v>0</v>
      </c>
      <c r="J71" s="26">
        <v>2</v>
      </c>
      <c r="K71" s="25">
        <v>11</v>
      </c>
    </row>
    <row r="72" spans="1:11" x14ac:dyDescent="0.3">
      <c r="A72" s="11" t="s">
        <v>184</v>
      </c>
      <c r="B72" s="16" t="s">
        <v>141</v>
      </c>
      <c r="C72" s="9" t="s">
        <v>227</v>
      </c>
      <c r="D72" s="20">
        <v>30</v>
      </c>
      <c r="E72" s="7">
        <v>0</v>
      </c>
      <c r="F72" s="7">
        <v>24</v>
      </c>
      <c r="G72" s="7">
        <v>4</v>
      </c>
      <c r="H72" s="7">
        <v>2</v>
      </c>
      <c r="I72" s="7">
        <v>0</v>
      </c>
      <c r="J72" s="26">
        <v>54</v>
      </c>
      <c r="K72" s="25">
        <v>120</v>
      </c>
    </row>
    <row r="73" spans="1:11" x14ac:dyDescent="0.3">
      <c r="A73" s="11" t="s">
        <v>186</v>
      </c>
      <c r="B73" s="16" t="s">
        <v>141</v>
      </c>
      <c r="C73" s="9" t="s">
        <v>91</v>
      </c>
      <c r="D73" s="20">
        <v>27</v>
      </c>
      <c r="E73" s="7">
        <v>0</v>
      </c>
      <c r="F73" s="7">
        <v>27</v>
      </c>
      <c r="G73" s="7">
        <v>0</v>
      </c>
      <c r="H73" s="7">
        <v>0</v>
      </c>
      <c r="I73" s="7">
        <v>0</v>
      </c>
      <c r="J73" s="26">
        <v>27</v>
      </c>
      <c r="K73" s="25">
        <v>135</v>
      </c>
    </row>
    <row r="74" spans="1:11" x14ac:dyDescent="0.3">
      <c r="A74" s="11" t="s">
        <v>184</v>
      </c>
      <c r="B74" s="16" t="s">
        <v>141</v>
      </c>
      <c r="C74" s="9" t="s">
        <v>167</v>
      </c>
      <c r="D74" s="20">
        <v>23</v>
      </c>
      <c r="E74" s="7">
        <v>0</v>
      </c>
      <c r="F74" s="7">
        <v>19</v>
      </c>
      <c r="G74" s="7">
        <v>4</v>
      </c>
      <c r="H74" s="7">
        <v>0</v>
      </c>
      <c r="I74" s="7">
        <v>0</v>
      </c>
      <c r="J74" s="26">
        <v>31</v>
      </c>
      <c r="K74" s="25">
        <v>95</v>
      </c>
    </row>
    <row r="75" spans="1:11" x14ac:dyDescent="0.3">
      <c r="A75" s="11" t="s">
        <v>184</v>
      </c>
      <c r="B75" s="16" t="s">
        <v>140</v>
      </c>
      <c r="C75" s="9" t="s">
        <v>241</v>
      </c>
      <c r="D75" s="20">
        <v>6</v>
      </c>
      <c r="E75" s="7">
        <v>0</v>
      </c>
      <c r="F75" s="7">
        <v>6</v>
      </c>
      <c r="G75" s="7">
        <v>0</v>
      </c>
      <c r="H75" s="7">
        <v>0</v>
      </c>
      <c r="I75" s="7">
        <v>0</v>
      </c>
      <c r="J75" s="26">
        <v>6</v>
      </c>
      <c r="K75" s="25">
        <v>30</v>
      </c>
    </row>
    <row r="76" spans="1:11" x14ac:dyDescent="0.3">
      <c r="A76" s="11" t="s">
        <v>186</v>
      </c>
      <c r="B76" s="16" t="s">
        <v>141</v>
      </c>
      <c r="C76" s="9" t="s">
        <v>84</v>
      </c>
      <c r="D76" s="20">
        <v>39</v>
      </c>
      <c r="E76" s="7">
        <v>0</v>
      </c>
      <c r="F76" s="7">
        <v>39</v>
      </c>
      <c r="G76" s="7">
        <v>0</v>
      </c>
      <c r="H76" s="7">
        <v>0</v>
      </c>
      <c r="I76" s="7">
        <v>0</v>
      </c>
      <c r="J76" s="26">
        <v>39</v>
      </c>
      <c r="K76" s="25">
        <v>195</v>
      </c>
    </row>
    <row r="77" spans="1:11" x14ac:dyDescent="0.3">
      <c r="A77" s="11" t="s">
        <v>186</v>
      </c>
      <c r="B77" s="16" t="s">
        <v>140</v>
      </c>
      <c r="C77" s="9" t="s">
        <v>137</v>
      </c>
      <c r="D77" s="20">
        <v>19</v>
      </c>
      <c r="E77" s="7">
        <v>16</v>
      </c>
      <c r="F77" s="7">
        <v>2</v>
      </c>
      <c r="G77" s="7">
        <v>1</v>
      </c>
      <c r="H77" s="7">
        <v>0</v>
      </c>
      <c r="I77" s="7">
        <v>0</v>
      </c>
      <c r="J77" s="26">
        <v>5</v>
      </c>
      <c r="K77" s="25">
        <v>26</v>
      </c>
    </row>
    <row r="78" spans="1:11" x14ac:dyDescent="0.3">
      <c r="A78" s="11" t="s">
        <v>184</v>
      </c>
      <c r="B78" s="16" t="s">
        <v>141</v>
      </c>
      <c r="C78" s="9" t="s">
        <v>179</v>
      </c>
      <c r="D78" s="20">
        <v>18</v>
      </c>
      <c r="E78" s="7">
        <v>0</v>
      </c>
      <c r="F78" s="7">
        <v>14</v>
      </c>
      <c r="G78" s="7">
        <v>3</v>
      </c>
      <c r="H78" s="7">
        <v>1</v>
      </c>
      <c r="I78" s="7">
        <v>0</v>
      </c>
      <c r="J78" s="26">
        <v>32</v>
      </c>
      <c r="K78" s="25">
        <v>70</v>
      </c>
    </row>
    <row r="79" spans="1:11" x14ac:dyDescent="0.3">
      <c r="A79" s="11" t="s">
        <v>184</v>
      </c>
      <c r="B79" s="16" t="s">
        <v>141</v>
      </c>
      <c r="C79" s="9" t="s">
        <v>197</v>
      </c>
      <c r="D79" s="20">
        <v>32</v>
      </c>
      <c r="E79" s="7">
        <v>0</v>
      </c>
      <c r="F79" s="7">
        <v>31</v>
      </c>
      <c r="G79" s="7">
        <v>1</v>
      </c>
      <c r="H79" s="7">
        <v>0</v>
      </c>
      <c r="I79" s="7">
        <v>0</v>
      </c>
      <c r="J79" s="26">
        <v>34</v>
      </c>
      <c r="K79" s="25">
        <v>155</v>
      </c>
    </row>
    <row r="80" spans="1:11" x14ac:dyDescent="0.3">
      <c r="A80" s="11" t="s">
        <v>184</v>
      </c>
      <c r="B80" s="16" t="s">
        <v>141</v>
      </c>
      <c r="C80" s="9" t="s">
        <v>168</v>
      </c>
      <c r="D80" s="20">
        <v>30</v>
      </c>
      <c r="E80" s="7">
        <v>0</v>
      </c>
      <c r="F80" s="7">
        <v>28</v>
      </c>
      <c r="G80" s="7">
        <v>1</v>
      </c>
      <c r="H80" s="7">
        <v>1</v>
      </c>
      <c r="I80" s="7">
        <v>0</v>
      </c>
      <c r="J80" s="26">
        <v>40</v>
      </c>
      <c r="K80" s="25">
        <v>140</v>
      </c>
    </row>
    <row r="81" spans="1:11" x14ac:dyDescent="0.3">
      <c r="A81" s="11" t="s">
        <v>184</v>
      </c>
      <c r="B81" s="16" t="s">
        <v>141</v>
      </c>
      <c r="C81" s="9" t="s">
        <v>132</v>
      </c>
      <c r="D81" s="20">
        <v>29</v>
      </c>
      <c r="E81" s="7">
        <v>0</v>
      </c>
      <c r="F81" s="7">
        <v>29</v>
      </c>
      <c r="G81" s="7">
        <v>0</v>
      </c>
      <c r="H81" s="7">
        <v>0</v>
      </c>
      <c r="I81" s="7">
        <v>0</v>
      </c>
      <c r="J81" s="26">
        <v>29</v>
      </c>
      <c r="K81" s="25">
        <v>145</v>
      </c>
    </row>
    <row r="82" spans="1:11" x14ac:dyDescent="0.3">
      <c r="A82" s="11" t="s">
        <v>184</v>
      </c>
      <c r="B82" s="16" t="s">
        <v>141</v>
      </c>
      <c r="C82" s="9" t="s">
        <v>106</v>
      </c>
      <c r="D82" s="20">
        <v>30</v>
      </c>
      <c r="E82" s="7">
        <v>2</v>
      </c>
      <c r="F82" s="7">
        <v>26</v>
      </c>
      <c r="G82" s="7">
        <v>2</v>
      </c>
      <c r="H82" s="7">
        <v>0</v>
      </c>
      <c r="I82" s="7">
        <v>0</v>
      </c>
      <c r="J82" s="26">
        <v>32</v>
      </c>
      <c r="K82" s="25">
        <v>132</v>
      </c>
    </row>
    <row r="83" spans="1:11" x14ac:dyDescent="0.3">
      <c r="A83" s="11" t="s">
        <v>186</v>
      </c>
      <c r="B83" s="16" t="s">
        <v>141</v>
      </c>
      <c r="C83" s="9" t="s">
        <v>198</v>
      </c>
      <c r="D83" s="20">
        <v>29</v>
      </c>
      <c r="E83" s="7">
        <v>14</v>
      </c>
      <c r="F83" s="7">
        <v>15</v>
      </c>
      <c r="G83" s="7">
        <v>0</v>
      </c>
      <c r="H83" s="7">
        <v>0</v>
      </c>
      <c r="I83" s="7">
        <v>0</v>
      </c>
      <c r="J83" s="26">
        <v>15</v>
      </c>
      <c r="K83" s="25">
        <v>89</v>
      </c>
    </row>
    <row r="84" spans="1:11" x14ac:dyDescent="0.3">
      <c r="A84" s="11" t="s">
        <v>184</v>
      </c>
      <c r="B84" s="16" t="s">
        <v>140</v>
      </c>
      <c r="C84" s="9" t="s">
        <v>230</v>
      </c>
      <c r="D84" s="20">
        <v>21</v>
      </c>
      <c r="E84" s="7">
        <v>0</v>
      </c>
      <c r="F84" s="7">
        <v>20</v>
      </c>
      <c r="G84" s="7">
        <v>1</v>
      </c>
      <c r="H84" s="7">
        <v>0</v>
      </c>
      <c r="I84" s="7">
        <v>0</v>
      </c>
      <c r="J84" s="26">
        <v>23</v>
      </c>
      <c r="K84" s="25">
        <v>100</v>
      </c>
    </row>
    <row r="85" spans="1:11" x14ac:dyDescent="0.3">
      <c r="A85" s="11" t="s">
        <v>184</v>
      </c>
      <c r="B85" s="16" t="s">
        <v>141</v>
      </c>
      <c r="C85" s="9" t="s">
        <v>205</v>
      </c>
      <c r="D85" s="20">
        <v>29</v>
      </c>
      <c r="E85" s="7">
        <v>0</v>
      </c>
      <c r="F85" s="7">
        <v>22</v>
      </c>
      <c r="G85" s="7">
        <v>7</v>
      </c>
      <c r="H85" s="7">
        <v>0</v>
      </c>
      <c r="I85" s="7">
        <v>0</v>
      </c>
      <c r="J85" s="26">
        <v>43</v>
      </c>
      <c r="K85" s="25">
        <v>110</v>
      </c>
    </row>
    <row r="86" spans="1:11" x14ac:dyDescent="0.3">
      <c r="A86" s="11" t="s">
        <v>184</v>
      </c>
      <c r="B86" s="16" t="s">
        <v>140</v>
      </c>
      <c r="C86" s="9" t="s">
        <v>236</v>
      </c>
      <c r="D86" s="20">
        <v>2</v>
      </c>
      <c r="E86" s="7">
        <v>0</v>
      </c>
      <c r="F86" s="7">
        <v>0</v>
      </c>
      <c r="G86" s="7">
        <v>2</v>
      </c>
      <c r="H86" s="7">
        <v>0</v>
      </c>
      <c r="I86" s="7">
        <v>0</v>
      </c>
      <c r="J86" s="26">
        <v>6</v>
      </c>
      <c r="K86" s="25">
        <v>0</v>
      </c>
    </row>
    <row r="87" spans="1:11" x14ac:dyDescent="0.3">
      <c r="A87" s="11" t="s">
        <v>184</v>
      </c>
      <c r="B87" s="16" t="s">
        <v>140</v>
      </c>
      <c r="C87" s="9" t="s">
        <v>237</v>
      </c>
      <c r="D87" s="20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26">
        <v>0</v>
      </c>
      <c r="K87" s="25">
        <v>0</v>
      </c>
    </row>
    <row r="88" spans="1:11" x14ac:dyDescent="0.3">
      <c r="A88" s="11" t="s">
        <v>184</v>
      </c>
      <c r="B88" s="16" t="s">
        <v>140</v>
      </c>
      <c r="C88" s="9" t="s">
        <v>238</v>
      </c>
      <c r="D88" s="20">
        <v>24</v>
      </c>
      <c r="E88" s="7">
        <v>0</v>
      </c>
      <c r="F88" s="7">
        <v>24</v>
      </c>
      <c r="G88" s="7">
        <v>0</v>
      </c>
      <c r="H88" s="7">
        <v>0</v>
      </c>
      <c r="I88" s="7">
        <v>0</v>
      </c>
      <c r="J88" s="26">
        <v>24</v>
      </c>
      <c r="K88" s="25">
        <v>120</v>
      </c>
    </row>
    <row r="89" spans="1:11" x14ac:dyDescent="0.3">
      <c r="A89" s="11" t="s">
        <v>184</v>
      </c>
      <c r="B89" s="16" t="s">
        <v>141</v>
      </c>
      <c r="C89" s="9" t="s">
        <v>231</v>
      </c>
      <c r="D89" s="20">
        <v>53</v>
      </c>
      <c r="E89" s="7">
        <v>5</v>
      </c>
      <c r="F89" s="7">
        <v>47</v>
      </c>
      <c r="G89" s="7">
        <v>0</v>
      </c>
      <c r="H89" s="7">
        <v>1</v>
      </c>
      <c r="I89" s="7">
        <v>0</v>
      </c>
      <c r="J89" s="26">
        <v>56</v>
      </c>
      <c r="K89" s="25">
        <v>240</v>
      </c>
    </row>
    <row r="90" spans="1:11" x14ac:dyDescent="0.3">
      <c r="A90" s="11" t="s">
        <v>184</v>
      </c>
      <c r="B90" s="16" t="s">
        <v>141</v>
      </c>
      <c r="C90" s="9" t="s">
        <v>108</v>
      </c>
      <c r="D90" s="20">
        <v>22</v>
      </c>
      <c r="E90" s="7">
        <v>0</v>
      </c>
      <c r="F90" s="7">
        <v>18</v>
      </c>
      <c r="G90" s="7">
        <v>4</v>
      </c>
      <c r="H90" s="7">
        <v>0</v>
      </c>
      <c r="I90" s="7">
        <v>0</v>
      </c>
      <c r="J90" s="26">
        <v>30</v>
      </c>
      <c r="K90" s="25">
        <v>90</v>
      </c>
    </row>
    <row r="91" spans="1:11" x14ac:dyDescent="0.3">
      <c r="A91" s="11" t="s">
        <v>184</v>
      </c>
      <c r="B91" s="16" t="s">
        <v>141</v>
      </c>
      <c r="C91" s="9" t="s">
        <v>6</v>
      </c>
      <c r="D91" s="20">
        <v>26</v>
      </c>
      <c r="E91" s="7">
        <v>0</v>
      </c>
      <c r="F91" s="7">
        <v>20</v>
      </c>
      <c r="G91" s="7">
        <v>6</v>
      </c>
      <c r="H91" s="7">
        <v>0</v>
      </c>
      <c r="I91" s="7">
        <v>0</v>
      </c>
      <c r="J91" s="26">
        <v>38</v>
      </c>
      <c r="K91" s="25">
        <v>100</v>
      </c>
    </row>
    <row r="92" spans="1:11" x14ac:dyDescent="0.3">
      <c r="A92" s="11" t="s">
        <v>184</v>
      </c>
      <c r="B92" s="16" t="s">
        <v>141</v>
      </c>
      <c r="C92" s="9" t="s">
        <v>228</v>
      </c>
      <c r="D92" s="20">
        <v>4</v>
      </c>
      <c r="E92" s="7">
        <v>0</v>
      </c>
      <c r="F92" s="7">
        <v>0</v>
      </c>
      <c r="G92" s="7">
        <v>1</v>
      </c>
      <c r="H92" s="7">
        <v>3</v>
      </c>
      <c r="I92" s="7">
        <v>0</v>
      </c>
      <c r="J92" s="26">
        <v>30</v>
      </c>
      <c r="K92" s="25">
        <v>0</v>
      </c>
    </row>
    <row r="93" spans="1:11" x14ac:dyDescent="0.3">
      <c r="A93" s="11" t="s">
        <v>184</v>
      </c>
      <c r="B93" s="16" t="s">
        <v>141</v>
      </c>
      <c r="C93" s="9" t="s">
        <v>222</v>
      </c>
      <c r="D93" s="20">
        <v>24</v>
      </c>
      <c r="E93" s="7">
        <v>0</v>
      </c>
      <c r="F93" s="7">
        <v>15</v>
      </c>
      <c r="G93" s="7">
        <v>3</v>
      </c>
      <c r="H93" s="7">
        <v>0</v>
      </c>
      <c r="I93" s="7">
        <v>6</v>
      </c>
      <c r="J93" s="26">
        <v>132</v>
      </c>
      <c r="K93" s="25">
        <v>75</v>
      </c>
    </row>
    <row r="94" spans="1:11" x14ac:dyDescent="0.3">
      <c r="A94" s="11" t="s">
        <v>184</v>
      </c>
      <c r="B94" s="16" t="s">
        <v>141</v>
      </c>
      <c r="C94" s="9" t="s">
        <v>169</v>
      </c>
      <c r="D94" s="20">
        <v>13</v>
      </c>
      <c r="E94" s="7">
        <v>0</v>
      </c>
      <c r="F94" s="7">
        <v>11</v>
      </c>
      <c r="G94" s="7">
        <v>0</v>
      </c>
      <c r="H94" s="7">
        <v>2</v>
      </c>
      <c r="I94" s="7">
        <v>0</v>
      </c>
      <c r="J94" s="26">
        <v>29</v>
      </c>
      <c r="K94" s="25">
        <v>55</v>
      </c>
    </row>
    <row r="95" spans="1:11" x14ac:dyDescent="0.3">
      <c r="A95" s="11" t="s">
        <v>184</v>
      </c>
      <c r="B95" s="16" t="s">
        <v>141</v>
      </c>
      <c r="C95" s="9" t="s">
        <v>138</v>
      </c>
      <c r="D95" s="20">
        <v>25</v>
      </c>
      <c r="E95" s="7">
        <v>0</v>
      </c>
      <c r="F95" s="7">
        <v>22</v>
      </c>
      <c r="G95" s="7">
        <v>2</v>
      </c>
      <c r="H95" s="7">
        <v>1</v>
      </c>
      <c r="I95" s="7">
        <v>0</v>
      </c>
      <c r="J95" s="26">
        <v>37</v>
      </c>
      <c r="K95" s="25">
        <v>110</v>
      </c>
    </row>
    <row r="96" spans="1:11" x14ac:dyDescent="0.3">
      <c r="A96" s="11" t="s">
        <v>184</v>
      </c>
      <c r="B96" s="16" t="s">
        <v>141</v>
      </c>
      <c r="C96" s="9" t="s">
        <v>64</v>
      </c>
      <c r="D96" s="20">
        <v>32</v>
      </c>
      <c r="E96" s="7">
        <v>0</v>
      </c>
      <c r="F96" s="7">
        <v>32</v>
      </c>
      <c r="G96" s="7">
        <v>0</v>
      </c>
      <c r="H96" s="7">
        <v>0</v>
      </c>
      <c r="I96" s="7">
        <v>0</v>
      </c>
      <c r="J96" s="26">
        <v>32</v>
      </c>
      <c r="K96" s="25">
        <v>160</v>
      </c>
    </row>
    <row r="97" spans="1:11" x14ac:dyDescent="0.3">
      <c r="A97" s="11" t="s">
        <v>184</v>
      </c>
      <c r="B97" s="16" t="s">
        <v>141</v>
      </c>
      <c r="C97" s="9" t="s">
        <v>61</v>
      </c>
      <c r="D97" s="20">
        <v>28</v>
      </c>
      <c r="E97" s="7">
        <v>0</v>
      </c>
      <c r="F97" s="7">
        <v>27</v>
      </c>
      <c r="G97" s="7">
        <v>1</v>
      </c>
      <c r="H97" s="7">
        <v>0</v>
      </c>
      <c r="I97" s="7">
        <v>0</v>
      </c>
      <c r="J97" s="26">
        <v>30</v>
      </c>
      <c r="K97" s="25">
        <v>135</v>
      </c>
    </row>
    <row r="98" spans="1:11" x14ac:dyDescent="0.3">
      <c r="A98" s="11" t="s">
        <v>186</v>
      </c>
      <c r="B98" s="16" t="s">
        <v>141</v>
      </c>
      <c r="C98" s="9" t="s">
        <v>114</v>
      </c>
      <c r="D98" s="20">
        <v>6</v>
      </c>
      <c r="E98" s="7">
        <v>0</v>
      </c>
      <c r="F98" s="7">
        <v>6</v>
      </c>
      <c r="G98" s="7">
        <v>0</v>
      </c>
      <c r="H98" s="7">
        <v>0</v>
      </c>
      <c r="I98" s="7">
        <v>0</v>
      </c>
      <c r="J98" s="26">
        <v>6</v>
      </c>
      <c r="K98" s="25">
        <v>30</v>
      </c>
    </row>
    <row r="99" spans="1:11" x14ac:dyDescent="0.3">
      <c r="A99" s="11" t="s">
        <v>184</v>
      </c>
      <c r="B99" s="16" t="s">
        <v>140</v>
      </c>
      <c r="C99" s="9" t="s">
        <v>170</v>
      </c>
      <c r="D99" s="20">
        <v>6</v>
      </c>
      <c r="E99" s="7">
        <v>0</v>
      </c>
      <c r="F99" s="7">
        <v>0</v>
      </c>
      <c r="G99" s="7">
        <v>6</v>
      </c>
      <c r="H99" s="7">
        <v>0</v>
      </c>
      <c r="I99" s="7">
        <v>0</v>
      </c>
      <c r="J99" s="26">
        <v>18</v>
      </c>
      <c r="K99" s="25">
        <v>0</v>
      </c>
    </row>
    <row r="100" spans="1:11" x14ac:dyDescent="0.3">
      <c r="A100" s="11" t="s">
        <v>184</v>
      </c>
      <c r="B100" s="16" t="s">
        <v>140</v>
      </c>
      <c r="C100" s="9" t="s">
        <v>104</v>
      </c>
      <c r="D100" s="20">
        <v>5</v>
      </c>
      <c r="E100" s="7">
        <v>0</v>
      </c>
      <c r="F100" s="7">
        <v>5</v>
      </c>
      <c r="G100" s="7">
        <v>0</v>
      </c>
      <c r="H100" s="7">
        <v>0</v>
      </c>
      <c r="I100" s="7">
        <v>0</v>
      </c>
      <c r="J100" s="26">
        <v>5</v>
      </c>
      <c r="K100" s="25">
        <v>25</v>
      </c>
    </row>
    <row r="101" spans="1:11" x14ac:dyDescent="0.3">
      <c r="A101" s="11" t="s">
        <v>184</v>
      </c>
      <c r="B101" s="16" t="s">
        <v>141</v>
      </c>
      <c r="C101" s="9" t="s">
        <v>206</v>
      </c>
      <c r="D101" s="20">
        <v>31</v>
      </c>
      <c r="E101" s="7">
        <v>0</v>
      </c>
      <c r="F101" s="7">
        <v>29</v>
      </c>
      <c r="G101" s="7">
        <v>2</v>
      </c>
      <c r="H101" s="7">
        <v>0</v>
      </c>
      <c r="I101" s="7">
        <v>0</v>
      </c>
      <c r="J101" s="26">
        <v>35</v>
      </c>
      <c r="K101" s="25">
        <v>145</v>
      </c>
    </row>
    <row r="102" spans="1:11" x14ac:dyDescent="0.3">
      <c r="A102" s="11" t="s">
        <v>184</v>
      </c>
      <c r="B102" s="16" t="s">
        <v>141</v>
      </c>
      <c r="C102" s="9" t="s">
        <v>139</v>
      </c>
      <c r="D102" s="20">
        <v>30</v>
      </c>
      <c r="E102" s="7">
        <v>0</v>
      </c>
      <c r="F102" s="7">
        <v>29</v>
      </c>
      <c r="G102" s="7">
        <v>0</v>
      </c>
      <c r="H102" s="7">
        <v>1</v>
      </c>
      <c r="I102" s="7">
        <v>0</v>
      </c>
      <c r="J102" s="26">
        <v>38</v>
      </c>
      <c r="K102" s="25">
        <v>145</v>
      </c>
    </row>
    <row r="103" spans="1:11" x14ac:dyDescent="0.3">
      <c r="A103" s="11" t="s">
        <v>186</v>
      </c>
      <c r="B103" s="16" t="s">
        <v>141</v>
      </c>
      <c r="C103" s="9" t="s">
        <v>93</v>
      </c>
      <c r="D103" s="20">
        <v>9</v>
      </c>
      <c r="E103" s="7">
        <v>0</v>
      </c>
      <c r="F103" s="7">
        <v>9</v>
      </c>
      <c r="G103" s="7">
        <v>0</v>
      </c>
      <c r="H103" s="7">
        <v>0</v>
      </c>
      <c r="I103" s="7">
        <v>0</v>
      </c>
      <c r="J103" s="26">
        <v>9</v>
      </c>
      <c r="K103" s="25">
        <v>45</v>
      </c>
    </row>
    <row r="104" spans="1:11" x14ac:dyDescent="0.3">
      <c r="A104" s="11" t="s">
        <v>184</v>
      </c>
      <c r="B104" s="16" t="s">
        <v>141</v>
      </c>
      <c r="C104" s="9" t="s">
        <v>134</v>
      </c>
      <c r="D104" s="20">
        <v>8</v>
      </c>
      <c r="E104" s="7">
        <v>0</v>
      </c>
      <c r="F104" s="7">
        <v>4</v>
      </c>
      <c r="G104" s="7">
        <v>0</v>
      </c>
      <c r="H104" s="7">
        <v>4</v>
      </c>
      <c r="I104" s="7">
        <v>0</v>
      </c>
      <c r="J104" s="26">
        <v>40</v>
      </c>
      <c r="K104" s="25">
        <v>20</v>
      </c>
    </row>
    <row r="105" spans="1:11" x14ac:dyDescent="0.3">
      <c r="A105" s="11" t="s">
        <v>184</v>
      </c>
      <c r="B105" s="16" t="s">
        <v>140</v>
      </c>
      <c r="C105" s="9" t="s">
        <v>171</v>
      </c>
      <c r="D105" s="20">
        <v>12</v>
      </c>
      <c r="E105" s="7">
        <v>0</v>
      </c>
      <c r="F105" s="7">
        <v>10</v>
      </c>
      <c r="G105" s="7">
        <v>2</v>
      </c>
      <c r="H105" s="7">
        <v>0</v>
      </c>
      <c r="I105" s="7">
        <v>0</v>
      </c>
      <c r="J105" s="26">
        <v>16</v>
      </c>
      <c r="K105" s="25">
        <v>50</v>
      </c>
    </row>
    <row r="106" spans="1:11" x14ac:dyDescent="0.3">
      <c r="A106" s="11" t="s">
        <v>186</v>
      </c>
      <c r="B106" s="16" t="s">
        <v>141</v>
      </c>
      <c r="C106" s="9" t="s">
        <v>172</v>
      </c>
      <c r="D106" s="20">
        <v>27</v>
      </c>
      <c r="E106" s="7">
        <v>2</v>
      </c>
      <c r="F106" s="7">
        <v>22</v>
      </c>
      <c r="G106" s="7">
        <v>3</v>
      </c>
      <c r="H106" s="7">
        <v>0</v>
      </c>
      <c r="I106" s="7">
        <v>0</v>
      </c>
      <c r="J106" s="26">
        <v>31</v>
      </c>
      <c r="K106" s="25">
        <v>112</v>
      </c>
    </row>
    <row r="107" spans="1:11" x14ac:dyDescent="0.3">
      <c r="A107" s="11" t="s">
        <v>184</v>
      </c>
      <c r="B107" s="16" t="s">
        <v>141</v>
      </c>
      <c r="C107" s="9" t="s">
        <v>200</v>
      </c>
      <c r="D107" s="20">
        <v>39</v>
      </c>
      <c r="E107" s="7">
        <v>0</v>
      </c>
      <c r="F107" s="7">
        <v>31</v>
      </c>
      <c r="G107" s="7">
        <v>7</v>
      </c>
      <c r="H107" s="7">
        <v>1</v>
      </c>
      <c r="I107" s="7">
        <v>0</v>
      </c>
      <c r="J107" s="26">
        <v>61</v>
      </c>
      <c r="K107" s="25">
        <v>155</v>
      </c>
    </row>
    <row r="108" spans="1:11" x14ac:dyDescent="0.3">
      <c r="A108" s="11" t="s">
        <v>184</v>
      </c>
      <c r="B108" s="16" t="s">
        <v>140</v>
      </c>
      <c r="C108" s="9" t="s">
        <v>173</v>
      </c>
      <c r="D108" s="20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26">
        <v>0</v>
      </c>
      <c r="K108" s="25">
        <v>0</v>
      </c>
    </row>
    <row r="109" spans="1:11" x14ac:dyDescent="0.3">
      <c r="A109" s="11" t="s">
        <v>184</v>
      </c>
      <c r="B109" s="16" t="s">
        <v>141</v>
      </c>
      <c r="C109" s="9" t="s">
        <v>143</v>
      </c>
      <c r="D109" s="20">
        <v>41</v>
      </c>
      <c r="E109" s="7">
        <v>0</v>
      </c>
      <c r="F109" s="7">
        <v>35</v>
      </c>
      <c r="G109" s="7">
        <v>0</v>
      </c>
      <c r="H109" s="7">
        <v>6</v>
      </c>
      <c r="I109" s="7">
        <v>0</v>
      </c>
      <c r="J109" s="26">
        <v>89</v>
      </c>
      <c r="K109" s="25">
        <v>175</v>
      </c>
    </row>
    <row r="110" spans="1:11" x14ac:dyDescent="0.3">
      <c r="A110" s="11" t="s">
        <v>184</v>
      </c>
      <c r="B110" s="16" t="s">
        <v>141</v>
      </c>
      <c r="C110" s="9" t="s">
        <v>174</v>
      </c>
      <c r="D110" s="20">
        <v>30</v>
      </c>
      <c r="E110" s="7">
        <v>0</v>
      </c>
      <c r="F110" s="7">
        <v>30</v>
      </c>
      <c r="G110" s="7">
        <v>0</v>
      </c>
      <c r="H110" s="7">
        <v>0</v>
      </c>
      <c r="I110" s="7">
        <v>0</v>
      </c>
      <c r="J110" s="26">
        <v>30</v>
      </c>
      <c r="K110" s="25">
        <v>150</v>
      </c>
    </row>
    <row r="111" spans="1:11" x14ac:dyDescent="0.3">
      <c r="A111" s="11" t="s">
        <v>184</v>
      </c>
      <c r="B111" s="16" t="s">
        <v>141</v>
      </c>
      <c r="C111" s="9" t="s">
        <v>232</v>
      </c>
      <c r="D111" s="20">
        <v>38</v>
      </c>
      <c r="E111" s="7">
        <v>0</v>
      </c>
      <c r="F111" s="7">
        <v>37</v>
      </c>
      <c r="G111" s="7">
        <v>0</v>
      </c>
      <c r="H111" s="7">
        <v>1</v>
      </c>
      <c r="I111" s="7">
        <v>0</v>
      </c>
      <c r="J111" s="26">
        <v>46</v>
      </c>
      <c r="K111" s="25">
        <v>185</v>
      </c>
    </row>
    <row r="112" spans="1:11" x14ac:dyDescent="0.3">
      <c r="A112" s="11" t="s">
        <v>184</v>
      </c>
      <c r="B112" s="16" t="s">
        <v>141</v>
      </c>
      <c r="C112" s="9" t="s">
        <v>175</v>
      </c>
      <c r="D112" s="20">
        <v>28</v>
      </c>
      <c r="E112" s="7">
        <v>0</v>
      </c>
      <c r="F112" s="7">
        <v>28</v>
      </c>
      <c r="G112" s="7">
        <v>0</v>
      </c>
      <c r="H112" s="7">
        <v>0</v>
      </c>
      <c r="I112" s="7">
        <v>0</v>
      </c>
      <c r="J112" s="26">
        <v>28</v>
      </c>
      <c r="K112" s="25">
        <v>140</v>
      </c>
    </row>
    <row r="113" spans="1:11" x14ac:dyDescent="0.3">
      <c r="A113" s="11" t="s">
        <v>184</v>
      </c>
      <c r="B113" s="16" t="s">
        <v>141</v>
      </c>
      <c r="C113" s="9" t="s">
        <v>176</v>
      </c>
      <c r="D113" s="20">
        <v>28</v>
      </c>
      <c r="E113" s="7">
        <v>0</v>
      </c>
      <c r="F113" s="7">
        <v>27</v>
      </c>
      <c r="G113" s="7">
        <v>1</v>
      </c>
      <c r="H113" s="7">
        <v>0</v>
      </c>
      <c r="I113" s="7">
        <v>0</v>
      </c>
      <c r="J113" s="26">
        <v>30</v>
      </c>
      <c r="K113" s="25">
        <v>135</v>
      </c>
    </row>
    <row r="114" spans="1:11" x14ac:dyDescent="0.3">
      <c r="A114" s="11" t="s">
        <v>184</v>
      </c>
      <c r="B114" s="16" t="s">
        <v>140</v>
      </c>
      <c r="C114" s="9" t="s">
        <v>177</v>
      </c>
      <c r="D114" s="20">
        <v>10</v>
      </c>
      <c r="E114" s="7">
        <v>0</v>
      </c>
      <c r="F114" s="7">
        <v>10</v>
      </c>
      <c r="G114" s="7">
        <v>0</v>
      </c>
      <c r="H114" s="7">
        <v>0</v>
      </c>
      <c r="I114" s="7">
        <v>0</v>
      </c>
      <c r="J114" s="26">
        <v>10</v>
      </c>
      <c r="K114" s="25">
        <v>50</v>
      </c>
    </row>
    <row r="115" spans="1:11" x14ac:dyDescent="0.3">
      <c r="A115" s="11" t="s">
        <v>184</v>
      </c>
      <c r="B115" s="16" t="s">
        <v>140</v>
      </c>
      <c r="C115" s="9" t="s">
        <v>239</v>
      </c>
      <c r="D115" s="20">
        <v>7</v>
      </c>
      <c r="E115" s="7">
        <v>0</v>
      </c>
      <c r="F115" s="7">
        <v>7</v>
      </c>
      <c r="G115" s="7">
        <v>0</v>
      </c>
      <c r="H115" s="7">
        <v>0</v>
      </c>
      <c r="I115" s="7">
        <v>0</v>
      </c>
      <c r="J115" s="26">
        <v>7</v>
      </c>
      <c r="K115" s="25">
        <v>35</v>
      </c>
    </row>
    <row r="116" spans="1:11" x14ac:dyDescent="0.3">
      <c r="A116" s="11"/>
      <c r="B116" s="16"/>
      <c r="C116" s="28"/>
      <c r="D116" s="20"/>
      <c r="E116" s="29"/>
      <c r="F116" s="29"/>
      <c r="G116" s="29"/>
      <c r="H116" s="29"/>
      <c r="I116" s="29"/>
      <c r="J116" s="26"/>
      <c r="K116" s="25"/>
    </row>
    <row r="117" spans="1:11" x14ac:dyDescent="0.3">
      <c r="A117" s="11"/>
      <c r="B117" s="16"/>
      <c r="C117" s="28"/>
      <c r="D117" s="20"/>
      <c r="E117" s="29"/>
      <c r="F117" s="29"/>
      <c r="G117" s="29"/>
      <c r="H117" s="29"/>
      <c r="I117" s="29"/>
      <c r="J117" s="26"/>
      <c r="K117" s="25"/>
    </row>
    <row r="118" spans="1:11" x14ac:dyDescent="0.3">
      <c r="A118" s="11"/>
      <c r="B118" s="16"/>
      <c r="C118" s="28"/>
      <c r="D118" s="20"/>
      <c r="E118" s="29"/>
      <c r="F118" s="29"/>
      <c r="G118" s="29"/>
      <c r="H118" s="29"/>
      <c r="I118" s="29"/>
      <c r="J118" s="26"/>
      <c r="K118" s="25"/>
    </row>
    <row r="119" spans="1:11" x14ac:dyDescent="0.3">
      <c r="A119" s="11"/>
      <c r="B119" s="16"/>
      <c r="C119" s="28"/>
      <c r="D119" s="20"/>
      <c r="E119" s="29"/>
      <c r="F119" s="29"/>
      <c r="G119" s="29"/>
      <c r="H119" s="29"/>
      <c r="I119" s="29"/>
      <c r="J119" s="26"/>
      <c r="K119" s="25"/>
    </row>
    <row r="120" spans="1:11" x14ac:dyDescent="0.3">
      <c r="A120" s="11"/>
      <c r="B120" s="16"/>
      <c r="C120" s="28"/>
      <c r="D120" s="20"/>
      <c r="E120" s="29"/>
      <c r="F120" s="29"/>
      <c r="G120" s="29"/>
      <c r="H120" s="29"/>
      <c r="I120" s="29"/>
      <c r="J120" s="26"/>
      <c r="K120" s="25"/>
    </row>
    <row r="121" spans="1:11" x14ac:dyDescent="0.3">
      <c r="A121" s="11"/>
      <c r="B121" s="16"/>
      <c r="C121" s="28"/>
      <c r="D121" s="20"/>
      <c r="E121" s="29"/>
      <c r="F121" s="29"/>
      <c r="G121" s="29"/>
      <c r="H121" s="29"/>
      <c r="I121" s="29"/>
      <c r="J121" s="26"/>
      <c r="K121" s="25"/>
    </row>
    <row r="122" spans="1:11" x14ac:dyDescent="0.3">
      <c r="A122" s="11"/>
      <c r="B122" s="16"/>
      <c r="C122" s="28"/>
      <c r="D122" s="20"/>
      <c r="E122" s="29"/>
      <c r="F122" s="29"/>
      <c r="G122" s="29"/>
      <c r="H122" s="29"/>
      <c r="I122" s="29"/>
      <c r="J122" s="26"/>
      <c r="K122" s="25"/>
    </row>
    <row r="123" spans="1:11" x14ac:dyDescent="0.3">
      <c r="A123" s="11"/>
      <c r="B123" s="16"/>
      <c r="C123" s="28"/>
      <c r="D123" s="20"/>
      <c r="E123" s="29"/>
      <c r="F123" s="29"/>
      <c r="G123" s="29"/>
      <c r="H123" s="29"/>
      <c r="I123" s="29"/>
      <c r="J123" s="26"/>
      <c r="K123" s="25"/>
    </row>
    <row r="124" spans="1:11" x14ac:dyDescent="0.3">
      <c r="A124" s="11"/>
      <c r="B124" s="16"/>
      <c r="C124" s="28"/>
      <c r="D124" s="20"/>
      <c r="E124" s="29"/>
      <c r="F124" s="29"/>
      <c r="G124" s="29"/>
      <c r="H124" s="29"/>
      <c r="I124" s="29"/>
      <c r="J124" s="26"/>
      <c r="K124" s="25"/>
    </row>
    <row r="125" spans="1:11" x14ac:dyDescent="0.3">
      <c r="A125" s="11"/>
      <c r="B125" s="16"/>
      <c r="C125" s="28"/>
      <c r="D125" s="20"/>
      <c r="E125" s="29"/>
      <c r="F125" s="29"/>
      <c r="G125" s="29"/>
      <c r="H125" s="29"/>
      <c r="I125" s="29"/>
      <c r="J125" s="26"/>
      <c r="K125" s="25"/>
    </row>
  </sheetData>
  <phoneticPr fontId="4" type="noConversion"/>
  <conditionalFormatting sqref="B1 B126:B1048576">
    <cfRule type="cellIs" dxfId="27" priority="9" operator="equal">
      <formula>"Cumplio"</formula>
    </cfRule>
    <cfRule type="cellIs" dxfId="26" priority="10" operator="equal">
      <formula>"No Cumplio"</formula>
    </cfRule>
    <cfRule type="containsText" dxfId="25" priority="11" operator="containsText" text="Cumplio">
      <formula>NOT(ISERROR(SEARCH("Cumplio",B1)))</formula>
    </cfRule>
    <cfRule type="containsText" dxfId="24" priority="12" operator="containsText" text="No cumplio">
      <formula>NOT(ISERROR(SEARCH("No cumplio",B1)))</formula>
    </cfRule>
  </conditionalFormatting>
  <conditionalFormatting sqref="B116:B125">
    <cfRule type="beginsWith" dxfId="23" priority="3" operator="beginsWith" text="Cumplio">
      <formula>LEFT(B116,LEN("Cumplio"))="Cumplio"</formula>
    </cfRule>
    <cfRule type="containsText" dxfId="22" priority="4" operator="containsText" text="No cumplio">
      <formula>NOT(ISERROR(SEARCH("No cumplio",B116)))</formula>
    </cfRule>
  </conditionalFormatting>
  <conditionalFormatting sqref="B2:B115">
    <cfRule type="beginsWith" dxfId="1" priority="1" operator="beginsWith" text="Cumplio">
      <formula>LEFT(B2,LEN("Cumplio"))="Cumplio"</formula>
    </cfRule>
    <cfRule type="containsText" dxfId="0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E3" sqref="E3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3" width="13.5546875" customWidth="1"/>
    <col min="4" max="4" width="21.109375" bestFit="1" customWidth="1"/>
    <col min="5" max="5" width="13.6640625" bestFit="1" customWidth="1"/>
  </cols>
  <sheetData>
    <row r="1" spans="1:5" x14ac:dyDescent="0.3">
      <c r="A1" s="4" t="s">
        <v>47</v>
      </c>
      <c r="B1" s="2" t="s">
        <v>0</v>
      </c>
      <c r="C1" s="3" t="s">
        <v>1</v>
      </c>
      <c r="D1" s="22" t="s">
        <v>54</v>
      </c>
      <c r="E1" s="21" t="s">
        <v>55</v>
      </c>
    </row>
    <row r="2" spans="1:5" x14ac:dyDescent="0.3">
      <c r="A2" s="12">
        <v>1</v>
      </c>
      <c r="B2" s="9" t="s">
        <v>208</v>
      </c>
      <c r="C2" s="20">
        <v>62</v>
      </c>
      <c r="D2" s="26">
        <v>134</v>
      </c>
      <c r="E2" s="13" t="s">
        <v>249</v>
      </c>
    </row>
    <row r="3" spans="1:5" x14ac:dyDescent="0.3">
      <c r="A3" s="12">
        <v>2</v>
      </c>
      <c r="B3" s="9" t="s">
        <v>222</v>
      </c>
      <c r="C3" s="20">
        <v>24</v>
      </c>
      <c r="D3" s="26">
        <v>132</v>
      </c>
    </row>
    <row r="4" spans="1:5" x14ac:dyDescent="0.3">
      <c r="A4" s="12">
        <v>3</v>
      </c>
      <c r="B4" s="9" t="s">
        <v>8</v>
      </c>
      <c r="C4" s="20">
        <v>42</v>
      </c>
      <c r="D4" s="26">
        <v>106</v>
      </c>
    </row>
    <row r="5" spans="1:5" x14ac:dyDescent="0.3">
      <c r="A5" s="12">
        <v>4</v>
      </c>
      <c r="B5" s="9" t="s">
        <v>234</v>
      </c>
      <c r="C5" s="20">
        <v>31</v>
      </c>
      <c r="D5" s="26">
        <v>93</v>
      </c>
    </row>
    <row r="6" spans="1:5" x14ac:dyDescent="0.3">
      <c r="A6" s="12">
        <v>5</v>
      </c>
      <c r="B6" s="9" t="s">
        <v>143</v>
      </c>
      <c r="C6" s="20">
        <v>41</v>
      </c>
      <c r="D6" s="26">
        <v>89</v>
      </c>
    </row>
    <row r="7" spans="1:5" x14ac:dyDescent="0.3">
      <c r="A7" s="12">
        <v>6</v>
      </c>
      <c r="B7" s="9" t="s">
        <v>217</v>
      </c>
      <c r="C7" s="20">
        <v>55</v>
      </c>
      <c r="D7" s="26">
        <v>69</v>
      </c>
    </row>
    <row r="8" spans="1:5" x14ac:dyDescent="0.3">
      <c r="A8" s="12">
        <v>7</v>
      </c>
      <c r="B8" s="9" t="s">
        <v>153</v>
      </c>
      <c r="C8" s="20">
        <v>41</v>
      </c>
      <c r="D8" s="26">
        <v>65</v>
      </c>
    </row>
    <row r="9" spans="1:5" x14ac:dyDescent="0.3">
      <c r="A9" s="12">
        <v>8</v>
      </c>
      <c r="B9" s="9" t="s">
        <v>200</v>
      </c>
      <c r="C9" s="20">
        <v>39</v>
      </c>
      <c r="D9" s="26">
        <v>61</v>
      </c>
    </row>
    <row r="10" spans="1:5" x14ac:dyDescent="0.3">
      <c r="A10" s="12">
        <v>9</v>
      </c>
      <c r="B10" s="9" t="s">
        <v>163</v>
      </c>
      <c r="C10" s="20">
        <v>31</v>
      </c>
      <c r="D10" s="26">
        <v>59</v>
      </c>
    </row>
    <row r="11" spans="1:5" x14ac:dyDescent="0.3">
      <c r="A11" s="12">
        <v>10</v>
      </c>
      <c r="B11" s="9" t="s">
        <v>101</v>
      </c>
      <c r="C11" s="20">
        <v>58</v>
      </c>
      <c r="D11" s="26">
        <v>58</v>
      </c>
    </row>
    <row r="12" spans="1:5" x14ac:dyDescent="0.3">
      <c r="A12" s="12">
        <v>11</v>
      </c>
      <c r="B12" s="9" t="s">
        <v>231</v>
      </c>
      <c r="C12" s="20">
        <v>53</v>
      </c>
      <c r="D12" s="26">
        <v>56</v>
      </c>
    </row>
    <row r="13" spans="1:5" x14ac:dyDescent="0.3">
      <c r="A13" s="12">
        <v>12</v>
      </c>
      <c r="B13" s="9" t="s">
        <v>227</v>
      </c>
      <c r="C13" s="20">
        <v>30</v>
      </c>
      <c r="D13" s="26">
        <v>54</v>
      </c>
    </row>
    <row r="14" spans="1:5" x14ac:dyDescent="0.3">
      <c r="A14" s="12">
        <v>13</v>
      </c>
      <c r="B14" s="9" t="s">
        <v>193</v>
      </c>
      <c r="C14" s="20">
        <v>33</v>
      </c>
      <c r="D14" s="26">
        <v>53</v>
      </c>
    </row>
    <row r="15" spans="1:5" x14ac:dyDescent="0.3">
      <c r="A15" s="12">
        <v>14</v>
      </c>
      <c r="B15" s="9" t="s">
        <v>158</v>
      </c>
      <c r="C15" s="20">
        <v>14</v>
      </c>
      <c r="D15" s="26">
        <v>52</v>
      </c>
    </row>
    <row r="16" spans="1:5" x14ac:dyDescent="0.3">
      <c r="A16" s="12">
        <v>15</v>
      </c>
      <c r="B16" s="9" t="s">
        <v>189</v>
      </c>
      <c r="C16" s="20">
        <v>35</v>
      </c>
      <c r="D16" s="26">
        <v>51</v>
      </c>
    </row>
    <row r="17" spans="1:4" x14ac:dyDescent="0.3">
      <c r="A17" s="12">
        <v>16</v>
      </c>
      <c r="B17" s="9" t="s">
        <v>162</v>
      </c>
      <c r="C17" s="20">
        <v>33</v>
      </c>
      <c r="D17" s="26">
        <v>51</v>
      </c>
    </row>
    <row r="18" spans="1:4" x14ac:dyDescent="0.3">
      <c r="A18" s="12">
        <v>17</v>
      </c>
      <c r="B18" s="9" t="s">
        <v>81</v>
      </c>
      <c r="C18" s="20">
        <v>20</v>
      </c>
      <c r="D18" s="26">
        <v>50</v>
      </c>
    </row>
    <row r="19" spans="1:4" x14ac:dyDescent="0.3">
      <c r="A19" s="12">
        <v>18</v>
      </c>
      <c r="B19" s="9" t="s">
        <v>164</v>
      </c>
      <c r="C19" s="20">
        <v>23</v>
      </c>
      <c r="D19" s="26">
        <v>49</v>
      </c>
    </row>
    <row r="20" spans="1:4" x14ac:dyDescent="0.3">
      <c r="A20" s="12">
        <v>19</v>
      </c>
      <c r="B20" s="9" t="s">
        <v>187</v>
      </c>
      <c r="C20" s="20">
        <v>26</v>
      </c>
      <c r="D20" s="26">
        <v>48</v>
      </c>
    </row>
    <row r="21" spans="1:4" x14ac:dyDescent="0.3">
      <c r="A21" s="12">
        <v>20</v>
      </c>
      <c r="B21" s="9" t="s">
        <v>232</v>
      </c>
      <c r="C21" s="20">
        <v>38</v>
      </c>
      <c r="D21" s="26">
        <v>46</v>
      </c>
    </row>
    <row r="22" spans="1:4" x14ac:dyDescent="0.3">
      <c r="A22" s="12">
        <v>21</v>
      </c>
      <c r="B22" s="9" t="s">
        <v>242</v>
      </c>
      <c r="C22" s="20">
        <v>23</v>
      </c>
      <c r="D22" s="26">
        <v>45</v>
      </c>
    </row>
    <row r="23" spans="1:4" x14ac:dyDescent="0.3">
      <c r="A23" s="12">
        <v>22</v>
      </c>
      <c r="B23" s="9" t="s">
        <v>205</v>
      </c>
      <c r="C23" s="20">
        <v>29</v>
      </c>
      <c r="D23" s="26">
        <v>43</v>
      </c>
    </row>
    <row r="24" spans="1:4" x14ac:dyDescent="0.3">
      <c r="A24" s="12">
        <v>23</v>
      </c>
      <c r="B24" s="9" t="s">
        <v>190</v>
      </c>
      <c r="C24" s="20">
        <v>20</v>
      </c>
      <c r="D24" s="26">
        <v>42</v>
      </c>
    </row>
    <row r="25" spans="1:4" x14ac:dyDescent="0.3">
      <c r="A25" s="12">
        <v>24</v>
      </c>
      <c r="B25" s="9" t="s">
        <v>214</v>
      </c>
      <c r="C25" s="20">
        <v>11</v>
      </c>
      <c r="D25" s="26">
        <v>41</v>
      </c>
    </row>
    <row r="26" spans="1:4" x14ac:dyDescent="0.3">
      <c r="A26" s="12">
        <v>25</v>
      </c>
      <c r="B26" s="9" t="s">
        <v>148</v>
      </c>
      <c r="C26" s="20">
        <v>32</v>
      </c>
      <c r="D26" s="26">
        <v>40</v>
      </c>
    </row>
    <row r="27" spans="1:4" x14ac:dyDescent="0.3">
      <c r="A27" s="12">
        <v>26</v>
      </c>
      <c r="B27" s="9" t="s">
        <v>168</v>
      </c>
      <c r="C27" s="20">
        <v>30</v>
      </c>
      <c r="D27" s="26">
        <v>40</v>
      </c>
    </row>
    <row r="28" spans="1:4" x14ac:dyDescent="0.3">
      <c r="A28" s="12">
        <v>27</v>
      </c>
      <c r="B28" s="9" t="s">
        <v>134</v>
      </c>
      <c r="C28" s="20">
        <v>8</v>
      </c>
      <c r="D28" s="26">
        <v>40</v>
      </c>
    </row>
    <row r="29" spans="1:4" x14ac:dyDescent="0.3">
      <c r="A29" s="12">
        <v>28</v>
      </c>
      <c r="B29" s="9" t="s">
        <v>84</v>
      </c>
      <c r="C29" s="20">
        <v>39</v>
      </c>
      <c r="D29" s="26">
        <v>39</v>
      </c>
    </row>
    <row r="30" spans="1:4" x14ac:dyDescent="0.3">
      <c r="A30" s="12">
        <v>29</v>
      </c>
      <c r="B30" s="9" t="s">
        <v>147</v>
      </c>
      <c r="C30" s="20">
        <v>30</v>
      </c>
      <c r="D30" s="26">
        <v>38</v>
      </c>
    </row>
    <row r="31" spans="1:4" x14ac:dyDescent="0.3">
      <c r="A31" s="12">
        <v>30</v>
      </c>
      <c r="B31" s="9" t="s">
        <v>6</v>
      </c>
      <c r="C31" s="20">
        <v>26</v>
      </c>
      <c r="D31" s="26">
        <v>38</v>
      </c>
    </row>
    <row r="32" spans="1:4" x14ac:dyDescent="0.3">
      <c r="A32" s="12">
        <v>31</v>
      </c>
      <c r="B32" s="9" t="s">
        <v>139</v>
      </c>
      <c r="C32" s="20">
        <v>30</v>
      </c>
      <c r="D32" s="26">
        <v>38</v>
      </c>
    </row>
    <row r="33" spans="1:4" x14ac:dyDescent="0.3">
      <c r="A33" s="12">
        <v>32</v>
      </c>
      <c r="B33" s="9" t="s">
        <v>151</v>
      </c>
      <c r="C33" s="20">
        <v>13</v>
      </c>
      <c r="D33" s="26">
        <v>37</v>
      </c>
    </row>
    <row r="34" spans="1:4" x14ac:dyDescent="0.3">
      <c r="A34" s="12">
        <v>33</v>
      </c>
      <c r="B34" s="9" t="s">
        <v>160</v>
      </c>
      <c r="C34" s="20">
        <v>29</v>
      </c>
      <c r="D34" s="26">
        <v>37</v>
      </c>
    </row>
    <row r="35" spans="1:4" x14ac:dyDescent="0.3">
      <c r="A35" s="12">
        <v>34</v>
      </c>
      <c r="B35" s="9" t="s">
        <v>131</v>
      </c>
      <c r="C35" s="20">
        <v>27</v>
      </c>
      <c r="D35" s="26">
        <v>37</v>
      </c>
    </row>
    <row r="36" spans="1:4" ht="14.25" customHeight="1" x14ac:dyDescent="0.3">
      <c r="A36" s="12">
        <v>35</v>
      </c>
      <c r="B36" s="9" t="s">
        <v>138</v>
      </c>
      <c r="C36" s="20">
        <v>25</v>
      </c>
      <c r="D36" s="26">
        <v>37</v>
      </c>
    </row>
    <row r="37" spans="1:4" x14ac:dyDescent="0.3">
      <c r="A37" s="12">
        <v>36</v>
      </c>
      <c r="B37" s="9" t="s">
        <v>135</v>
      </c>
      <c r="C37" s="20">
        <v>36</v>
      </c>
      <c r="D37" s="26">
        <v>36</v>
      </c>
    </row>
    <row r="38" spans="1:4" x14ac:dyDescent="0.3">
      <c r="A38" s="12">
        <v>37</v>
      </c>
      <c r="B38" s="9" t="s">
        <v>130</v>
      </c>
      <c r="C38" s="20">
        <v>20</v>
      </c>
      <c r="D38" s="26">
        <v>36</v>
      </c>
    </row>
    <row r="39" spans="1:4" x14ac:dyDescent="0.3">
      <c r="A39" s="12">
        <v>38</v>
      </c>
      <c r="B39" s="9" t="s">
        <v>206</v>
      </c>
      <c r="C39" s="20">
        <v>31</v>
      </c>
      <c r="D39" s="26">
        <v>35</v>
      </c>
    </row>
    <row r="40" spans="1:4" x14ac:dyDescent="0.3">
      <c r="A40" s="12">
        <v>39</v>
      </c>
      <c r="B40" s="9" t="s">
        <v>88</v>
      </c>
      <c r="C40" s="20">
        <v>32</v>
      </c>
      <c r="D40" s="26">
        <v>34</v>
      </c>
    </row>
    <row r="41" spans="1:4" x14ac:dyDescent="0.3">
      <c r="A41" s="12">
        <v>40</v>
      </c>
      <c r="B41" s="9" t="s">
        <v>111</v>
      </c>
      <c r="C41" s="20">
        <v>8</v>
      </c>
      <c r="D41" s="26">
        <v>34</v>
      </c>
    </row>
    <row r="42" spans="1:4" x14ac:dyDescent="0.3">
      <c r="A42" s="12">
        <v>41</v>
      </c>
      <c r="B42" s="9" t="s">
        <v>197</v>
      </c>
      <c r="C42" s="20">
        <v>32</v>
      </c>
      <c r="D42" s="26">
        <v>34</v>
      </c>
    </row>
    <row r="43" spans="1:4" x14ac:dyDescent="0.3">
      <c r="A43" s="12">
        <v>42</v>
      </c>
      <c r="B43" s="9" t="s">
        <v>120</v>
      </c>
      <c r="C43" s="20">
        <v>29</v>
      </c>
      <c r="D43" s="26">
        <v>33</v>
      </c>
    </row>
    <row r="44" spans="1:4" x14ac:dyDescent="0.3">
      <c r="A44" s="12">
        <v>43</v>
      </c>
      <c r="B44" s="9" t="s">
        <v>156</v>
      </c>
      <c r="C44" s="20">
        <v>26</v>
      </c>
      <c r="D44" s="26">
        <v>32</v>
      </c>
    </row>
    <row r="45" spans="1:4" x14ac:dyDescent="0.3">
      <c r="A45" s="12">
        <v>44</v>
      </c>
      <c r="B45" s="9" t="s">
        <v>13</v>
      </c>
      <c r="C45" s="20">
        <v>32</v>
      </c>
      <c r="D45" s="26">
        <v>32</v>
      </c>
    </row>
    <row r="46" spans="1:4" x14ac:dyDescent="0.3">
      <c r="A46" s="12">
        <v>45</v>
      </c>
      <c r="B46" s="9" t="s">
        <v>204</v>
      </c>
      <c r="C46" s="20">
        <v>32</v>
      </c>
      <c r="D46" s="26">
        <v>32</v>
      </c>
    </row>
    <row r="47" spans="1:4" x14ac:dyDescent="0.3">
      <c r="A47" s="12">
        <v>46</v>
      </c>
      <c r="B47" s="9" t="s">
        <v>179</v>
      </c>
      <c r="C47" s="20">
        <v>18</v>
      </c>
      <c r="D47" s="26">
        <v>32</v>
      </c>
    </row>
    <row r="48" spans="1:4" x14ac:dyDescent="0.3">
      <c r="A48" s="12">
        <v>47</v>
      </c>
      <c r="B48" s="9" t="s">
        <v>106</v>
      </c>
      <c r="C48" s="20">
        <v>30</v>
      </c>
      <c r="D48" s="26">
        <v>32</v>
      </c>
    </row>
    <row r="49" spans="1:4" x14ac:dyDescent="0.3">
      <c r="A49" s="12">
        <v>48</v>
      </c>
      <c r="B49" s="9" t="s">
        <v>64</v>
      </c>
      <c r="C49" s="20">
        <v>32</v>
      </c>
      <c r="D49" s="26">
        <v>32</v>
      </c>
    </row>
    <row r="50" spans="1:4" x14ac:dyDescent="0.3">
      <c r="A50" s="12">
        <v>49</v>
      </c>
      <c r="B50" s="9" t="s">
        <v>97</v>
      </c>
      <c r="C50" s="20">
        <v>31</v>
      </c>
      <c r="D50" s="26">
        <v>31</v>
      </c>
    </row>
    <row r="51" spans="1:4" x14ac:dyDescent="0.3">
      <c r="A51" s="12">
        <v>50</v>
      </c>
      <c r="B51" s="9" t="s">
        <v>167</v>
      </c>
      <c r="C51" s="20">
        <v>23</v>
      </c>
      <c r="D51" s="26">
        <v>31</v>
      </c>
    </row>
    <row r="52" spans="1:4" x14ac:dyDescent="0.3">
      <c r="A52" s="12">
        <v>51</v>
      </c>
      <c r="B52" s="9" t="s">
        <v>172</v>
      </c>
      <c r="C52" s="20">
        <v>27</v>
      </c>
      <c r="D52" s="26">
        <v>31</v>
      </c>
    </row>
    <row r="53" spans="1:4" x14ac:dyDescent="0.3">
      <c r="A53" s="12">
        <v>52</v>
      </c>
      <c r="B53" s="9" t="s">
        <v>154</v>
      </c>
      <c r="C53" s="20">
        <v>28</v>
      </c>
      <c r="D53" s="26">
        <v>30</v>
      </c>
    </row>
    <row r="54" spans="1:4" x14ac:dyDescent="0.3">
      <c r="A54" s="12">
        <v>53</v>
      </c>
      <c r="B54" s="9" t="s">
        <v>108</v>
      </c>
      <c r="C54" s="20">
        <v>22</v>
      </c>
      <c r="D54" s="26">
        <v>30</v>
      </c>
    </row>
    <row r="55" spans="1:4" x14ac:dyDescent="0.3">
      <c r="A55" s="12">
        <v>54</v>
      </c>
      <c r="B55" s="9" t="s">
        <v>228</v>
      </c>
      <c r="C55" s="20">
        <v>4</v>
      </c>
      <c r="D55" s="26">
        <v>30</v>
      </c>
    </row>
    <row r="56" spans="1:4" x14ac:dyDescent="0.3">
      <c r="A56" s="12">
        <v>55</v>
      </c>
      <c r="B56" s="9" t="s">
        <v>61</v>
      </c>
      <c r="C56" s="20">
        <v>28</v>
      </c>
      <c r="D56" s="26">
        <v>30</v>
      </c>
    </row>
    <row r="57" spans="1:4" x14ac:dyDescent="0.3">
      <c r="A57" s="12">
        <v>56</v>
      </c>
      <c r="B57" s="9" t="s">
        <v>174</v>
      </c>
      <c r="C57" s="20">
        <v>30</v>
      </c>
      <c r="D57" s="26">
        <v>30</v>
      </c>
    </row>
    <row r="58" spans="1:4" x14ac:dyDescent="0.3">
      <c r="A58" s="12">
        <v>57</v>
      </c>
      <c r="B58" s="9" t="s">
        <v>176</v>
      </c>
      <c r="C58" s="20">
        <v>28</v>
      </c>
      <c r="D58" s="26">
        <v>30</v>
      </c>
    </row>
    <row r="59" spans="1:4" x14ac:dyDescent="0.3">
      <c r="A59" s="12">
        <v>58</v>
      </c>
      <c r="B59" s="9" t="s">
        <v>178</v>
      </c>
      <c r="C59" s="20">
        <v>23</v>
      </c>
      <c r="D59" s="26">
        <v>29</v>
      </c>
    </row>
    <row r="60" spans="1:4" x14ac:dyDescent="0.3">
      <c r="A60" s="12">
        <v>59</v>
      </c>
      <c r="B60" s="9" t="s">
        <v>124</v>
      </c>
      <c r="C60" s="20">
        <v>23</v>
      </c>
      <c r="D60" s="26">
        <v>29</v>
      </c>
    </row>
    <row r="61" spans="1:4" x14ac:dyDescent="0.3">
      <c r="A61" s="12">
        <v>60</v>
      </c>
      <c r="B61" s="9" t="s">
        <v>196</v>
      </c>
      <c r="C61" s="20">
        <v>29</v>
      </c>
      <c r="D61" s="26">
        <v>29</v>
      </c>
    </row>
    <row r="62" spans="1:4" x14ac:dyDescent="0.3">
      <c r="A62" s="12">
        <v>61</v>
      </c>
      <c r="B62" s="9" t="s">
        <v>132</v>
      </c>
      <c r="C62" s="20">
        <v>29</v>
      </c>
      <c r="D62" s="26">
        <v>29</v>
      </c>
    </row>
    <row r="63" spans="1:4" x14ac:dyDescent="0.3">
      <c r="A63" s="12">
        <v>62</v>
      </c>
      <c r="B63" s="9" t="s">
        <v>169</v>
      </c>
      <c r="C63" s="20">
        <v>13</v>
      </c>
      <c r="D63" s="26">
        <v>29</v>
      </c>
    </row>
    <row r="64" spans="1:4" x14ac:dyDescent="0.3">
      <c r="A64" s="12">
        <v>63</v>
      </c>
      <c r="B64" s="9" t="s">
        <v>152</v>
      </c>
      <c r="C64" s="20">
        <v>16</v>
      </c>
      <c r="D64" s="26">
        <v>28</v>
      </c>
    </row>
    <row r="65" spans="1:4" x14ac:dyDescent="0.3">
      <c r="A65" s="12">
        <v>64</v>
      </c>
      <c r="B65" s="9" t="s">
        <v>63</v>
      </c>
      <c r="C65" s="20">
        <v>28</v>
      </c>
      <c r="D65" s="26">
        <v>28</v>
      </c>
    </row>
    <row r="66" spans="1:4" x14ac:dyDescent="0.3">
      <c r="A66" s="12">
        <v>65</v>
      </c>
      <c r="B66" s="9" t="s">
        <v>136</v>
      </c>
      <c r="C66" s="20">
        <v>24</v>
      </c>
      <c r="D66" s="26">
        <v>28</v>
      </c>
    </row>
    <row r="67" spans="1:4" x14ac:dyDescent="0.3">
      <c r="A67" s="12">
        <v>66</v>
      </c>
      <c r="B67" s="9" t="s">
        <v>165</v>
      </c>
      <c r="C67" s="20">
        <v>18</v>
      </c>
      <c r="D67" s="26">
        <v>28</v>
      </c>
    </row>
    <row r="68" spans="1:4" x14ac:dyDescent="0.3">
      <c r="A68" s="12">
        <v>67</v>
      </c>
      <c r="B68" s="9" t="s">
        <v>175</v>
      </c>
      <c r="C68" s="20">
        <v>28</v>
      </c>
      <c r="D68" s="26">
        <v>28</v>
      </c>
    </row>
    <row r="69" spans="1:4" x14ac:dyDescent="0.3">
      <c r="A69" s="12">
        <v>68</v>
      </c>
      <c r="B69" s="9" t="s">
        <v>91</v>
      </c>
      <c r="C69" s="20">
        <v>27</v>
      </c>
      <c r="D69" s="26">
        <v>27</v>
      </c>
    </row>
    <row r="70" spans="1:4" x14ac:dyDescent="0.3">
      <c r="A70" s="12">
        <v>69</v>
      </c>
      <c r="B70" s="9" t="s">
        <v>229</v>
      </c>
      <c r="C70" s="20">
        <v>22</v>
      </c>
      <c r="D70" s="26">
        <v>26</v>
      </c>
    </row>
    <row r="71" spans="1:4" x14ac:dyDescent="0.3">
      <c r="A71" s="12">
        <v>70</v>
      </c>
      <c r="B71" s="9" t="s">
        <v>166</v>
      </c>
      <c r="C71" s="20">
        <v>16</v>
      </c>
      <c r="D71" s="26">
        <v>24</v>
      </c>
    </row>
    <row r="72" spans="1:4" x14ac:dyDescent="0.3">
      <c r="A72" s="12">
        <v>71</v>
      </c>
      <c r="B72" s="9" t="s">
        <v>238</v>
      </c>
      <c r="C72" s="20">
        <v>24</v>
      </c>
      <c r="D72" s="26">
        <v>24</v>
      </c>
    </row>
    <row r="73" spans="1:4" x14ac:dyDescent="0.3">
      <c r="A73" s="12">
        <v>72</v>
      </c>
      <c r="B73" s="9" t="s">
        <v>230</v>
      </c>
      <c r="C73" s="20">
        <v>21</v>
      </c>
      <c r="D73" s="26">
        <v>23</v>
      </c>
    </row>
    <row r="74" spans="1:4" x14ac:dyDescent="0.3">
      <c r="A74" s="12">
        <v>73</v>
      </c>
      <c r="B74" s="9" t="s">
        <v>142</v>
      </c>
      <c r="C74" s="20">
        <v>18</v>
      </c>
      <c r="D74" s="26">
        <v>20</v>
      </c>
    </row>
    <row r="75" spans="1:4" x14ac:dyDescent="0.3">
      <c r="A75" s="12">
        <v>74</v>
      </c>
      <c r="B75" s="9" t="s">
        <v>192</v>
      </c>
      <c r="C75" s="20">
        <v>9</v>
      </c>
      <c r="D75" s="26">
        <v>19</v>
      </c>
    </row>
    <row r="76" spans="1:4" x14ac:dyDescent="0.3">
      <c r="A76" s="12">
        <v>75</v>
      </c>
      <c r="B76" s="9" t="s">
        <v>245</v>
      </c>
      <c r="C76" s="20">
        <v>19</v>
      </c>
      <c r="D76" s="26">
        <v>19</v>
      </c>
    </row>
    <row r="77" spans="1:4" x14ac:dyDescent="0.3">
      <c r="A77" s="12">
        <v>76</v>
      </c>
      <c r="B77" s="9" t="s">
        <v>170</v>
      </c>
      <c r="C77" s="20">
        <v>6</v>
      </c>
      <c r="D77" s="26">
        <v>18</v>
      </c>
    </row>
    <row r="78" spans="1:4" x14ac:dyDescent="0.3">
      <c r="A78" s="12">
        <v>77</v>
      </c>
      <c r="B78" s="9" t="s">
        <v>191</v>
      </c>
      <c r="C78" s="20">
        <v>8</v>
      </c>
      <c r="D78" s="26">
        <v>16</v>
      </c>
    </row>
    <row r="79" spans="1:4" x14ac:dyDescent="0.3">
      <c r="A79" s="12">
        <v>78</v>
      </c>
      <c r="B79" s="9" t="s">
        <v>171</v>
      </c>
      <c r="C79" s="20">
        <v>12</v>
      </c>
      <c r="D79" s="26">
        <v>16</v>
      </c>
    </row>
    <row r="80" spans="1:4" x14ac:dyDescent="0.3">
      <c r="A80" s="12">
        <v>79</v>
      </c>
      <c r="B80" s="9" t="s">
        <v>223</v>
      </c>
      <c r="C80" s="20">
        <v>13</v>
      </c>
      <c r="D80" s="26">
        <v>15</v>
      </c>
    </row>
    <row r="81" spans="1:4" x14ac:dyDescent="0.3">
      <c r="A81" s="12">
        <v>80</v>
      </c>
      <c r="B81" s="9" t="s">
        <v>195</v>
      </c>
      <c r="C81" s="20">
        <v>5</v>
      </c>
      <c r="D81" s="26">
        <v>15</v>
      </c>
    </row>
    <row r="82" spans="1:4" x14ac:dyDescent="0.3">
      <c r="A82" s="12">
        <v>81</v>
      </c>
      <c r="B82" s="9" t="s">
        <v>198</v>
      </c>
      <c r="C82" s="20">
        <v>29</v>
      </c>
      <c r="D82" s="26">
        <v>15</v>
      </c>
    </row>
    <row r="83" spans="1:4" x14ac:dyDescent="0.3">
      <c r="A83" s="12">
        <v>82</v>
      </c>
      <c r="B83" s="9" t="s">
        <v>118</v>
      </c>
      <c r="C83" s="20">
        <v>4</v>
      </c>
      <c r="D83" s="26">
        <v>14</v>
      </c>
    </row>
    <row r="84" spans="1:4" x14ac:dyDescent="0.3">
      <c r="A84" s="12">
        <v>83</v>
      </c>
      <c r="B84" s="9" t="s">
        <v>233</v>
      </c>
      <c r="C84" s="20">
        <v>9</v>
      </c>
      <c r="D84" s="26">
        <v>13</v>
      </c>
    </row>
    <row r="85" spans="1:4" x14ac:dyDescent="0.3">
      <c r="A85" s="12">
        <v>84</v>
      </c>
      <c r="B85" s="9" t="s">
        <v>85</v>
      </c>
      <c r="C85" s="20">
        <v>48</v>
      </c>
      <c r="D85" s="26">
        <v>13</v>
      </c>
    </row>
    <row r="86" spans="1:4" x14ac:dyDescent="0.3">
      <c r="A86" s="12">
        <v>85</v>
      </c>
      <c r="B86" s="9" t="s">
        <v>244</v>
      </c>
      <c r="C86" s="20">
        <v>4</v>
      </c>
      <c r="D86" s="26">
        <v>12</v>
      </c>
    </row>
    <row r="87" spans="1:4" x14ac:dyDescent="0.3">
      <c r="A87" s="12">
        <v>86</v>
      </c>
      <c r="B87" s="9" t="s">
        <v>240</v>
      </c>
      <c r="C87" s="20">
        <v>6</v>
      </c>
      <c r="D87" s="26">
        <v>10</v>
      </c>
    </row>
    <row r="88" spans="1:4" x14ac:dyDescent="0.3">
      <c r="A88" s="12">
        <v>87</v>
      </c>
      <c r="B88" s="9" t="s">
        <v>177</v>
      </c>
      <c r="C88" s="20">
        <v>10</v>
      </c>
      <c r="D88" s="26">
        <v>10</v>
      </c>
    </row>
    <row r="89" spans="1:4" x14ac:dyDescent="0.3">
      <c r="A89" s="12">
        <v>88</v>
      </c>
      <c r="B89" s="9" t="s">
        <v>248</v>
      </c>
      <c r="C89" s="20">
        <v>3</v>
      </c>
      <c r="D89" s="26">
        <v>9</v>
      </c>
    </row>
    <row r="90" spans="1:4" x14ac:dyDescent="0.3">
      <c r="A90" s="12">
        <v>89</v>
      </c>
      <c r="B90" s="9" t="s">
        <v>83</v>
      </c>
      <c r="C90" s="20">
        <v>7</v>
      </c>
      <c r="D90" s="26">
        <v>9</v>
      </c>
    </row>
    <row r="91" spans="1:4" x14ac:dyDescent="0.3">
      <c r="A91" s="12">
        <v>90</v>
      </c>
      <c r="B91" s="9" t="s">
        <v>93</v>
      </c>
      <c r="C91" s="20">
        <v>9</v>
      </c>
      <c r="D91" s="26">
        <v>9</v>
      </c>
    </row>
    <row r="92" spans="1:4" x14ac:dyDescent="0.3">
      <c r="A92" s="12">
        <v>91</v>
      </c>
      <c r="B92" s="9" t="s">
        <v>239</v>
      </c>
      <c r="C92" s="20">
        <v>7</v>
      </c>
      <c r="D92" s="26">
        <v>7</v>
      </c>
    </row>
    <row r="93" spans="1:4" x14ac:dyDescent="0.3">
      <c r="A93" s="12">
        <v>92</v>
      </c>
      <c r="B93" s="9" t="s">
        <v>112</v>
      </c>
      <c r="C93" s="20">
        <v>6</v>
      </c>
      <c r="D93" s="26">
        <v>6</v>
      </c>
    </row>
    <row r="94" spans="1:4" x14ac:dyDescent="0.3">
      <c r="A94" s="12">
        <v>93</v>
      </c>
      <c r="B94" s="9" t="s">
        <v>89</v>
      </c>
      <c r="C94" s="20">
        <v>11</v>
      </c>
      <c r="D94" s="26">
        <v>6</v>
      </c>
    </row>
    <row r="95" spans="1:4" x14ac:dyDescent="0.3">
      <c r="A95" s="12">
        <v>94</v>
      </c>
      <c r="B95" s="9" t="s">
        <v>113</v>
      </c>
      <c r="C95" s="20">
        <v>6</v>
      </c>
      <c r="D95" s="26">
        <v>6</v>
      </c>
    </row>
    <row r="96" spans="1:4" x14ac:dyDescent="0.3">
      <c r="A96" s="12">
        <v>95</v>
      </c>
      <c r="B96" s="9" t="s">
        <v>241</v>
      </c>
      <c r="C96" s="20">
        <v>6</v>
      </c>
      <c r="D96" s="26">
        <v>6</v>
      </c>
    </row>
    <row r="97" spans="1:4" x14ac:dyDescent="0.3">
      <c r="A97" s="12">
        <v>96</v>
      </c>
      <c r="B97" s="9" t="s">
        <v>236</v>
      </c>
      <c r="C97" s="20">
        <v>2</v>
      </c>
      <c r="D97" s="26">
        <v>6</v>
      </c>
    </row>
    <row r="98" spans="1:4" x14ac:dyDescent="0.3">
      <c r="A98" s="12">
        <v>97</v>
      </c>
      <c r="B98" s="9" t="s">
        <v>114</v>
      </c>
      <c r="C98" s="20">
        <v>6</v>
      </c>
      <c r="D98" s="26">
        <v>6</v>
      </c>
    </row>
    <row r="99" spans="1:4" x14ac:dyDescent="0.3">
      <c r="A99" s="12">
        <v>98</v>
      </c>
      <c r="B99" s="9" t="s">
        <v>86</v>
      </c>
      <c r="C99" s="20">
        <v>38</v>
      </c>
      <c r="D99" s="26">
        <v>5</v>
      </c>
    </row>
    <row r="100" spans="1:4" x14ac:dyDescent="0.3">
      <c r="A100" s="12">
        <v>99</v>
      </c>
      <c r="B100" s="9" t="s">
        <v>220</v>
      </c>
      <c r="C100" s="20">
        <v>3</v>
      </c>
      <c r="D100" s="26">
        <v>5</v>
      </c>
    </row>
    <row r="101" spans="1:4" x14ac:dyDescent="0.3">
      <c r="A101" s="12">
        <v>100</v>
      </c>
      <c r="B101" s="9" t="s">
        <v>67</v>
      </c>
      <c r="C101" s="20">
        <v>5</v>
      </c>
      <c r="D101" s="26">
        <v>5</v>
      </c>
    </row>
    <row r="102" spans="1:4" x14ac:dyDescent="0.3">
      <c r="A102" s="12">
        <v>101</v>
      </c>
      <c r="B102" s="9" t="s">
        <v>137</v>
      </c>
      <c r="C102" s="20">
        <v>19</v>
      </c>
      <c r="D102" s="26">
        <v>5</v>
      </c>
    </row>
    <row r="103" spans="1:4" x14ac:dyDescent="0.3">
      <c r="A103" s="12">
        <v>102</v>
      </c>
      <c r="B103" s="9" t="s">
        <v>104</v>
      </c>
      <c r="C103" s="20">
        <v>5</v>
      </c>
      <c r="D103" s="26">
        <v>5</v>
      </c>
    </row>
    <row r="104" spans="1:4" x14ac:dyDescent="0.3">
      <c r="A104" s="12">
        <v>103</v>
      </c>
      <c r="B104" s="9" t="s">
        <v>243</v>
      </c>
      <c r="C104" s="20">
        <v>3</v>
      </c>
      <c r="D104" s="26">
        <v>3</v>
      </c>
    </row>
    <row r="105" spans="1:4" x14ac:dyDescent="0.3">
      <c r="A105" s="12">
        <v>104</v>
      </c>
      <c r="B105" s="9" t="s">
        <v>155</v>
      </c>
      <c r="C105" s="20">
        <v>1</v>
      </c>
      <c r="D105" s="26">
        <v>3</v>
      </c>
    </row>
    <row r="106" spans="1:4" x14ac:dyDescent="0.3">
      <c r="A106" s="12">
        <v>105</v>
      </c>
      <c r="B106" s="9" t="s">
        <v>203</v>
      </c>
      <c r="C106" s="20">
        <v>3</v>
      </c>
      <c r="D106" s="26">
        <v>3</v>
      </c>
    </row>
    <row r="107" spans="1:4" x14ac:dyDescent="0.3">
      <c r="A107" s="12">
        <v>106</v>
      </c>
      <c r="B107" s="9" t="s">
        <v>150</v>
      </c>
      <c r="C107" s="20">
        <v>2</v>
      </c>
      <c r="D107" s="26">
        <v>2</v>
      </c>
    </row>
    <row r="108" spans="1:4" x14ac:dyDescent="0.3">
      <c r="A108" s="12">
        <v>107</v>
      </c>
      <c r="B108" s="9" t="s">
        <v>218</v>
      </c>
      <c r="C108" s="20">
        <v>3</v>
      </c>
      <c r="D108" s="26">
        <v>2</v>
      </c>
    </row>
    <row r="109" spans="1:4" x14ac:dyDescent="0.3">
      <c r="A109" s="12">
        <v>108</v>
      </c>
      <c r="B109" s="9" t="s">
        <v>246</v>
      </c>
      <c r="C109" s="20">
        <v>1</v>
      </c>
      <c r="D109" s="26">
        <v>1</v>
      </c>
    </row>
    <row r="110" spans="1:4" x14ac:dyDescent="0.3">
      <c r="A110" s="12">
        <v>109</v>
      </c>
      <c r="B110" s="9" t="s">
        <v>128</v>
      </c>
      <c r="C110" s="20">
        <v>1</v>
      </c>
      <c r="D110" s="26">
        <v>1</v>
      </c>
    </row>
    <row r="111" spans="1:4" x14ac:dyDescent="0.3">
      <c r="A111" s="12">
        <v>110</v>
      </c>
      <c r="B111" s="9" t="s">
        <v>201</v>
      </c>
      <c r="C111" s="20">
        <v>166</v>
      </c>
      <c r="D111" s="26">
        <v>0</v>
      </c>
    </row>
    <row r="112" spans="1:4" x14ac:dyDescent="0.3">
      <c r="A112" s="12">
        <v>111</v>
      </c>
      <c r="B112" s="9" t="s">
        <v>247</v>
      </c>
      <c r="C112" s="20">
        <v>0</v>
      </c>
      <c r="D112" s="26">
        <v>0</v>
      </c>
    </row>
    <row r="113" spans="1:4" x14ac:dyDescent="0.3">
      <c r="A113" s="12">
        <v>112</v>
      </c>
      <c r="B113" s="9" t="s">
        <v>235</v>
      </c>
      <c r="C113" s="20">
        <v>0</v>
      </c>
      <c r="D113" s="26">
        <v>0</v>
      </c>
    </row>
    <row r="114" spans="1:4" x14ac:dyDescent="0.3">
      <c r="A114" s="12">
        <v>113</v>
      </c>
      <c r="B114" s="9" t="s">
        <v>237</v>
      </c>
      <c r="C114" s="20">
        <v>0</v>
      </c>
      <c r="D114" s="26">
        <v>0</v>
      </c>
    </row>
    <row r="115" spans="1:4" x14ac:dyDescent="0.3">
      <c r="A115" s="12">
        <v>114</v>
      </c>
      <c r="B115" s="9" t="s">
        <v>173</v>
      </c>
      <c r="C115" s="20">
        <v>0</v>
      </c>
      <c r="D115" s="26">
        <v>0</v>
      </c>
    </row>
    <row r="116" spans="1:4" x14ac:dyDescent="0.3">
      <c r="A116" s="12">
        <v>115</v>
      </c>
      <c r="B116" s="9"/>
      <c r="C116" s="20"/>
      <c r="D116" s="26"/>
    </row>
    <row r="117" spans="1:4" x14ac:dyDescent="0.3">
      <c r="A117" s="12">
        <v>116</v>
      </c>
      <c r="B117" s="9"/>
      <c r="C117" s="20"/>
      <c r="D117" s="26"/>
    </row>
    <row r="118" spans="1:4" x14ac:dyDescent="0.3">
      <c r="A118" s="12">
        <v>117</v>
      </c>
      <c r="B118" s="9"/>
      <c r="C118" s="20"/>
      <c r="D118" s="26"/>
    </row>
    <row r="119" spans="1:4" x14ac:dyDescent="0.3">
      <c r="A119" s="12">
        <v>118</v>
      </c>
      <c r="B119" s="9"/>
      <c r="C119" s="20"/>
      <c r="D119" s="26"/>
    </row>
    <row r="120" spans="1:4" x14ac:dyDescent="0.3">
      <c r="A120" s="12">
        <v>119</v>
      </c>
      <c r="B120" s="9"/>
      <c r="C120" s="20"/>
      <c r="D120" s="26"/>
    </row>
    <row r="121" spans="1:4" x14ac:dyDescent="0.3">
      <c r="A121" s="12">
        <v>120</v>
      </c>
      <c r="B121" s="9"/>
      <c r="C121" s="20"/>
      <c r="D121" s="26"/>
    </row>
    <row r="122" spans="1:4" x14ac:dyDescent="0.3">
      <c r="A122" s="12">
        <v>121</v>
      </c>
      <c r="B122" s="9"/>
      <c r="C122" s="20"/>
      <c r="D122" s="26"/>
    </row>
    <row r="123" spans="1:4" x14ac:dyDescent="0.3">
      <c r="A123" s="12">
        <v>122</v>
      </c>
      <c r="B123" s="9"/>
      <c r="C123" s="20"/>
      <c r="D123" s="26"/>
    </row>
    <row r="124" spans="1:4" x14ac:dyDescent="0.3">
      <c r="A124" s="12">
        <v>123</v>
      </c>
      <c r="B124" s="9"/>
      <c r="C124" s="20"/>
      <c r="D124" s="26"/>
    </row>
    <row r="125" spans="1:4" x14ac:dyDescent="0.3">
      <c r="A125" s="12">
        <v>124</v>
      </c>
      <c r="B125" s="9"/>
      <c r="C125" s="20"/>
      <c r="D125" s="26"/>
    </row>
    <row r="126" spans="1:4" x14ac:dyDescent="0.3">
      <c r="A126" s="12">
        <v>125</v>
      </c>
      <c r="B126" s="9"/>
      <c r="C126" s="20"/>
      <c r="D126" s="26"/>
    </row>
    <row r="127" spans="1:4" x14ac:dyDescent="0.3">
      <c r="A127" s="12">
        <v>126</v>
      </c>
      <c r="B127" s="9"/>
      <c r="C127" s="20"/>
      <c r="D127" s="26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18"/>
  <sheetViews>
    <sheetView tabSelected="1" zoomScale="130" zoomScaleNormal="130" workbookViewId="0">
      <selection activeCell="A22" sqref="A22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0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249</v>
      </c>
    </row>
    <row r="2" spans="1:12" ht="6.75" customHeight="1" x14ac:dyDescent="0.3"/>
    <row r="3" spans="1:12" x14ac:dyDescent="0.3">
      <c r="C3" s="1" t="s">
        <v>1</v>
      </c>
      <c r="D3" s="24">
        <f>SUM(D5:D108)</f>
        <v>2286</v>
      </c>
      <c r="E3" s="24">
        <f>SUM(E5:E118)</f>
        <v>279</v>
      </c>
      <c r="F3" s="24">
        <f>SUM(F5:F118)</f>
        <v>1865</v>
      </c>
      <c r="G3" s="24">
        <f>SUM(G5:G118)</f>
        <v>335</v>
      </c>
      <c r="H3" s="24">
        <f>SUM(H5:H118)</f>
        <v>49</v>
      </c>
      <c r="I3" s="24">
        <f>SUM(I5:I118)</f>
        <v>6</v>
      </c>
      <c r="J3" s="8"/>
      <c r="K3" s="8"/>
    </row>
    <row r="4" spans="1:12" x14ac:dyDescent="0.3">
      <c r="J4" s="6" t="s">
        <v>94</v>
      </c>
      <c r="K4" s="6" t="s">
        <v>95</v>
      </c>
      <c r="L4" s="5" t="s">
        <v>5</v>
      </c>
    </row>
    <row r="5" spans="1:12" x14ac:dyDescent="0.3">
      <c r="A5" s="11" t="str">
        <f>IF(ISERROR(VLOOKUP(C5,'Caza lvl 1'!A:A,1,0)),"4lvl2","4lvl1")</f>
        <v>4lvl2</v>
      </c>
      <c r="B5" s="16" t="str">
        <f>_xlfn.IFS(A5 = "4lvl2",IF(J5&gt;=28,"Cumplio", "No cumplio"),A5 = "4lvl1",IF(K5&gt;= 28,"Cumplio","No cumplio"))</f>
        <v>Cumplio</v>
      </c>
      <c r="C5" s="9" t="s">
        <v>147</v>
      </c>
      <c r="D5" s="20">
        <f>SUM(E5:I5)</f>
        <v>30</v>
      </c>
      <c r="E5" s="7">
        <v>0</v>
      </c>
      <c r="F5" s="7">
        <v>26</v>
      </c>
      <c r="G5" s="7">
        <v>4</v>
      </c>
      <c r="H5" s="7">
        <v>0</v>
      </c>
      <c r="I5" s="7">
        <v>0</v>
      </c>
      <c r="J5" s="26">
        <f>(G5*3)+(H5*9)+(I5*18)+F5</f>
        <v>38</v>
      </c>
      <c r="K5" s="25">
        <f>F5*5+E5</f>
        <v>130</v>
      </c>
      <c r="L5" s="17" t="str" cm="1">
        <f t="array" ref="L5">_xlfn.IFS(A5="4lvl2",IF(J5&gt;=28,"No debe",28-J5), A5="4lvl1",IF(K5&gt;=28,"No debe",28-K5))</f>
        <v>No debe</v>
      </c>
    </row>
    <row r="6" spans="1:12" x14ac:dyDescent="0.3">
      <c r="A6" s="11" t="str">
        <f>IF(ISERROR(VLOOKUP(C6,'Caza lvl 1'!A:A,1,0)),"4lvl2","4lvl1")</f>
        <v>4lvl2</v>
      </c>
      <c r="B6" s="16" t="str">
        <f>_xlfn.IFS(A6 = "4lvl2",IF(J6&gt;=28,"Cumplio", "No cumplio"),A6 = "4lvl1",IF(K6&gt;= 28,"Cumplio","No cumplio"))</f>
        <v>Cumplio</v>
      </c>
      <c r="C6" s="9" t="s">
        <v>148</v>
      </c>
      <c r="D6" s="20">
        <f>SUM(E6:I6)</f>
        <v>32</v>
      </c>
      <c r="E6" s="7">
        <v>0</v>
      </c>
      <c r="F6" s="7">
        <v>28</v>
      </c>
      <c r="G6" s="7">
        <v>4</v>
      </c>
      <c r="H6" s="7">
        <v>0</v>
      </c>
      <c r="I6" s="7">
        <v>0</v>
      </c>
      <c r="J6" s="26">
        <f>(G6*3)+(H6*9)+(I6*18)+F6</f>
        <v>40</v>
      </c>
      <c r="K6" s="25">
        <f>F6*5+E6</f>
        <v>140</v>
      </c>
      <c r="L6" s="17" t="str" cm="1">
        <f t="array" ref="L6">_xlfn.IFS(A6="4lvl2",IF(J6&gt;=28,"No debe",28-J6), A6="4lvl1",IF(K6&gt;=28,"No debe",28-K6))</f>
        <v>No debe</v>
      </c>
    </row>
    <row r="7" spans="1:12" x14ac:dyDescent="0.3">
      <c r="A7" s="11" t="str">
        <f>IF(ISERROR(VLOOKUP(C7,'Caza lvl 1'!A:A,1,0)),"4lvl2","4lvl1")</f>
        <v>4lvl2</v>
      </c>
      <c r="B7" s="16" t="str">
        <f>_xlfn.IFS(A7 = "4lvl2",IF(J7&gt;=28,"Cumplio", "No cumplio"),A7 = "4lvl1",IF(K7&gt;= 28,"Cumplio","No cumplio"))</f>
        <v>No cumplio</v>
      </c>
      <c r="C7" s="9" t="s">
        <v>150</v>
      </c>
      <c r="D7" s="20">
        <f>SUM(E7:I7)</f>
        <v>2</v>
      </c>
      <c r="E7" s="7">
        <v>0</v>
      </c>
      <c r="F7" s="7">
        <v>2</v>
      </c>
      <c r="G7" s="7">
        <v>0</v>
      </c>
      <c r="H7" s="7">
        <v>0</v>
      </c>
      <c r="I7" s="7">
        <v>0</v>
      </c>
      <c r="J7" s="26">
        <f>(G7*3)+(H7*9)+(I7*18)+F7</f>
        <v>2</v>
      </c>
      <c r="K7" s="25">
        <f>F7*5+E7</f>
        <v>10</v>
      </c>
      <c r="L7" s="17" cm="1">
        <f t="array" ref="L7">_xlfn.IFS(A7="4lvl2",IF(J7&gt;=28,"No debe",28-J7), A7="4lvl1",IF(K7&gt;=28,"No debe",28-K7))</f>
        <v>26</v>
      </c>
    </row>
    <row r="8" spans="1:12" x14ac:dyDescent="0.3">
      <c r="A8" s="11" t="str">
        <f>IF(ISERROR(VLOOKUP(C8,'Caza lvl 1'!A:A,1,0)),"4lvl2","4lvl1")</f>
        <v>4lvl2</v>
      </c>
      <c r="B8" s="16" t="str">
        <f>_xlfn.IFS(A8 = "4lvl2",IF(J8&gt;=28,"Cumplio", "No cumplio"),A8 = "4lvl1",IF(K8&gt;= 28,"Cumplio","No cumplio"))</f>
        <v>No cumplio</v>
      </c>
      <c r="C8" s="9" t="s">
        <v>118</v>
      </c>
      <c r="D8" s="20">
        <f>SUM(E8:I8)</f>
        <v>4</v>
      </c>
      <c r="E8" s="7">
        <v>0</v>
      </c>
      <c r="F8" s="7">
        <v>2</v>
      </c>
      <c r="G8" s="7">
        <v>1</v>
      </c>
      <c r="H8" s="7">
        <v>1</v>
      </c>
      <c r="I8" s="7">
        <v>0</v>
      </c>
      <c r="J8" s="26">
        <f>(G8*3)+(H8*9)+(I8*18)+F8</f>
        <v>14</v>
      </c>
      <c r="K8" s="25">
        <f>F8*5+E8</f>
        <v>10</v>
      </c>
      <c r="L8" s="17" cm="1">
        <f t="array" ref="L8">_xlfn.IFS(A8="4lvl2",IF(J8&gt;=28,"No debe",28-J8), A8="4lvl1",IF(K8&gt;=28,"No debe",28-K8))</f>
        <v>14</v>
      </c>
    </row>
    <row r="9" spans="1:12" x14ac:dyDescent="0.3">
      <c r="A9" s="11" t="str">
        <f>IF(ISERROR(VLOOKUP(C9,'Caza lvl 1'!A:A,1,0)),"4lvl2","4lvl1")</f>
        <v>4lvl2</v>
      </c>
      <c r="B9" s="16" t="str">
        <f>_xlfn.IFS(A9 = "4lvl2",IF(J9&gt;=28,"Cumplio", "No cumplio"),A9 = "4lvl1",IF(K9&gt;= 28,"Cumplio","No cumplio"))</f>
        <v>No cumplio</v>
      </c>
      <c r="C9" s="9" t="s">
        <v>246</v>
      </c>
      <c r="D9" s="20">
        <f>SUM(E9:I9)</f>
        <v>1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26">
        <f>(G9*3)+(H9*9)+(I9*18)+F9</f>
        <v>1</v>
      </c>
      <c r="K9" s="25">
        <f>F9*5+E9</f>
        <v>5</v>
      </c>
      <c r="L9" s="17" cm="1">
        <f t="array" ref="L9">_xlfn.IFS(A9="4lvl2",IF(J9&gt;=28,"No debe",28-J9), A9="4lvl1",IF(K9&gt;=28,"No debe",28-K9))</f>
        <v>27</v>
      </c>
    </row>
    <row r="10" spans="1:12" x14ac:dyDescent="0.3">
      <c r="A10" s="11" t="str">
        <f>IF(ISERROR(VLOOKUP(C10,'Caza lvl 1'!A:A,1,0)),"4lvl2","4lvl1")</f>
        <v>4lvl2</v>
      </c>
      <c r="B10" s="16" t="str">
        <f>_xlfn.IFS(A10 = "4lvl2",IF(J10&gt;=28,"Cumplio", "No cumplio"),A10 = "4lvl1",IF(K10&gt;= 28,"Cumplio","No cumplio"))</f>
        <v>Cumplio</v>
      </c>
      <c r="C10" s="9" t="s">
        <v>178</v>
      </c>
      <c r="D10" s="20">
        <f>SUM(E10:I10)</f>
        <v>23</v>
      </c>
      <c r="E10" s="7">
        <v>0</v>
      </c>
      <c r="F10" s="7">
        <v>20</v>
      </c>
      <c r="G10" s="7">
        <v>3</v>
      </c>
      <c r="H10" s="7">
        <v>0</v>
      </c>
      <c r="I10" s="7">
        <v>0</v>
      </c>
      <c r="J10" s="26">
        <f>(G10*3)+(H10*9)+(I10*18)+F10</f>
        <v>29</v>
      </c>
      <c r="K10" s="25">
        <f>F10*5+E10</f>
        <v>100</v>
      </c>
      <c r="L10" s="17" t="str" cm="1">
        <f t="array" ref="L10">_xlfn.IFS(A10="4lvl2",IF(J10&gt;=28,"No debe",28-J10), A10="4lvl1",IF(K10&gt;=28,"No debe",28-K10))</f>
        <v>No debe</v>
      </c>
    </row>
    <row r="11" spans="1:12" x14ac:dyDescent="0.3">
      <c r="A11" s="11" t="str">
        <f>IF(ISERROR(VLOOKUP(C11,'Caza lvl 1'!A:A,1,0)),"4lvl2","4lvl1")</f>
        <v>4lvl2</v>
      </c>
      <c r="B11" s="16" t="str">
        <f>_xlfn.IFS(A11 = "4lvl2",IF(J11&gt;=28,"Cumplio", "No cumplio"),A11 = "4lvl1",IF(K11&gt;= 28,"Cumplio","No cumplio"))</f>
        <v>Cumplio</v>
      </c>
      <c r="C11" s="9" t="s">
        <v>151</v>
      </c>
      <c r="D11" s="20">
        <f>SUM(E11:I11)</f>
        <v>13</v>
      </c>
      <c r="E11" s="7">
        <v>0</v>
      </c>
      <c r="F11" s="7">
        <v>1</v>
      </c>
      <c r="G11" s="7">
        <v>12</v>
      </c>
      <c r="H11" s="7">
        <v>0</v>
      </c>
      <c r="I11" s="7">
        <v>0</v>
      </c>
      <c r="J11" s="26">
        <f>(G11*3)+(H11*9)+(I11*18)+F11</f>
        <v>37</v>
      </c>
      <c r="K11" s="25">
        <f>F11*5+E11</f>
        <v>5</v>
      </c>
      <c r="L11" s="17" t="str" cm="1">
        <f t="array" ref="L11">_xlfn.IFS(A11="4lvl2",IF(J11&gt;=28,"No debe",28-J11), A11="4lvl1",IF(K11&gt;=28,"No debe",28-K11))</f>
        <v>No debe</v>
      </c>
    </row>
    <row r="12" spans="1:12" x14ac:dyDescent="0.3">
      <c r="A12" s="11" t="str">
        <f>IF(ISERROR(VLOOKUP(C12,'Caza lvl 1'!A:A,1,0)),"4lvl2","4lvl1")</f>
        <v>4lvl2</v>
      </c>
      <c r="B12" s="16" t="str">
        <f>_xlfn.IFS(A12 = "4lvl2",IF(J12&gt;=28,"Cumplio", "No cumplio"),A12 = "4lvl1",IF(K12&gt;= 28,"Cumplio","No cumplio"))</f>
        <v>Cumplio</v>
      </c>
      <c r="C12" s="9" t="s">
        <v>152</v>
      </c>
      <c r="D12" s="20">
        <f>SUM(E12:I12)</f>
        <v>16</v>
      </c>
      <c r="E12" s="7">
        <v>0</v>
      </c>
      <c r="F12" s="7">
        <v>10</v>
      </c>
      <c r="G12" s="7">
        <v>6</v>
      </c>
      <c r="H12" s="7">
        <v>0</v>
      </c>
      <c r="I12" s="7">
        <v>0</v>
      </c>
      <c r="J12" s="26">
        <f>(G12*3)+(H12*9)+(I12*18)+F12</f>
        <v>28</v>
      </c>
      <c r="K12" s="25">
        <f>F12*5+E12</f>
        <v>50</v>
      </c>
      <c r="L12" s="17" t="str" cm="1">
        <f t="array" ref="L12">_xlfn.IFS(A12="4lvl2",IF(J12&gt;=28,"No debe",28-J12), A12="4lvl1",IF(K12&gt;=28,"No debe",28-K12))</f>
        <v>No debe</v>
      </c>
    </row>
    <row r="13" spans="1:12" x14ac:dyDescent="0.3">
      <c r="A13" s="11" t="str">
        <f>IF(ISERROR(VLOOKUP(C13,'Caza lvl 1'!A:A,1,0)),"4lvl2","4lvl1")</f>
        <v>4lvl2</v>
      </c>
      <c r="B13" s="16" t="str">
        <f>_xlfn.IFS(A13 = "4lvl2",IF(J13&gt;=28,"Cumplio", "No cumplio"),A13 = "4lvl1",IF(K13&gt;= 28,"Cumplio","No cumplio"))</f>
        <v>Cumplio</v>
      </c>
      <c r="C13" s="9" t="s">
        <v>187</v>
      </c>
      <c r="D13" s="20">
        <f>SUM(E13:I13)</f>
        <v>26</v>
      </c>
      <c r="E13" s="7">
        <v>0</v>
      </c>
      <c r="F13" s="7">
        <v>15</v>
      </c>
      <c r="G13" s="7">
        <v>11</v>
      </c>
      <c r="H13" s="7">
        <v>0</v>
      </c>
      <c r="I13" s="7">
        <v>0</v>
      </c>
      <c r="J13" s="26">
        <f>(G13*3)+(H13*9)+(I13*18)+F13</f>
        <v>48</v>
      </c>
      <c r="K13" s="25">
        <f>F13*5+E13</f>
        <v>75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3">
      <c r="A14" s="11" t="str">
        <f>IF(ISERROR(VLOOKUP(C14,'Caza lvl 1'!A:A,1,0)),"4lvl2","4lvl1")</f>
        <v>4lvl2</v>
      </c>
      <c r="B14" s="16" t="str">
        <f>_xlfn.IFS(A14 = "4lvl2",IF(J14&gt;=28,"Cumplio", "No cumplio"),A14 = "4lvl1",IF(K14&gt;= 28,"Cumplio","No cumplio"))</f>
        <v>Cumplio</v>
      </c>
      <c r="C14" s="9" t="s">
        <v>217</v>
      </c>
      <c r="D14" s="20">
        <f>SUM(E14:I14)</f>
        <v>55</v>
      </c>
      <c r="E14" s="7">
        <v>0</v>
      </c>
      <c r="F14" s="7">
        <v>51</v>
      </c>
      <c r="G14" s="7">
        <v>3</v>
      </c>
      <c r="H14" s="7">
        <v>1</v>
      </c>
      <c r="I14" s="7">
        <v>0</v>
      </c>
      <c r="J14" s="26">
        <f>(G14*3)+(H14*9)+(I14*18)+F14</f>
        <v>69</v>
      </c>
      <c r="K14" s="25">
        <f>F14*5+E14</f>
        <v>255</v>
      </c>
      <c r="L14" s="17" t="str" cm="1">
        <f t="array" ref="L14">_xlfn.IFS(A14="4lvl2",IF(J14&gt;=28,"No debe",28-J14), A14="4lvl1",IF(K14&gt;=28,"No debe",28-K14))</f>
        <v>No debe</v>
      </c>
    </row>
    <row r="15" spans="1:12" x14ac:dyDescent="0.3">
      <c r="A15" s="11" t="str">
        <f>IF(ISERROR(VLOOKUP(C15,'Caza lvl 1'!A:A,1,0)),"4lvl2","4lvl1")</f>
        <v>4lvl2</v>
      </c>
      <c r="B15" s="16" t="str">
        <f>_xlfn.IFS(A15 = "4lvl2",IF(J15&gt;=28,"Cumplio", "No cumplio"),A15 = "4lvl1",IF(K15&gt;= 28,"Cumplio","No cumplio"))</f>
        <v>Cumplio</v>
      </c>
      <c r="C15" s="9" t="s">
        <v>8</v>
      </c>
      <c r="D15" s="20">
        <f>SUM(E15:I15)</f>
        <v>42</v>
      </c>
      <c r="E15" s="7">
        <v>0</v>
      </c>
      <c r="F15" s="7">
        <v>28</v>
      </c>
      <c r="G15" s="7">
        <v>8</v>
      </c>
      <c r="H15" s="7">
        <v>6</v>
      </c>
      <c r="I15" s="7">
        <v>0</v>
      </c>
      <c r="J15" s="26">
        <f>(G15*3)+(H15*9)+(I15*18)+F15</f>
        <v>106</v>
      </c>
      <c r="K15" s="25">
        <f>F15*5+E15</f>
        <v>140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3">
      <c r="A16" s="11" t="str">
        <f>IF(ISERROR(VLOOKUP(C16,'Caza lvl 1'!A:A,1,0)),"4lvl2","4lvl1")</f>
        <v>4lvl2</v>
      </c>
      <c r="B16" s="16" t="str">
        <f>_xlfn.IFS(A16 = "4lvl2",IF(J16&gt;=28,"Cumplio", "No cumplio"),A16 = "4lvl1",IF(K16&gt;= 28,"Cumplio","No cumplio"))</f>
        <v>No cumplio</v>
      </c>
      <c r="C16" s="9" t="s">
        <v>243</v>
      </c>
      <c r="D16" s="20">
        <f>SUM(E16:I16)</f>
        <v>3</v>
      </c>
      <c r="E16" s="7">
        <v>0</v>
      </c>
      <c r="F16" s="7">
        <v>3</v>
      </c>
      <c r="G16" s="7">
        <v>0</v>
      </c>
      <c r="H16" s="7">
        <v>0</v>
      </c>
      <c r="I16" s="7">
        <v>0</v>
      </c>
      <c r="J16" s="26">
        <f>(G16*3)+(H16*9)+(I16*18)+F16</f>
        <v>3</v>
      </c>
      <c r="K16" s="25">
        <f>F16*5+E16</f>
        <v>15</v>
      </c>
      <c r="L16" s="17" cm="1">
        <f t="array" ref="L16">_xlfn.IFS(A16="4lvl2",IF(J16&gt;=28,"No debe",28-J16), A16="4lvl1",IF(K16&gt;=28,"No debe",28-K16))</f>
        <v>25</v>
      </c>
    </row>
    <row r="17" spans="1:12" x14ac:dyDescent="0.3">
      <c r="A17" s="11" t="str">
        <f>IF(ISERROR(VLOOKUP(C17,'Caza lvl 1'!A:A,1,0)),"4lvl2","4lvl1")</f>
        <v>4lvl2</v>
      </c>
      <c r="B17" s="16" t="str">
        <f>_xlfn.IFS(A17 = "4lvl2",IF(J17&gt;=28,"Cumplio", "No cumplio"),A17 = "4lvl1",IF(K17&gt;= 28,"Cumplio","No cumplio"))</f>
        <v>No cumplio</v>
      </c>
      <c r="C17" s="9" t="s">
        <v>244</v>
      </c>
      <c r="D17" s="20">
        <f>SUM(E17:I17)</f>
        <v>4</v>
      </c>
      <c r="E17" s="7">
        <v>0</v>
      </c>
      <c r="F17" s="7">
        <v>0</v>
      </c>
      <c r="G17" s="7">
        <v>4</v>
      </c>
      <c r="H17" s="7">
        <v>0</v>
      </c>
      <c r="I17" s="7">
        <v>0</v>
      </c>
      <c r="J17" s="26">
        <f>(G17*3)+(H17*9)+(I17*18)+F17</f>
        <v>12</v>
      </c>
      <c r="K17" s="25">
        <f>F17*5+E17</f>
        <v>0</v>
      </c>
      <c r="L17" s="17" cm="1">
        <f t="array" ref="L17">_xlfn.IFS(A17="4lvl2",IF(J17&gt;=28,"No debe",28-J17), A17="4lvl1",IF(K17&gt;=28,"No debe",28-K17))</f>
        <v>16</v>
      </c>
    </row>
    <row r="18" spans="1:12" x14ac:dyDescent="0.3">
      <c r="A18" s="11" t="str">
        <f>IF(ISERROR(VLOOKUP(C18,'Caza lvl 1'!A:A,1,0)),"4lvl2","4lvl1")</f>
        <v>4lvl2</v>
      </c>
      <c r="B18" s="16" t="str">
        <f>_xlfn.IFS(A18 = "4lvl2",IF(J18&gt;=28,"Cumplio", "No cumplio"),A18 = "4lvl1",IF(K18&gt;= 28,"Cumplio","No cumplio"))</f>
        <v>Cumplio</v>
      </c>
      <c r="C18" s="9" t="s">
        <v>120</v>
      </c>
      <c r="D18" s="20">
        <f>SUM(E18:I18)</f>
        <v>29</v>
      </c>
      <c r="E18" s="7">
        <v>0</v>
      </c>
      <c r="F18" s="7">
        <v>27</v>
      </c>
      <c r="G18" s="7">
        <v>2</v>
      </c>
      <c r="H18" s="7">
        <v>0</v>
      </c>
      <c r="I18" s="7">
        <v>0</v>
      </c>
      <c r="J18" s="26">
        <f>(G18*3)+(H18*9)+(I18*18)+F18</f>
        <v>33</v>
      </c>
      <c r="K18" s="25">
        <f>F18*5+E18</f>
        <v>135</v>
      </c>
      <c r="L18" s="17" t="str" cm="1">
        <f t="array" ref="L18">_xlfn.IFS(A18="4lvl2",IF(J18&gt;=28,"No debe",28-J18), A18="4lvl1",IF(K18&gt;=28,"No debe",28-K18))</f>
        <v>No debe</v>
      </c>
    </row>
    <row r="19" spans="1:12" x14ac:dyDescent="0.3">
      <c r="A19" s="11" t="str">
        <f>IF(ISERROR(VLOOKUP(C19,'Caza lvl 1'!A:A,1,0)),"4lvl2","4lvl1")</f>
        <v>4lvl2</v>
      </c>
      <c r="B19" s="16" t="str">
        <f>_xlfn.IFS(A19 = "4lvl2",IF(J19&gt;=28,"Cumplio", "No cumplio"),A19 = "4lvl1",IF(K19&gt;= 28,"Cumplio","No cumplio"))</f>
        <v>Cumplio</v>
      </c>
      <c r="C19" s="9" t="s">
        <v>153</v>
      </c>
      <c r="D19" s="20">
        <f>SUM(E19:I19)</f>
        <v>41</v>
      </c>
      <c r="E19" s="7">
        <v>0</v>
      </c>
      <c r="F19" s="7">
        <v>38</v>
      </c>
      <c r="G19" s="7">
        <v>0</v>
      </c>
      <c r="H19" s="7">
        <v>3</v>
      </c>
      <c r="I19" s="7">
        <v>0</v>
      </c>
      <c r="J19" s="26">
        <f>(G19*3)+(H19*9)+(I19*18)+F19</f>
        <v>65</v>
      </c>
      <c r="K19" s="25">
        <f>F19*5+E19</f>
        <v>190</v>
      </c>
      <c r="L19" s="17" t="str" cm="1">
        <f t="array" ref="L19">_xlfn.IFS(A19="4lvl2",IF(J19&gt;=28,"No debe",28-J19), A19="4lvl1",IF(K19&gt;=28,"No debe",28-K19))</f>
        <v>No debe</v>
      </c>
    </row>
    <row r="20" spans="1:12" x14ac:dyDescent="0.3">
      <c r="A20" s="11" t="str">
        <f>IF(ISERROR(VLOOKUP(C20,'Caza lvl 1'!A:A,1,0)),"4lvl2","4lvl1")</f>
        <v>4lvl2</v>
      </c>
      <c r="B20" s="16" t="str">
        <f>_xlfn.IFS(A20 = "4lvl2",IF(J20&gt;=28,"Cumplio", "No cumplio"),A20 = "4lvl1",IF(K20&gt;= 28,"Cumplio","No cumplio"))</f>
        <v>Cumplio</v>
      </c>
      <c r="C20" s="9" t="s">
        <v>189</v>
      </c>
      <c r="D20" s="20">
        <f>SUM(E20:I20)</f>
        <v>35</v>
      </c>
      <c r="E20" s="7">
        <v>0</v>
      </c>
      <c r="F20" s="7">
        <v>27</v>
      </c>
      <c r="G20" s="7">
        <v>8</v>
      </c>
      <c r="H20" s="7">
        <v>0</v>
      </c>
      <c r="I20" s="7">
        <v>0</v>
      </c>
      <c r="J20" s="26">
        <f>(G20*3)+(H20*9)+(I20*18)+F20</f>
        <v>51</v>
      </c>
      <c r="K20" s="25">
        <f>F20*5+E20</f>
        <v>135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3">
      <c r="A21" s="11" t="str">
        <f>IF(ISERROR(VLOOKUP(C21,'Caza lvl 1'!A:A,1,0)),"4lvl2","4lvl1")</f>
        <v>4lvl2</v>
      </c>
      <c r="B21" s="16" t="str">
        <f>_xlfn.IFS(A21 = "4lvl2",IF(J21&gt;=28,"Cumplio", "No cumplio"),A21 = "4lvl1",IF(K21&gt;= 28,"Cumplio","No cumplio"))</f>
        <v>No cumplio</v>
      </c>
      <c r="C21" s="9" t="s">
        <v>128</v>
      </c>
      <c r="D21" s="20">
        <f>SUM(E21:I21)</f>
        <v>1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26">
        <f>(G21*3)+(H21*9)+(I21*18)+F21</f>
        <v>1</v>
      </c>
      <c r="K21" s="25">
        <f>F21*5+E21</f>
        <v>5</v>
      </c>
      <c r="L21" s="17" cm="1">
        <f t="array" ref="L21">_xlfn.IFS(A21="4lvl2",IF(J21&gt;=28,"No debe",28-J21), A21="4lvl1",IF(K21&gt;=28,"No debe",28-K21))</f>
        <v>27</v>
      </c>
    </row>
    <row r="22" spans="1:12" x14ac:dyDescent="0.3">
      <c r="A22" s="11" t="str">
        <f>IF(ISERROR(VLOOKUP(C22,'Caza lvl 1'!A:A,1,0)),"4lvl2","4lvl1")</f>
        <v>4lvl1</v>
      </c>
      <c r="B22" s="16" t="str">
        <f>_xlfn.IFS(A22 = "4lvl2",IF(J22&gt;=28,"Cumplio", "No cumplio"),A22 = "4lvl1",IF(K22&gt;= 28,"Cumplio","No cumplio"))</f>
        <v>Cumplio</v>
      </c>
      <c r="C22" s="9" t="s">
        <v>201</v>
      </c>
      <c r="D22" s="20">
        <f>SUM(E22:I22)</f>
        <v>166</v>
      </c>
      <c r="E22" s="7">
        <v>166</v>
      </c>
      <c r="F22" s="7">
        <v>0</v>
      </c>
      <c r="G22" s="7">
        <v>0</v>
      </c>
      <c r="H22" s="7">
        <v>0</v>
      </c>
      <c r="I22" s="7">
        <v>0</v>
      </c>
      <c r="J22" s="26">
        <f>(G22*3)+(H22*9)+(I22*18)+F22</f>
        <v>0</v>
      </c>
      <c r="K22" s="25">
        <f>F22*5+E22</f>
        <v>166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3">
      <c r="A23" s="11" t="str">
        <f>IF(ISERROR(VLOOKUP(C23,'Caza lvl 1'!A:A,1,0)),"4lvl2","4lvl1")</f>
        <v>4lvl2</v>
      </c>
      <c r="B23" s="16" t="str">
        <f>_xlfn.IFS(A23 = "4lvl2",IF(J23&gt;=28,"Cumplio", "No cumplio"),A23 = "4lvl1",IF(K23&gt;= 28,"Cumplio","No cumplio"))</f>
        <v>Cumplio</v>
      </c>
      <c r="C23" s="9" t="s">
        <v>154</v>
      </c>
      <c r="D23" s="20">
        <f>SUM(E23:I23)</f>
        <v>28</v>
      </c>
      <c r="E23" s="7">
        <v>0</v>
      </c>
      <c r="F23" s="7">
        <v>27</v>
      </c>
      <c r="G23" s="7">
        <v>1</v>
      </c>
      <c r="H23" s="7">
        <v>0</v>
      </c>
      <c r="I23" s="7">
        <v>0</v>
      </c>
      <c r="J23" s="26">
        <f>(G23*3)+(H23*9)+(I23*18)+F23</f>
        <v>30</v>
      </c>
      <c r="K23" s="25">
        <f>F23*5+E23</f>
        <v>135</v>
      </c>
      <c r="L23" s="17" t="str" cm="1">
        <f t="array" ref="L23">_xlfn.IFS(A23="4lvl2",IF(J23&gt;=28,"No debe",28-J23), A23="4lvl1",IF(K23&gt;=28,"No debe",28-K23))</f>
        <v>No debe</v>
      </c>
    </row>
    <row r="24" spans="1:12" x14ac:dyDescent="0.3">
      <c r="A24" s="11" t="str">
        <f>IF(ISERROR(VLOOKUP(C24,'Caza lvl 1'!A:A,1,0)),"4lvl2","4lvl1")</f>
        <v>4lvl2</v>
      </c>
      <c r="B24" s="16" t="str">
        <f>_xlfn.IFS(A24 = "4lvl2",IF(J24&gt;=28,"Cumplio", "No cumplio"),A24 = "4lvl1",IF(K24&gt;= 28,"Cumplio","No cumplio"))</f>
        <v>No cumplio</v>
      </c>
      <c r="C24" s="9" t="s">
        <v>155</v>
      </c>
      <c r="D24" s="20">
        <f>SUM(E24:I24)</f>
        <v>1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26">
        <f>(G24*3)+(H24*9)+(I24*18)+F24</f>
        <v>3</v>
      </c>
      <c r="K24" s="25">
        <f>F24*5+E24</f>
        <v>0</v>
      </c>
      <c r="L24" s="17" cm="1">
        <f t="array" ref="L24">_xlfn.IFS(A24="4lvl2",IF(J24&gt;=28,"No debe",28-J24), A24="4lvl1",IF(K24&gt;=28,"No debe",28-K24))</f>
        <v>25</v>
      </c>
    </row>
    <row r="25" spans="1:12" x14ac:dyDescent="0.3">
      <c r="A25" s="11" t="str">
        <f>IF(ISERROR(VLOOKUP(C25,'Caza lvl 1'!A:A,1,0)),"4lvl2","4lvl1")</f>
        <v>4lvl2</v>
      </c>
      <c r="B25" s="16" t="str">
        <f>_xlfn.IFS(A25 = "4lvl2",IF(J25&gt;=28,"Cumplio", "No cumplio"),A25 = "4lvl1",IF(K25&gt;= 28,"Cumplio","No cumplio"))</f>
        <v>No cumplio</v>
      </c>
      <c r="C25" s="9" t="s">
        <v>240</v>
      </c>
      <c r="D25" s="20">
        <f>SUM(E25:I25)</f>
        <v>6</v>
      </c>
      <c r="E25" s="7">
        <v>0</v>
      </c>
      <c r="F25" s="7">
        <v>4</v>
      </c>
      <c r="G25" s="7">
        <v>2</v>
      </c>
      <c r="H25" s="7">
        <v>0</v>
      </c>
      <c r="I25" s="7">
        <v>0</v>
      </c>
      <c r="J25" s="26">
        <f>(G25*3)+(H25*9)+(I25*18)+F25</f>
        <v>10</v>
      </c>
      <c r="K25" s="25">
        <f>F25*5+E25</f>
        <v>20</v>
      </c>
      <c r="L25" s="17" cm="1">
        <f t="array" ref="L25">_xlfn.IFS(A25="4lvl2",IF(J25&gt;=28,"No debe",28-J25), A25="4lvl1",IF(K25&gt;=28,"No debe",28-K25))</f>
        <v>18</v>
      </c>
    </row>
    <row r="26" spans="1:12" x14ac:dyDescent="0.3">
      <c r="A26" s="11" t="str">
        <f>IF(ISERROR(VLOOKUP(C26,'Caza lvl 1'!A:A,1,0)),"4lvl2","4lvl1")</f>
        <v>4lvl2</v>
      </c>
      <c r="B26" s="16" t="str">
        <f>_xlfn.IFS(A26 = "4lvl2",IF(J26&gt;=28,"Cumplio", "No cumplio"),A26 = "4lvl1",IF(K26&gt;= 28,"Cumplio","No cumplio"))</f>
        <v>Cumplio</v>
      </c>
      <c r="C26" s="9" t="s">
        <v>156</v>
      </c>
      <c r="D26" s="20">
        <f>SUM(E26:I26)</f>
        <v>26</v>
      </c>
      <c r="E26" s="7">
        <v>0</v>
      </c>
      <c r="F26" s="7">
        <v>23</v>
      </c>
      <c r="G26" s="7">
        <v>3</v>
      </c>
      <c r="H26" s="7">
        <v>0</v>
      </c>
      <c r="I26" s="7">
        <v>0</v>
      </c>
      <c r="J26" s="26">
        <f>(G26*3)+(H26*9)+(I26*18)+F26</f>
        <v>32</v>
      </c>
      <c r="K26" s="25">
        <f>F26*5+E26</f>
        <v>115</v>
      </c>
      <c r="L26" s="17" t="str" cm="1">
        <f t="array" ref="L26">_xlfn.IFS(A26="4lvl2",IF(J26&gt;=28,"No debe",28-J26), A26="4lvl1",IF(K26&gt;=28,"No debe",28-K26))</f>
        <v>No debe</v>
      </c>
    </row>
    <row r="27" spans="1:12" x14ac:dyDescent="0.3">
      <c r="A27" s="11" t="str">
        <f>IF(ISERROR(VLOOKUP(C27,'Caza lvl 1'!A:A,1,0)),"4lvl2","4lvl1")</f>
        <v>4lvl2</v>
      </c>
      <c r="B27" s="16" t="str">
        <f>_xlfn.IFS(A27 = "4lvl2",IF(J27&gt;=28,"Cumplio", "No cumplio"),A27 = "4lvl1",IF(K27&gt;= 28,"Cumplio","No cumplio"))</f>
        <v>No cumplio</v>
      </c>
      <c r="C27" s="9" t="s">
        <v>233</v>
      </c>
      <c r="D27" s="20">
        <f>SUM(E27:I27)</f>
        <v>9</v>
      </c>
      <c r="E27" s="7">
        <v>0</v>
      </c>
      <c r="F27" s="7">
        <v>7</v>
      </c>
      <c r="G27" s="7">
        <v>2</v>
      </c>
      <c r="H27" s="7">
        <v>0</v>
      </c>
      <c r="I27" s="7">
        <v>0</v>
      </c>
      <c r="J27" s="26">
        <f>(G27*3)+(H27*9)+(I27*18)+F27</f>
        <v>13</v>
      </c>
      <c r="K27" s="25">
        <f>F27*5+E27</f>
        <v>35</v>
      </c>
      <c r="L27" s="17" cm="1">
        <f t="array" ref="L27">_xlfn.IFS(A27="4lvl2",IF(J27&gt;=28,"No debe",28-J27), A27="4lvl1",IF(K27&gt;=28,"No debe",28-K27))</f>
        <v>15</v>
      </c>
    </row>
    <row r="28" spans="1:12" x14ac:dyDescent="0.3">
      <c r="A28" s="11" t="str">
        <f>IF(ISERROR(VLOOKUP(C28,'Caza lvl 1'!A:A,1,0)),"4lvl2","4lvl1")</f>
        <v>4lvl2</v>
      </c>
      <c r="B28" s="16" t="str">
        <f>_xlfn.IFS(A28 = "4lvl2",IF(J28&gt;=28,"Cumplio", "No cumplio"),A28 = "4lvl1",IF(K28&gt;= 28,"Cumplio","No cumplio"))</f>
        <v>Cumplio</v>
      </c>
      <c r="C28" s="9" t="s">
        <v>190</v>
      </c>
      <c r="D28" s="20">
        <f>SUM(E28:I28)</f>
        <v>20</v>
      </c>
      <c r="E28" s="7">
        <v>0</v>
      </c>
      <c r="F28" s="7">
        <v>9</v>
      </c>
      <c r="G28" s="7">
        <v>11</v>
      </c>
      <c r="H28" s="7">
        <v>0</v>
      </c>
      <c r="I28" s="7">
        <v>0</v>
      </c>
      <c r="J28" s="26">
        <f>(G28*3)+(H28*9)+(I28*18)+F28</f>
        <v>42</v>
      </c>
      <c r="K28" s="25">
        <f>F28*5+E28</f>
        <v>45</v>
      </c>
      <c r="L28" s="17" t="str" cm="1">
        <f t="array" ref="L28">_xlfn.IFS(A28="4lvl2",IF(J28&gt;=28,"No debe",28-J28), A28="4lvl1",IF(K28&gt;=28,"No debe",28-K28))</f>
        <v>No debe</v>
      </c>
    </row>
    <row r="29" spans="1:12" x14ac:dyDescent="0.3">
      <c r="A29" s="11" t="str">
        <f>IF(ISERROR(VLOOKUP(C29,'Caza lvl 1'!A:A,1,0)),"4lvl2","4lvl1")</f>
        <v>4lvl2</v>
      </c>
      <c r="B29" s="16" t="str">
        <f>_xlfn.IFS(A29 = "4lvl2",IF(J29&gt;=28,"Cumplio", "No cumplio"),A29 = "4lvl1",IF(K29&gt;= 28,"Cumplio","No cumplio"))</f>
        <v>No cumplio</v>
      </c>
      <c r="C29" s="9" t="s">
        <v>229</v>
      </c>
      <c r="D29" s="20">
        <f>SUM(E29:I29)</f>
        <v>22</v>
      </c>
      <c r="E29" s="7">
        <v>0</v>
      </c>
      <c r="F29" s="7">
        <v>20</v>
      </c>
      <c r="G29" s="7">
        <v>2</v>
      </c>
      <c r="H29" s="7">
        <v>0</v>
      </c>
      <c r="I29" s="7">
        <v>0</v>
      </c>
      <c r="J29" s="26">
        <f>(G29*3)+(H29*9)+(I29*18)+F29</f>
        <v>26</v>
      </c>
      <c r="K29" s="25">
        <f>F29*5+E29</f>
        <v>100</v>
      </c>
      <c r="L29" s="17" cm="1">
        <f t="array" ref="L29">_xlfn.IFS(A29="4lvl2",IF(J29&gt;=28,"No debe",28-J29), A29="4lvl1",IF(K29&gt;=28,"No debe",28-K29))</f>
        <v>2</v>
      </c>
    </row>
    <row r="30" spans="1:12" x14ac:dyDescent="0.3">
      <c r="A30" s="11" t="str">
        <f>IF(ISERROR(VLOOKUP(C30,'Caza lvl 1'!A:A,1,0)),"4lvl2","4lvl1")</f>
        <v>4lvl2</v>
      </c>
      <c r="B30" s="16" t="str">
        <f>_xlfn.IFS(A30 = "4lvl2",IF(J30&gt;=28,"Cumplio", "No cumplio"),A30 = "4lvl1",IF(K30&gt;= 28,"Cumplio","No cumplio"))</f>
        <v>Cumplio</v>
      </c>
      <c r="C30" s="9" t="s">
        <v>13</v>
      </c>
      <c r="D30" s="20">
        <f>SUM(E30:I30)</f>
        <v>32</v>
      </c>
      <c r="E30" s="7">
        <v>0</v>
      </c>
      <c r="F30" s="7">
        <v>32</v>
      </c>
      <c r="G30" s="7">
        <v>0</v>
      </c>
      <c r="H30" s="7">
        <v>0</v>
      </c>
      <c r="I30" s="7">
        <v>0</v>
      </c>
      <c r="J30" s="26">
        <f>(G30*3)+(H30*9)+(I30*18)+F30</f>
        <v>32</v>
      </c>
      <c r="K30" s="25">
        <f>F30*5+E30</f>
        <v>160</v>
      </c>
      <c r="L30" s="17" t="str" cm="1">
        <f t="array" ref="L30">_xlfn.IFS(A30="4lvl2",IF(J30&gt;=28,"No debe",28-J30), A30="4lvl1",IF(K30&gt;=28,"No debe",28-K30))</f>
        <v>No debe</v>
      </c>
    </row>
    <row r="31" spans="1:12" x14ac:dyDescent="0.3">
      <c r="A31" s="11" t="str">
        <f>IF(ISERROR(VLOOKUP(C31,'Caza lvl 1'!A:A,1,0)),"4lvl2","4lvl1")</f>
        <v>4lvl2</v>
      </c>
      <c r="B31" s="16" t="str">
        <f>_xlfn.IFS(A31 = "4lvl2",IF(J31&gt;=28,"Cumplio", "No cumplio"),A31 = "4lvl1",IF(K31&gt;= 28,"Cumplio","No cumplio"))</f>
        <v>No cumplio</v>
      </c>
      <c r="C31" s="9" t="s">
        <v>142</v>
      </c>
      <c r="D31" s="20">
        <f>SUM(E31:I31)</f>
        <v>18</v>
      </c>
      <c r="E31" s="7">
        <v>0</v>
      </c>
      <c r="F31" s="7">
        <v>17</v>
      </c>
      <c r="G31" s="7">
        <v>1</v>
      </c>
      <c r="H31" s="7">
        <v>0</v>
      </c>
      <c r="I31" s="7">
        <v>0</v>
      </c>
      <c r="J31" s="26">
        <f>(G31*3)+(H31*9)+(I31*18)+F31</f>
        <v>20</v>
      </c>
      <c r="K31" s="25">
        <f>F31*5+E31</f>
        <v>85</v>
      </c>
      <c r="L31" s="17" cm="1">
        <f t="array" ref="L31">_xlfn.IFS(A31="4lvl2",IF(J31&gt;=28,"No debe",28-J31), A31="4lvl1",IF(K31&gt;=28,"No debe",28-K31))</f>
        <v>8</v>
      </c>
    </row>
    <row r="32" spans="1:12" x14ac:dyDescent="0.3">
      <c r="A32" s="11" t="str">
        <f>IF(ISERROR(VLOOKUP(C32,'Caza lvl 1'!A:A,1,0)),"4lvl2","4lvl1")</f>
        <v>4lvl2</v>
      </c>
      <c r="B32" s="16" t="str">
        <f>_xlfn.IFS(A32 = "4lvl2",IF(J32&gt;=28,"Cumplio", "No cumplio"),A32 = "4lvl1",IF(K32&gt;= 28,"Cumplio","No cumplio"))</f>
        <v>Cumplio</v>
      </c>
      <c r="C32" s="9" t="s">
        <v>88</v>
      </c>
      <c r="D32" s="20">
        <f>SUM(E32:I32)</f>
        <v>32</v>
      </c>
      <c r="E32" s="7">
        <v>0</v>
      </c>
      <c r="F32" s="7">
        <v>31</v>
      </c>
      <c r="G32" s="7">
        <v>1</v>
      </c>
      <c r="H32" s="7">
        <v>0</v>
      </c>
      <c r="I32" s="7">
        <v>0</v>
      </c>
      <c r="J32" s="26">
        <f>(G32*3)+(H32*9)+(I32*18)+F32</f>
        <v>34</v>
      </c>
      <c r="K32" s="25">
        <f>F32*5+E32</f>
        <v>155</v>
      </c>
      <c r="L32" s="17" t="str" cm="1">
        <f t="array" ref="L32">_xlfn.IFS(A32="4lvl2",IF(J32&gt;=28,"No debe",28-J32), A32="4lvl1",IF(K32&gt;=28,"No debe",28-K32))</f>
        <v>No debe</v>
      </c>
    </row>
    <row r="33" spans="1:12" x14ac:dyDescent="0.3">
      <c r="A33" s="11" t="str">
        <f>IF(ISERROR(VLOOKUP(C33,'Caza lvl 1'!A:A,1,0)),"4lvl2","4lvl1")</f>
        <v>4lvl2</v>
      </c>
      <c r="B33" s="16" t="str">
        <f>_xlfn.IFS(A33 = "4lvl2",IF(J33&gt;=28,"Cumplio", "No cumplio"),A33 = "4lvl1",IF(K33&gt;= 28,"Cumplio","No cumplio"))</f>
        <v>Cumplio</v>
      </c>
      <c r="C33" s="9" t="s">
        <v>234</v>
      </c>
      <c r="D33" s="20">
        <f>SUM(E33:I33)</f>
        <v>31</v>
      </c>
      <c r="E33" s="7">
        <v>0</v>
      </c>
      <c r="F33" s="7">
        <v>0</v>
      </c>
      <c r="G33" s="7">
        <v>31</v>
      </c>
      <c r="H33" s="7">
        <v>0</v>
      </c>
      <c r="I33" s="7">
        <v>0</v>
      </c>
      <c r="J33" s="26">
        <f>(G33*3)+(H33*9)+(I33*18)+F33</f>
        <v>93</v>
      </c>
      <c r="K33" s="25">
        <f>F33*5+E33</f>
        <v>0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3">
      <c r="A34" s="11" t="str">
        <f>IF(ISERROR(VLOOKUP(C34,'Caza lvl 1'!A:A,1,0)),"4lvl2","4lvl1")</f>
        <v>4lvl2</v>
      </c>
      <c r="B34" s="16" t="str">
        <f>_xlfn.IFS(A34 = "4lvl2",IF(J34&gt;=28,"Cumplio", "No cumplio"),A34 = "4lvl1",IF(K34&gt;= 28,"Cumplio","No cumplio"))</f>
        <v>Cumplio</v>
      </c>
      <c r="C34" s="9" t="s">
        <v>158</v>
      </c>
      <c r="D34" s="20">
        <f>SUM(E34:I34)</f>
        <v>14</v>
      </c>
      <c r="E34" s="7">
        <v>0</v>
      </c>
      <c r="F34" s="7">
        <v>1</v>
      </c>
      <c r="G34" s="7">
        <v>11</v>
      </c>
      <c r="H34" s="7">
        <v>2</v>
      </c>
      <c r="I34" s="7">
        <v>0</v>
      </c>
      <c r="J34" s="26">
        <f>(G34*3)+(H34*9)+(I34*18)+F34</f>
        <v>52</v>
      </c>
      <c r="K34" s="25">
        <f>F34*5+E34</f>
        <v>5</v>
      </c>
      <c r="L34" s="17" t="str" cm="1">
        <f t="array" ref="L34">_xlfn.IFS(A34="4lvl2",IF(J34&gt;=28,"No debe",28-J34), A34="4lvl1",IF(K34&gt;=28,"No debe",28-K34))</f>
        <v>No debe</v>
      </c>
    </row>
    <row r="35" spans="1:12" x14ac:dyDescent="0.3">
      <c r="A35" s="11" t="str">
        <f>IF(ISERROR(VLOOKUP(C35,'Caza lvl 1'!A:A,1,0)),"4lvl2","4lvl1")</f>
        <v>4lvl2</v>
      </c>
      <c r="B35" s="16" t="str">
        <f>_xlfn.IFS(A35 = "4lvl2",IF(J35&gt;=28,"Cumplio", "No cumplio"),A35 = "4lvl1",IF(K35&gt;= 28,"Cumplio","No cumplio"))</f>
        <v>Cumplio</v>
      </c>
      <c r="C35" s="9" t="s">
        <v>101</v>
      </c>
      <c r="D35" s="20">
        <f>SUM(E35:I35)</f>
        <v>58</v>
      </c>
      <c r="E35" s="7">
        <v>0</v>
      </c>
      <c r="F35" s="7">
        <v>58</v>
      </c>
      <c r="G35" s="7">
        <v>0</v>
      </c>
      <c r="H35" s="7">
        <v>0</v>
      </c>
      <c r="I35" s="7">
        <v>0</v>
      </c>
      <c r="J35" s="26">
        <f>(G35*3)+(H35*9)+(I35*18)+F35</f>
        <v>58</v>
      </c>
      <c r="K35" s="25">
        <f>F35*5+E35</f>
        <v>290</v>
      </c>
      <c r="L35" s="17" t="str" cm="1">
        <f t="array" ref="L35">_xlfn.IFS(A35="4lvl2",IF(J35&gt;=28,"No debe",28-J35), A35="4lvl1",IF(K35&gt;=28,"No debe",28-K35))</f>
        <v>No debe</v>
      </c>
    </row>
    <row r="36" spans="1:12" x14ac:dyDescent="0.3">
      <c r="A36" s="11" t="str">
        <f>IF(ISERROR(VLOOKUP(C36,'Caza lvl 1'!A:A,1,0)),"4lvl2","4lvl1")</f>
        <v>4lvl1</v>
      </c>
      <c r="B36" s="16" t="str">
        <f>_xlfn.IFS(A36 = "4lvl2",IF(J36&gt;=28,"Cumplio", "No cumplio"),A36 = "4lvl1",IF(K36&gt;= 28,"Cumplio","No cumplio"))</f>
        <v>Cumplio</v>
      </c>
      <c r="C36" s="9" t="s">
        <v>85</v>
      </c>
      <c r="D36" s="20">
        <f>SUM(E36:I36)</f>
        <v>48</v>
      </c>
      <c r="E36" s="7">
        <v>35</v>
      </c>
      <c r="F36" s="7">
        <v>13</v>
      </c>
      <c r="G36" s="7">
        <v>0</v>
      </c>
      <c r="H36" s="7">
        <v>0</v>
      </c>
      <c r="I36" s="7">
        <v>0</v>
      </c>
      <c r="J36" s="26">
        <f>(G36*3)+(H36*9)+(I36*18)+F36</f>
        <v>13</v>
      </c>
      <c r="K36" s="25">
        <f>F36*5+E36</f>
        <v>100</v>
      </c>
      <c r="L36" s="17" t="str" cm="1">
        <f t="array" ref="L36">_xlfn.IFS(A36="4lvl2",IF(J36&gt;=28,"No debe",28-J36), A36="4lvl1",IF(K36&gt;=28,"No debe",28-K36))</f>
        <v>No debe</v>
      </c>
    </row>
    <row r="37" spans="1:12" x14ac:dyDescent="0.3">
      <c r="A37" s="11" t="str">
        <f>IF(ISERROR(VLOOKUP(C37,'Caza lvl 1'!A:A,1,0)),"4lvl2","4lvl1")</f>
        <v>4lvl1</v>
      </c>
      <c r="B37" s="16" t="str">
        <f>_xlfn.IFS(A37 = "4lvl2",IF(J37&gt;=28,"Cumplio", "No cumplio"),A37 = "4lvl1",IF(K37&gt;= 28,"Cumplio","No cumplio"))</f>
        <v>Cumplio</v>
      </c>
      <c r="C37" s="9" t="s">
        <v>86</v>
      </c>
      <c r="D37" s="20">
        <f>SUM(E37:I37)</f>
        <v>38</v>
      </c>
      <c r="E37" s="7">
        <v>33</v>
      </c>
      <c r="F37" s="7">
        <v>5</v>
      </c>
      <c r="G37" s="7">
        <v>0</v>
      </c>
      <c r="H37" s="7">
        <v>0</v>
      </c>
      <c r="I37" s="7">
        <v>0</v>
      </c>
      <c r="J37" s="26">
        <f>(G37*3)+(H37*9)+(I37*18)+F37</f>
        <v>5</v>
      </c>
      <c r="K37" s="25">
        <f>F37*5+E37</f>
        <v>58</v>
      </c>
      <c r="L37" s="17" t="str" cm="1">
        <f t="array" ref="L37">_xlfn.IFS(A37="4lvl2",IF(J37&gt;=28,"No debe",28-J37), A37="4lvl1",IF(K37&gt;=28,"No debe",28-K37))</f>
        <v>No debe</v>
      </c>
    </row>
    <row r="38" spans="1:12" x14ac:dyDescent="0.3">
      <c r="A38" s="11" t="str">
        <f>IF(ISERROR(VLOOKUP(C38,'Caza lvl 1'!A:A,1,0)),"4lvl2","4lvl1")</f>
        <v>4lvl2</v>
      </c>
      <c r="B38" s="16" t="str">
        <f>_xlfn.IFS(A38 = "4lvl2",IF(J38&gt;=28,"Cumplio", "No cumplio"),A38 = "4lvl1",IF(K38&gt;= 28,"Cumplio","No cumplio"))</f>
        <v>Cumplio</v>
      </c>
      <c r="C38" s="9" t="s">
        <v>135</v>
      </c>
      <c r="D38" s="20">
        <f>SUM(E38:I38)</f>
        <v>36</v>
      </c>
      <c r="E38" s="7">
        <v>0</v>
      </c>
      <c r="F38" s="7">
        <v>36</v>
      </c>
      <c r="G38" s="7">
        <v>0</v>
      </c>
      <c r="H38" s="7">
        <v>0</v>
      </c>
      <c r="I38" s="7">
        <v>0</v>
      </c>
      <c r="J38" s="26">
        <f>(G38*3)+(H38*9)+(I38*18)+F38</f>
        <v>36</v>
      </c>
      <c r="K38" s="25">
        <f>F38*5+E38</f>
        <v>180</v>
      </c>
      <c r="L38" s="17" t="str" cm="1">
        <f t="array" ref="L38">_xlfn.IFS(A38="4lvl2",IF(J38&gt;=28,"No debe",28-J38), A38="4lvl1",IF(K38&gt;=28,"No debe",28-K38))</f>
        <v>No debe</v>
      </c>
    </row>
    <row r="39" spans="1:12" x14ac:dyDescent="0.3">
      <c r="A39" s="11" t="str">
        <f>IF(ISERROR(VLOOKUP(C39,'Caza lvl 1'!A:A,1,0)),"4lvl2","4lvl1")</f>
        <v>4lvl2</v>
      </c>
      <c r="B39" s="16" t="str">
        <f>_xlfn.IFS(A39 = "4lvl2",IF(J39&gt;=28,"Cumplio", "No cumplio"),A39 = "4lvl1",IF(K39&gt;= 28,"Cumplio","No cumplio"))</f>
        <v>No cumplio</v>
      </c>
      <c r="C39" s="9" t="s">
        <v>191</v>
      </c>
      <c r="D39" s="20">
        <f>SUM(E39:I39)</f>
        <v>8</v>
      </c>
      <c r="E39" s="7">
        <v>0</v>
      </c>
      <c r="F39" s="7">
        <v>4</v>
      </c>
      <c r="G39" s="7">
        <v>4</v>
      </c>
      <c r="H39" s="7">
        <v>0</v>
      </c>
      <c r="I39" s="7">
        <v>0</v>
      </c>
      <c r="J39" s="26">
        <f>(G39*3)+(H39*9)+(I39*18)+F39</f>
        <v>16</v>
      </c>
      <c r="K39" s="25">
        <f>F39*5+E39</f>
        <v>20</v>
      </c>
      <c r="L39" s="17" cm="1">
        <f t="array" ref="L39">_xlfn.IFS(A39="4lvl2",IF(J39&gt;=28,"No debe",28-J39), A39="4lvl1",IF(K39&gt;=28,"No debe",28-K39))</f>
        <v>12</v>
      </c>
    </row>
    <row r="40" spans="1:12" x14ac:dyDescent="0.3">
      <c r="A40" s="11" t="str">
        <f>IF(ISERROR(VLOOKUP(C40,'Caza lvl 1'!A:A,1,0)),"4lvl2","4lvl1")</f>
        <v>4lvl1</v>
      </c>
      <c r="B40" s="16" t="str">
        <f>_xlfn.IFS(A40 = "4lvl2",IF(J40&gt;=28,"Cumplio", "No cumplio"),A40 = "4lvl1",IF(K40&gt;= 28,"Cumplio","No cumplio"))</f>
        <v>Cumplio</v>
      </c>
      <c r="C40" s="9" t="s">
        <v>112</v>
      </c>
      <c r="D40" s="20">
        <f>SUM(E40:I40)</f>
        <v>6</v>
      </c>
      <c r="E40" s="7">
        <v>0</v>
      </c>
      <c r="F40" s="7">
        <v>6</v>
      </c>
      <c r="G40" s="7">
        <v>0</v>
      </c>
      <c r="H40" s="7">
        <v>0</v>
      </c>
      <c r="I40" s="7">
        <v>0</v>
      </c>
      <c r="J40" s="26">
        <f>(G40*3)+(H40*9)+(I40*18)+F40</f>
        <v>6</v>
      </c>
      <c r="K40" s="25">
        <f>F40*5+E40</f>
        <v>30</v>
      </c>
      <c r="L40" s="17" t="str" cm="1">
        <f t="array" ref="L40">_xlfn.IFS(A40="4lvl2",IF(J40&gt;=28,"No debe",28-J40), A40="4lvl1",IF(K40&gt;=28,"No debe",28-K40))</f>
        <v>No debe</v>
      </c>
    </row>
    <row r="41" spans="1:12" x14ac:dyDescent="0.3">
      <c r="A41" s="11" t="str">
        <f>IF(ISERROR(VLOOKUP(C41,'Caza lvl 1'!A:A,1,0)),"4lvl2","4lvl1")</f>
        <v>4lvl2</v>
      </c>
      <c r="B41" s="16" t="str">
        <f>_xlfn.IFS(A41 = "4lvl2",IF(J41&gt;=28,"Cumplio", "No cumplio"),A41 = "4lvl1",IF(K41&gt;= 28,"Cumplio","No cumplio"))</f>
        <v>Cumplio</v>
      </c>
      <c r="C41" s="9" t="s">
        <v>63</v>
      </c>
      <c r="D41" s="20">
        <f>SUM(E41:I41)</f>
        <v>28</v>
      </c>
      <c r="E41" s="7">
        <v>0</v>
      </c>
      <c r="F41" s="7">
        <v>28</v>
      </c>
      <c r="G41" s="7">
        <v>0</v>
      </c>
      <c r="H41" s="7">
        <v>0</v>
      </c>
      <c r="I41" s="7">
        <v>0</v>
      </c>
      <c r="J41" s="26">
        <f>(G41*3)+(H41*9)+(I41*18)+F41</f>
        <v>28</v>
      </c>
      <c r="K41" s="25">
        <f>F41*5+E41</f>
        <v>140</v>
      </c>
      <c r="L41" s="17" t="str" cm="1">
        <f t="array" ref="L41">_xlfn.IFS(A41="4lvl2",IF(J41&gt;=28,"No debe",28-J41), A41="4lvl1",IF(K41&gt;=28,"No debe",28-K41))</f>
        <v>No debe</v>
      </c>
    </row>
    <row r="42" spans="1:12" x14ac:dyDescent="0.3">
      <c r="A42" s="11" t="str">
        <f>IF(ISERROR(VLOOKUP(C42,'Caza lvl 1'!A:A,1,0)),"4lvl2","4lvl1")</f>
        <v>4lvl2</v>
      </c>
      <c r="B42" s="16" t="str">
        <f>_xlfn.IFS(A42 = "4lvl2",IF(J42&gt;=28,"Cumplio", "No cumplio"),A42 = "4lvl1",IF(K42&gt;= 28,"Cumplio","No cumplio"))</f>
        <v>No cumplio</v>
      </c>
      <c r="C42" s="9" t="s">
        <v>248</v>
      </c>
      <c r="D42" s="20">
        <f>SUM(E42:I42)</f>
        <v>3</v>
      </c>
      <c r="E42" s="7">
        <v>0</v>
      </c>
      <c r="F42" s="7">
        <v>0</v>
      </c>
      <c r="G42" s="7">
        <v>3</v>
      </c>
      <c r="H42" s="7">
        <v>0</v>
      </c>
      <c r="I42" s="7">
        <v>0</v>
      </c>
      <c r="J42" s="26">
        <f>(G42*3)+(H42*9)+(I42*18)+F42</f>
        <v>9</v>
      </c>
      <c r="K42" s="25">
        <f>F42*5+E42</f>
        <v>0</v>
      </c>
      <c r="L42" s="17" cm="1">
        <f t="array" ref="L42">_xlfn.IFS(A42="4lvl2",IF(J42&gt;=28,"No debe",28-J42), A42="4lvl1",IF(K42&gt;=28,"No debe",28-K42))</f>
        <v>19</v>
      </c>
    </row>
    <row r="43" spans="1:12" x14ac:dyDescent="0.3">
      <c r="A43" s="11" t="str">
        <f>IF(ISERROR(VLOOKUP(C43,'Caza lvl 1'!A:A,1,0)),"4lvl2","4lvl1")</f>
        <v>4lvl2</v>
      </c>
      <c r="B43" s="16" t="str">
        <f>_xlfn.IFS(A43 = "4lvl2",IF(J43&gt;=28,"Cumplio", "No cumplio"),A43 = "4lvl1",IF(K43&gt;= 28,"Cumplio","No cumplio"))</f>
        <v>Cumplio</v>
      </c>
      <c r="C43" s="9" t="s">
        <v>208</v>
      </c>
      <c r="D43" s="20">
        <f>SUM(E43:I43)</f>
        <v>62</v>
      </c>
      <c r="E43" s="7">
        <v>0</v>
      </c>
      <c r="F43" s="7">
        <v>26</v>
      </c>
      <c r="G43" s="7">
        <v>36</v>
      </c>
      <c r="H43" s="7">
        <v>0</v>
      </c>
      <c r="I43" s="7">
        <v>0</v>
      </c>
      <c r="J43" s="26">
        <f>(G43*3)+(H43*9)+(I43*18)+F43</f>
        <v>134</v>
      </c>
      <c r="K43" s="25">
        <f>F43*5+E43</f>
        <v>130</v>
      </c>
      <c r="L43" s="17" t="str" cm="1">
        <f t="array" ref="L43">_xlfn.IFS(A43="4lvl2",IF(J43&gt;=28,"No debe",28-J43), A43="4lvl1",IF(K43&gt;=28,"No debe",28-K43))</f>
        <v>No debe</v>
      </c>
    </row>
    <row r="44" spans="1:12" x14ac:dyDescent="0.3">
      <c r="A44" s="11" t="str">
        <f>IF(ISERROR(VLOOKUP(C44,'Caza lvl 1'!A:A,1,0)),"4lvl2","4lvl1")</f>
        <v>4lvl2</v>
      </c>
      <c r="B44" s="16" t="str">
        <f>_xlfn.IFS(A44 = "4lvl2",IF(J44&gt;=28,"Cumplio", "No cumplio"),A44 = "4lvl1",IF(K44&gt;= 28,"Cumplio","No cumplio"))</f>
        <v>No cumplio</v>
      </c>
      <c r="C44" s="9" t="s">
        <v>220</v>
      </c>
      <c r="D44" s="20">
        <f>SUM(E44:I44)</f>
        <v>3</v>
      </c>
      <c r="E44" s="7">
        <v>0</v>
      </c>
      <c r="F44" s="7">
        <v>2</v>
      </c>
      <c r="G44" s="7">
        <v>1</v>
      </c>
      <c r="H44" s="7">
        <v>0</v>
      </c>
      <c r="I44" s="7">
        <v>0</v>
      </c>
      <c r="J44" s="26">
        <f>(G44*3)+(H44*9)+(I44*18)+F44</f>
        <v>5</v>
      </c>
      <c r="K44" s="25">
        <f>F44*5+E44</f>
        <v>10</v>
      </c>
      <c r="L44" s="17" cm="1">
        <f t="array" ref="L44">_xlfn.IFS(A44="4lvl2",IF(J44&gt;=28,"No debe",28-J44), A44="4lvl1",IF(K44&gt;=28,"No debe",28-K44))</f>
        <v>23</v>
      </c>
    </row>
    <row r="45" spans="1:12" x14ac:dyDescent="0.3">
      <c r="A45" s="11" t="str">
        <f>IF(ISERROR(VLOOKUP(C45,'Caza lvl 1'!A:A,1,0)),"4lvl2","4lvl1")</f>
        <v>4lvl2</v>
      </c>
      <c r="B45" s="16" t="str">
        <f>_xlfn.IFS(A45 = "4lvl2",IF(J45&gt;=28,"Cumplio", "No cumplio"),A45 = "4lvl1",IF(K45&gt;= 28,"Cumplio","No cumplio"))</f>
        <v>Cumplio</v>
      </c>
      <c r="C45" s="9" t="s">
        <v>136</v>
      </c>
      <c r="D45" s="20">
        <f>SUM(E45:I45)</f>
        <v>24</v>
      </c>
      <c r="E45" s="7">
        <v>0</v>
      </c>
      <c r="F45" s="7">
        <v>22</v>
      </c>
      <c r="G45" s="7">
        <v>2</v>
      </c>
      <c r="H45" s="7">
        <v>0</v>
      </c>
      <c r="I45" s="7">
        <v>0</v>
      </c>
      <c r="J45" s="26">
        <f>(G45*3)+(H45*9)+(I45*18)+F45</f>
        <v>28</v>
      </c>
      <c r="K45" s="25">
        <f>F45*5+E45</f>
        <v>110</v>
      </c>
      <c r="L45" s="17" t="str" cm="1">
        <f t="array" ref="L45">_xlfn.IFS(A45="4lvl2",IF(J45&gt;=28,"No debe",28-J45), A45="4lvl1",IF(K45&gt;=28,"No debe",28-K45))</f>
        <v>No debe</v>
      </c>
    </row>
    <row r="46" spans="1:12" x14ac:dyDescent="0.3">
      <c r="A46" s="11" t="str">
        <f>IF(ISERROR(VLOOKUP(C46,'Caza lvl 1'!A:A,1,0)),"4lvl2","4lvl1")</f>
        <v>4lvl2</v>
      </c>
      <c r="B46" s="16" t="str">
        <f>_xlfn.IFS(A46 = "4lvl2",IF(J46&gt;=28,"Cumplio", "No cumplio"),A46 = "4lvl1",IF(K46&gt;= 28,"Cumplio","No cumplio"))</f>
        <v>Cumplio</v>
      </c>
      <c r="C46" s="9" t="s">
        <v>160</v>
      </c>
      <c r="D46" s="20">
        <f>SUM(E46:I46)</f>
        <v>29</v>
      </c>
      <c r="E46" s="7">
        <v>0</v>
      </c>
      <c r="F46" s="7">
        <v>25</v>
      </c>
      <c r="G46" s="7">
        <v>4</v>
      </c>
      <c r="H46" s="7">
        <v>0</v>
      </c>
      <c r="I46" s="7">
        <v>0</v>
      </c>
      <c r="J46" s="26">
        <f>(G46*3)+(H46*9)+(I46*18)+F46</f>
        <v>37</v>
      </c>
      <c r="K46" s="25">
        <f>F46*5+E46</f>
        <v>125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3">
      <c r="A47" s="11" t="str">
        <f>IF(ISERROR(VLOOKUP(C47,'Caza lvl 1'!A:A,1,0)),"4lvl2","4lvl1")</f>
        <v>4lvl2</v>
      </c>
      <c r="B47" s="16" t="str">
        <f>_xlfn.IFS(A47 = "4lvl2",IF(J47&gt;=28,"Cumplio", "No cumplio"),A47 = "4lvl1",IF(K47&gt;= 28,"Cumplio","No cumplio"))</f>
        <v>No cumplio</v>
      </c>
      <c r="C47" s="9" t="s">
        <v>203</v>
      </c>
      <c r="D47" s="20">
        <f>SUM(E47:I47)</f>
        <v>3</v>
      </c>
      <c r="E47" s="7">
        <v>0</v>
      </c>
      <c r="F47" s="7">
        <v>3</v>
      </c>
      <c r="G47" s="7">
        <v>0</v>
      </c>
      <c r="H47" s="7">
        <v>0</v>
      </c>
      <c r="I47" s="7">
        <v>0</v>
      </c>
      <c r="J47" s="26">
        <f>(G47*3)+(H47*9)+(I47*18)+F47</f>
        <v>3</v>
      </c>
      <c r="K47" s="25">
        <f>F47*5+E47</f>
        <v>15</v>
      </c>
      <c r="L47" s="17" cm="1">
        <f t="array" ref="L47">_xlfn.IFS(A47="4lvl2",IF(J47&gt;=28,"No debe",28-J47), A47="4lvl1",IF(K47&gt;=28,"No debe",28-K47))</f>
        <v>25</v>
      </c>
    </row>
    <row r="48" spans="1:12" x14ac:dyDescent="0.3">
      <c r="A48" s="11" t="str">
        <f>IF(ISERROR(VLOOKUP(C48,'Caza lvl 1'!A:A,1,0)),"4lvl2","4lvl1")</f>
        <v>4lvl1</v>
      </c>
      <c r="B48" s="16" t="str">
        <f>_xlfn.IFS(A48 = "4lvl2",IF(J48&gt;=28,"Cumplio", "No cumplio"),A48 = "4lvl1",IF(K48&gt;= 28,"Cumplio","No cumplio"))</f>
        <v>Cumplio</v>
      </c>
      <c r="C48" s="9" t="s">
        <v>89</v>
      </c>
      <c r="D48" s="20">
        <f>SUM(E48:I48)</f>
        <v>11</v>
      </c>
      <c r="E48" s="7">
        <v>5</v>
      </c>
      <c r="F48" s="7">
        <v>6</v>
      </c>
      <c r="G48" s="7">
        <v>0</v>
      </c>
      <c r="H48" s="7">
        <v>0</v>
      </c>
      <c r="I48" s="7">
        <v>0</v>
      </c>
      <c r="J48" s="26">
        <f>(G48*3)+(H48*9)+(I48*18)+F48</f>
        <v>6</v>
      </c>
      <c r="K48" s="25">
        <f>F48*5+E48</f>
        <v>35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3">
      <c r="A49" s="11" t="str">
        <f>IF(ISERROR(VLOOKUP(C49,'Caza lvl 1'!A:A,1,0)),"4lvl2","4lvl1")</f>
        <v>4lvl2</v>
      </c>
      <c r="B49" s="16" t="str">
        <f>_xlfn.IFS(A49 = "4lvl2",IF(J49&gt;=28,"Cumplio", "No cumplio"),A49 = "4lvl1",IF(K49&gt;= 28,"Cumplio","No cumplio"))</f>
        <v>No cumplio</v>
      </c>
      <c r="C49" s="9" t="s">
        <v>192</v>
      </c>
      <c r="D49" s="20">
        <f>SUM(E49:I49)</f>
        <v>9</v>
      </c>
      <c r="E49" s="7">
        <v>0</v>
      </c>
      <c r="F49" s="7">
        <v>4</v>
      </c>
      <c r="G49" s="7">
        <v>5</v>
      </c>
      <c r="H49" s="7">
        <v>0</v>
      </c>
      <c r="I49" s="7">
        <v>0</v>
      </c>
      <c r="J49" s="26">
        <f>(G49*3)+(H49*9)+(I49*18)+F49</f>
        <v>19</v>
      </c>
      <c r="K49" s="25">
        <f>F49*5+E49</f>
        <v>20</v>
      </c>
      <c r="L49" s="17" cm="1">
        <f t="array" ref="L49">_xlfn.IFS(A49="4lvl2",IF(J49&gt;=28,"No debe",28-J49), A49="4lvl1",IF(K49&gt;=28,"No debe",28-K49))</f>
        <v>9</v>
      </c>
    </row>
    <row r="50" spans="1:12" x14ac:dyDescent="0.3">
      <c r="A50" s="11" t="str">
        <f>IF(ISERROR(VLOOKUP(C50,'Caza lvl 1'!A:A,1,0)),"4lvl2","4lvl1")</f>
        <v>4lvl2</v>
      </c>
      <c r="B50" s="16" t="str">
        <f>_xlfn.IFS(A50 = "4lvl2",IF(J50&gt;=28,"Cumplio", "No cumplio"),A50 = "4lvl1",IF(K50&gt;= 28,"Cumplio","No cumplio"))</f>
        <v>No cumplio</v>
      </c>
      <c r="C50" s="9" t="s">
        <v>247</v>
      </c>
      <c r="D50" s="20">
        <f>SUM(E50:I50)</f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26">
        <f>(G50*3)+(H50*9)+(I50*18)+F50</f>
        <v>0</v>
      </c>
      <c r="K50" s="25">
        <f>F50*5+E50</f>
        <v>0</v>
      </c>
      <c r="L50" s="17" cm="1">
        <f t="array" ref="L50">_xlfn.IFS(A50="4lvl2",IF(J50&gt;=28,"No debe",28-J50), A50="4lvl1",IF(K50&gt;=28,"No debe",28-K50))</f>
        <v>28</v>
      </c>
    </row>
    <row r="51" spans="1:12" x14ac:dyDescent="0.3">
      <c r="A51" s="11" t="str">
        <f>IF(ISERROR(VLOOKUP(C51,'Caza lvl 1'!A:A,1,0)),"4lvl2","4lvl1")</f>
        <v>4lvl2</v>
      </c>
      <c r="B51" s="16" t="str">
        <f>_xlfn.IFS(A51 = "4lvl2",IF(J51&gt;=28,"Cumplio", "No cumplio"),A51 = "4lvl1",IF(K51&gt;= 28,"Cumplio","No cumplio"))</f>
        <v>No cumplio</v>
      </c>
      <c r="C51" s="9" t="s">
        <v>223</v>
      </c>
      <c r="D51" s="20">
        <f>SUM(E51:I51)</f>
        <v>13</v>
      </c>
      <c r="E51" s="7">
        <v>0</v>
      </c>
      <c r="F51" s="7">
        <v>12</v>
      </c>
      <c r="G51" s="7">
        <v>1</v>
      </c>
      <c r="H51" s="7">
        <v>0</v>
      </c>
      <c r="I51" s="7">
        <v>0</v>
      </c>
      <c r="J51" s="26">
        <f>(G51*3)+(H51*9)+(I51*18)+F51</f>
        <v>15</v>
      </c>
      <c r="K51" s="25">
        <f>F51*5+E51</f>
        <v>60</v>
      </c>
      <c r="L51" s="17" cm="1">
        <f t="array" ref="L51">_xlfn.IFS(A51="4lvl2",IF(J51&gt;=28,"No debe",28-J51), A51="4lvl1",IF(K51&gt;=28,"No debe",28-K51))</f>
        <v>13</v>
      </c>
    </row>
    <row r="52" spans="1:12" x14ac:dyDescent="0.3">
      <c r="A52" s="11" t="str">
        <f>IF(ISERROR(VLOOKUP(C52,'Caza lvl 1'!A:A,1,0)),"4lvl2","4lvl1")</f>
        <v>4lvl2</v>
      </c>
      <c r="B52" s="16" t="str">
        <f>_xlfn.IFS(A52 = "4lvl2",IF(J52&gt;=28,"Cumplio", "No cumplio"),A52 = "4lvl1",IF(K52&gt;= 28,"Cumplio","No cumplio"))</f>
        <v>Cumplio</v>
      </c>
      <c r="C52" s="9" t="s">
        <v>124</v>
      </c>
      <c r="D52" s="20">
        <f>SUM(E52:I52)</f>
        <v>23</v>
      </c>
      <c r="E52" s="7">
        <v>0</v>
      </c>
      <c r="F52" s="7">
        <v>20</v>
      </c>
      <c r="G52" s="7">
        <v>3</v>
      </c>
      <c r="H52" s="7">
        <v>0</v>
      </c>
      <c r="I52" s="7">
        <v>0</v>
      </c>
      <c r="J52" s="26">
        <f>(G52*3)+(H52*9)+(I52*18)+F52</f>
        <v>29</v>
      </c>
      <c r="K52" s="25">
        <f>F52*5+E52</f>
        <v>100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3">
      <c r="A53" s="11" t="str">
        <f>IF(ISERROR(VLOOKUP(C53,'Caza lvl 1'!A:A,1,0)),"4lvl2","4lvl1")</f>
        <v>4lvl1</v>
      </c>
      <c r="B53" s="16" t="str">
        <f>_xlfn.IFS(A53 = "4lvl2",IF(J53&gt;=28,"Cumplio", "No cumplio"),A53 = "4lvl1",IF(K53&gt;= 28,"Cumplio","No cumplio"))</f>
        <v>Cumplio</v>
      </c>
      <c r="C53" s="9" t="s">
        <v>113</v>
      </c>
      <c r="D53" s="20">
        <f>SUM(E53:I53)</f>
        <v>6</v>
      </c>
      <c r="E53" s="7">
        <v>0</v>
      </c>
      <c r="F53" s="7">
        <v>6</v>
      </c>
      <c r="G53" s="7">
        <v>0</v>
      </c>
      <c r="H53" s="7">
        <v>0</v>
      </c>
      <c r="I53" s="7">
        <v>0</v>
      </c>
      <c r="J53" s="26">
        <f>(G53*3)+(H53*9)+(I53*18)+F53</f>
        <v>6</v>
      </c>
      <c r="K53" s="25">
        <f>F53*5+E53</f>
        <v>30</v>
      </c>
      <c r="L53" s="17" t="str" cm="1">
        <f t="array" ref="L53">_xlfn.IFS(A53="4lvl2",IF(J53&gt;=28,"No debe",28-J53), A53="4lvl1",IF(K53&gt;=28,"No debe",28-K53))</f>
        <v>No debe</v>
      </c>
    </row>
    <row r="54" spans="1:12" x14ac:dyDescent="0.3">
      <c r="A54" s="11" t="str">
        <f>IF(ISERROR(VLOOKUP(C54,'Caza lvl 1'!A:A,1,0)),"4lvl2","4lvl1")</f>
        <v>4lvl2</v>
      </c>
      <c r="B54" s="16" t="str">
        <f>_xlfn.IFS(A54 = "4lvl2",IF(J54&gt;=28,"Cumplio", "No cumplio"),A54 = "4lvl1",IF(K54&gt;= 28,"Cumplio","No cumplio"))</f>
        <v>Cumplio</v>
      </c>
      <c r="C54" s="9" t="s">
        <v>81</v>
      </c>
      <c r="D54" s="20">
        <f>SUM(E54:I54)</f>
        <v>20</v>
      </c>
      <c r="E54" s="7">
        <v>0</v>
      </c>
      <c r="F54" s="7">
        <v>5</v>
      </c>
      <c r="G54" s="7">
        <v>15</v>
      </c>
      <c r="H54" s="7">
        <v>0</v>
      </c>
      <c r="I54" s="7">
        <v>0</v>
      </c>
      <c r="J54" s="26">
        <f>(G54*3)+(H54*9)+(I54*18)+F54</f>
        <v>50</v>
      </c>
      <c r="K54" s="25">
        <f>F54*5+E54</f>
        <v>25</v>
      </c>
      <c r="L54" s="17" t="str" cm="1">
        <f t="array" ref="L54">_xlfn.IFS(A54="4lvl2",IF(J54&gt;=28,"No debe",28-J54), A54="4lvl1",IF(K54&gt;=28,"No debe",28-K54))</f>
        <v>No debe</v>
      </c>
    </row>
    <row r="55" spans="1:12" x14ac:dyDescent="0.3">
      <c r="A55" s="11" t="str">
        <f>IF(ISERROR(VLOOKUP(C55,'Caza lvl 1'!A:A,1,0)),"4lvl2","4lvl1")</f>
        <v>4lvl2</v>
      </c>
      <c r="B55" s="16" t="str">
        <f>_xlfn.IFS(A55 = "4lvl2",IF(J55&gt;=28,"Cumplio", "No cumplio"),A55 = "4lvl1",IF(K55&gt;= 28,"Cumplio","No cumplio"))</f>
        <v>Cumplio</v>
      </c>
      <c r="C55" s="9" t="s">
        <v>242</v>
      </c>
      <c r="D55" s="20">
        <f>SUM(E55:I55)</f>
        <v>23</v>
      </c>
      <c r="E55" s="7">
        <v>0</v>
      </c>
      <c r="F55" s="7">
        <v>15</v>
      </c>
      <c r="G55" s="7">
        <v>7</v>
      </c>
      <c r="H55" s="7">
        <v>1</v>
      </c>
      <c r="I55" s="7">
        <v>0</v>
      </c>
      <c r="J55" s="26">
        <f>(G55*3)+(H55*9)+(I55*18)+F55</f>
        <v>45</v>
      </c>
      <c r="K55" s="25">
        <f>F55*5+E55</f>
        <v>75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3">
      <c r="A56" s="11" t="str">
        <f>IF(ISERROR(VLOOKUP(C56,'Caza lvl 1'!A:A,1,0)),"4lvl2","4lvl1")</f>
        <v>4lvl2</v>
      </c>
      <c r="B56" s="16" t="str">
        <f>_xlfn.IFS(A56 = "4lvl2",IF(J56&gt;=28,"Cumplio", "No cumplio"),A56 = "4lvl1",IF(K56&gt;= 28,"Cumplio","No cumplio"))</f>
        <v>No cumplio</v>
      </c>
      <c r="C56" s="9" t="s">
        <v>245</v>
      </c>
      <c r="D56" s="20">
        <f>SUM(E56:I56)</f>
        <v>19</v>
      </c>
      <c r="E56" s="7">
        <v>0</v>
      </c>
      <c r="F56" s="7">
        <v>19</v>
      </c>
      <c r="G56" s="7">
        <v>0</v>
      </c>
      <c r="H56" s="7">
        <v>0</v>
      </c>
      <c r="I56" s="7">
        <v>0</v>
      </c>
      <c r="J56" s="26">
        <f>(G56*3)+(H56*9)+(I56*18)+F56</f>
        <v>19</v>
      </c>
      <c r="K56" s="25">
        <f>F56*5+E56</f>
        <v>95</v>
      </c>
      <c r="L56" s="17" cm="1">
        <f t="array" ref="L56">_xlfn.IFS(A56="4lvl2",IF(J56&gt;=28,"No debe",28-J56), A56="4lvl1",IF(K56&gt;=28,"No debe",28-K56))</f>
        <v>9</v>
      </c>
    </row>
    <row r="57" spans="1:12" x14ac:dyDescent="0.3">
      <c r="A57" s="11" t="str">
        <f>IF(ISERROR(VLOOKUP(C57,'Caza lvl 1'!A:A,1,0)),"4lvl2","4lvl1")</f>
        <v>4lvl2</v>
      </c>
      <c r="B57" s="16" t="str">
        <f>_xlfn.IFS(A57 = "4lvl2",IF(J57&gt;=28,"Cumplio", "No cumplio"),A57 = "4lvl1",IF(K57&gt;= 28,"Cumplio","No cumplio"))</f>
        <v>Cumplio</v>
      </c>
      <c r="C57" s="9" t="s">
        <v>111</v>
      </c>
      <c r="D57" s="20">
        <f>SUM(E57:I57)</f>
        <v>8</v>
      </c>
      <c r="E57" s="7">
        <v>0</v>
      </c>
      <c r="F57" s="7">
        <v>1</v>
      </c>
      <c r="G57" s="7">
        <v>5</v>
      </c>
      <c r="H57" s="7">
        <v>2</v>
      </c>
      <c r="I57" s="7">
        <v>0</v>
      </c>
      <c r="J57" s="26">
        <f>(G57*3)+(H57*9)+(I57*18)+F57</f>
        <v>34</v>
      </c>
      <c r="K57" s="25">
        <f>F57*5+E57</f>
        <v>5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3">
      <c r="A58" s="11" t="str">
        <f>IF(ISERROR(VLOOKUP(C58,'Caza lvl 1'!A:A,1,0)),"4lvl2","4lvl1")</f>
        <v>4lvl2</v>
      </c>
      <c r="B58" s="16" t="str">
        <f>_xlfn.IFS(A58 = "4lvl2",IF(J58&gt;=28,"Cumplio", "No cumplio"),A58 = "4lvl1",IF(K58&gt;= 28,"Cumplio","No cumplio"))</f>
        <v>Cumplio</v>
      </c>
      <c r="C58" s="9" t="s">
        <v>193</v>
      </c>
      <c r="D58" s="20">
        <f>SUM(E58:I58)</f>
        <v>33</v>
      </c>
      <c r="E58" s="7">
        <v>0</v>
      </c>
      <c r="F58" s="7">
        <v>23</v>
      </c>
      <c r="G58" s="7">
        <v>10</v>
      </c>
      <c r="H58" s="7">
        <v>0</v>
      </c>
      <c r="I58" s="7">
        <v>0</v>
      </c>
      <c r="J58" s="26">
        <f>(G58*3)+(H58*9)+(I58*18)+F58</f>
        <v>53</v>
      </c>
      <c r="K58" s="25">
        <f>F58*5+E58</f>
        <v>115</v>
      </c>
      <c r="L58" s="17" t="str" cm="1">
        <f t="array" ref="L58">_xlfn.IFS(A58="4lvl2",IF(J58&gt;=28,"No debe",28-J58), A58="4lvl1",IF(K58&gt;=28,"No debe",28-K58))</f>
        <v>No debe</v>
      </c>
    </row>
    <row r="59" spans="1:12" x14ac:dyDescent="0.3">
      <c r="A59" s="11" t="str">
        <f>IF(ISERROR(VLOOKUP(C59,'Caza lvl 1'!A:A,1,0)),"4lvl2","4lvl1")</f>
        <v>4lvl2</v>
      </c>
      <c r="B59" s="16" t="str">
        <f>_xlfn.IFS(A59 = "4lvl2",IF(J59&gt;=28,"Cumplio", "No cumplio"),A59 = "4lvl1",IF(K59&gt;= 28,"Cumplio","No cumplio"))</f>
        <v>No cumplio</v>
      </c>
      <c r="C59" s="9" t="s">
        <v>67</v>
      </c>
      <c r="D59" s="20">
        <f>SUM(E59:I59)</f>
        <v>5</v>
      </c>
      <c r="E59" s="7">
        <v>0</v>
      </c>
      <c r="F59" s="7">
        <v>5</v>
      </c>
      <c r="G59" s="7">
        <v>0</v>
      </c>
      <c r="H59" s="7">
        <v>0</v>
      </c>
      <c r="I59" s="7">
        <v>0</v>
      </c>
      <c r="J59" s="26">
        <f>(G59*3)+(H59*9)+(I59*18)+F59</f>
        <v>5</v>
      </c>
      <c r="K59" s="25">
        <f>F59*5+E59</f>
        <v>25</v>
      </c>
      <c r="L59" s="17" cm="1">
        <f t="array" ref="L59">_xlfn.IFS(A59="4lvl2",IF(J59&gt;=28,"No debe",28-J59), A59="4lvl1",IF(K59&gt;=28,"No debe",28-K59))</f>
        <v>23</v>
      </c>
    </row>
    <row r="60" spans="1:12" x14ac:dyDescent="0.3">
      <c r="A60" s="11" t="str">
        <f>IF(ISERROR(VLOOKUP(C60,'Caza lvl 1'!A:A,1,0)),"4lvl2","4lvl1")</f>
        <v>4lvl1</v>
      </c>
      <c r="B60" s="16" t="str">
        <f>_xlfn.IFS(A60 = "4lvl2",IF(J60&gt;=28,"Cumplio", "No cumplio"),A60 = "4lvl1",IF(K60&gt;= 28,"Cumplio","No cumplio"))</f>
        <v>Cumplio</v>
      </c>
      <c r="C60" s="9" t="s">
        <v>83</v>
      </c>
      <c r="D60" s="20">
        <f>SUM(E60:I60)</f>
        <v>7</v>
      </c>
      <c r="E60" s="7">
        <v>0</v>
      </c>
      <c r="F60" s="7">
        <v>6</v>
      </c>
      <c r="G60" s="7">
        <v>1</v>
      </c>
      <c r="H60" s="7">
        <v>0</v>
      </c>
      <c r="I60" s="7">
        <v>0</v>
      </c>
      <c r="J60" s="26">
        <f>(G60*3)+(H60*9)+(I60*18)+F60</f>
        <v>9</v>
      </c>
      <c r="K60" s="25">
        <f>F60*5+E60</f>
        <v>30</v>
      </c>
      <c r="L60" s="17" t="str" cm="1">
        <f t="array" ref="L60">_xlfn.IFS(A60="4lvl2",IF(J60&gt;=28,"No debe",28-J60), A60="4lvl1",IF(K60&gt;=28,"No debe",28-K60))</f>
        <v>No debe</v>
      </c>
    </row>
    <row r="61" spans="1:12" x14ac:dyDescent="0.3">
      <c r="A61" s="11" t="str">
        <f>IF(ISERROR(VLOOKUP(C61,'Caza lvl 1'!A:A,1,0)),"4lvl2","4lvl1")</f>
        <v>4lvl2</v>
      </c>
      <c r="B61" s="16" t="str">
        <f>_xlfn.IFS(A61 = "4lvl2",IF(J61&gt;=28,"Cumplio", "No cumplio"),A61 = "4lvl1",IF(K61&gt;= 28,"Cumplio","No cumplio"))</f>
        <v>Cumplio</v>
      </c>
      <c r="C61" s="9" t="s">
        <v>130</v>
      </c>
      <c r="D61" s="20">
        <f>SUM(E61:I61)</f>
        <v>20</v>
      </c>
      <c r="E61" s="7">
        <v>0</v>
      </c>
      <c r="F61" s="7">
        <v>15</v>
      </c>
      <c r="G61" s="7">
        <v>4</v>
      </c>
      <c r="H61" s="7">
        <v>1</v>
      </c>
      <c r="I61" s="7">
        <v>0</v>
      </c>
      <c r="J61" s="26">
        <f>(G61*3)+(H61*9)+(I61*18)+F61</f>
        <v>36</v>
      </c>
      <c r="K61" s="25">
        <f>F61*5+E61</f>
        <v>75</v>
      </c>
      <c r="L61" s="17" t="str" cm="1">
        <f t="array" ref="L61">_xlfn.IFS(A61="4lvl2",IF(J61&gt;=28,"No debe",28-J61), A61="4lvl1",IF(K61&gt;=28,"No debe",28-K61))</f>
        <v>No debe</v>
      </c>
    </row>
    <row r="62" spans="1:12" x14ac:dyDescent="0.3">
      <c r="A62" s="11" t="str">
        <f>IF(ISERROR(VLOOKUP(C62,'Caza lvl 1'!A:A,1,0)),"4lvl2","4lvl1")</f>
        <v>4lvl2</v>
      </c>
      <c r="B62" s="16" t="str">
        <f>_xlfn.IFS(A62 = "4lvl2",IF(J62&gt;=28,"Cumplio", "No cumplio"),A62 = "4lvl1",IF(K62&gt;= 28,"Cumplio","No cumplio"))</f>
        <v>Cumplio</v>
      </c>
      <c r="C62" s="9" t="s">
        <v>204</v>
      </c>
      <c r="D62" s="20">
        <f>SUM(E62:I62)</f>
        <v>32</v>
      </c>
      <c r="E62" s="7">
        <v>0</v>
      </c>
      <c r="F62" s="7">
        <v>32</v>
      </c>
      <c r="G62" s="7">
        <v>0</v>
      </c>
      <c r="H62" s="7">
        <v>0</v>
      </c>
      <c r="I62" s="7">
        <v>0</v>
      </c>
      <c r="J62" s="26">
        <f>(G62*3)+(H62*9)+(I62*18)+F62</f>
        <v>32</v>
      </c>
      <c r="K62" s="25">
        <f>F62*5+E62</f>
        <v>160</v>
      </c>
      <c r="L62" s="17" t="str" cm="1">
        <f t="array" ref="L62">_xlfn.IFS(A62="4lvl2",IF(J62&gt;=28,"No debe",28-J62), A62="4lvl1",IF(K62&gt;=28,"No debe",28-K62))</f>
        <v>No debe</v>
      </c>
    </row>
    <row r="63" spans="1:12" x14ac:dyDescent="0.3">
      <c r="A63" s="11" t="str">
        <f>IF(ISERROR(VLOOKUP(C63,'Caza lvl 1'!A:A,1,0)),"4lvl2","4lvl1")</f>
        <v>4lvl2</v>
      </c>
      <c r="B63" s="16" t="str">
        <f>_xlfn.IFS(A63 = "4lvl2",IF(J63&gt;=28,"Cumplio", "No cumplio"),A63 = "4lvl1",IF(K63&gt;= 28,"Cumplio","No cumplio"))</f>
        <v>Cumplio</v>
      </c>
      <c r="C63" s="9" t="s">
        <v>162</v>
      </c>
      <c r="D63" s="20">
        <f>SUM(E63:I63)</f>
        <v>33</v>
      </c>
      <c r="E63" s="7">
        <v>0</v>
      </c>
      <c r="F63" s="7">
        <v>27</v>
      </c>
      <c r="G63" s="7">
        <v>5</v>
      </c>
      <c r="H63" s="7">
        <v>1</v>
      </c>
      <c r="I63" s="7">
        <v>0</v>
      </c>
      <c r="J63" s="26">
        <f>(G63*3)+(H63*9)+(I63*18)+F63</f>
        <v>51</v>
      </c>
      <c r="K63" s="25">
        <f>F63*5+E63</f>
        <v>135</v>
      </c>
      <c r="L63" s="17" t="str" cm="1">
        <f t="array" ref="L63">_xlfn.IFS(A63="4lvl2",IF(J63&gt;=28,"No debe",28-J63), A63="4lvl1",IF(K63&gt;=28,"No debe",28-K63))</f>
        <v>No debe</v>
      </c>
    </row>
    <row r="64" spans="1:12" x14ac:dyDescent="0.3">
      <c r="A64" s="11" t="str">
        <f>IF(ISERROR(VLOOKUP(C64,'Caza lvl 1'!A:A,1,0)),"4lvl2","4lvl1")</f>
        <v>4lvl2</v>
      </c>
      <c r="B64" s="16" t="str">
        <f>_xlfn.IFS(A64 = "4lvl2",IF(J64&gt;=28,"Cumplio", "No cumplio"),A64 = "4lvl1",IF(K64&gt;= 28,"Cumplio","No cumplio"))</f>
        <v>Cumplio</v>
      </c>
      <c r="C64" s="9" t="s">
        <v>163</v>
      </c>
      <c r="D64" s="20">
        <f>SUM(E64:I64)</f>
        <v>31</v>
      </c>
      <c r="E64" s="7">
        <v>0</v>
      </c>
      <c r="F64" s="7">
        <v>20</v>
      </c>
      <c r="G64" s="7">
        <v>10</v>
      </c>
      <c r="H64" s="7">
        <v>1</v>
      </c>
      <c r="I64" s="7">
        <v>0</v>
      </c>
      <c r="J64" s="26">
        <f>(G64*3)+(H64*9)+(I64*18)+F64</f>
        <v>59</v>
      </c>
      <c r="K64" s="25">
        <f>F64*5+E64</f>
        <v>100</v>
      </c>
      <c r="L64" s="17" t="str" cm="1">
        <f t="array" ref="L64">_xlfn.IFS(A64="4lvl2",IF(J64&gt;=28,"No debe",28-J64), A64="4lvl1",IF(K64&gt;=28,"No debe",28-K64))</f>
        <v>No debe</v>
      </c>
    </row>
    <row r="65" spans="1:12" x14ac:dyDescent="0.3">
      <c r="A65" s="11" t="str">
        <f>IF(ISERROR(VLOOKUP(C65,'Caza lvl 1'!A:A,1,0)),"4lvl2","4lvl1")</f>
        <v>4lvl2</v>
      </c>
      <c r="B65" s="16" t="str">
        <f>_xlfn.IFS(A65 = "4lvl2",IF(J65&gt;=28,"Cumplio", "No cumplio"),A65 = "4lvl1",IF(K65&gt;= 28,"Cumplio","No cumplio"))</f>
        <v>Cumplio</v>
      </c>
      <c r="C65" s="9" t="s">
        <v>164</v>
      </c>
      <c r="D65" s="20">
        <f>SUM(E65:I65)</f>
        <v>23</v>
      </c>
      <c r="E65" s="7">
        <v>0</v>
      </c>
      <c r="F65" s="7">
        <v>16</v>
      </c>
      <c r="G65" s="7">
        <v>5</v>
      </c>
      <c r="H65" s="7">
        <v>2</v>
      </c>
      <c r="I65" s="7">
        <v>0</v>
      </c>
      <c r="J65" s="26">
        <f>(G65*3)+(H65*9)+(I65*18)+F65</f>
        <v>49</v>
      </c>
      <c r="K65" s="25">
        <f>F65*5+E65</f>
        <v>80</v>
      </c>
      <c r="L65" s="17" t="str" cm="1">
        <f t="array" ref="L65">_xlfn.IFS(A65="4lvl2",IF(J65&gt;=28,"No debe",28-J65), A65="4lvl1",IF(K65&gt;=28,"No debe",28-K65))</f>
        <v>No debe</v>
      </c>
    </row>
    <row r="66" spans="1:12" x14ac:dyDescent="0.3">
      <c r="A66" s="11" t="str">
        <f>IF(ISERROR(VLOOKUP(C66,'Caza lvl 1'!A:A,1,0)),"4lvl2","4lvl1")</f>
        <v>4lvl2</v>
      </c>
      <c r="B66" s="16" t="str">
        <f>_xlfn.IFS(A66 = "4lvl2",IF(J66&gt;=28,"Cumplio", "No cumplio"),A66 = "4lvl1",IF(K66&gt;= 28,"Cumplio","No cumplio"))</f>
        <v>Cumplio</v>
      </c>
      <c r="C66" s="9" t="s">
        <v>165</v>
      </c>
      <c r="D66" s="20">
        <f>SUM(E66:I66)</f>
        <v>18</v>
      </c>
      <c r="E66" s="7">
        <v>0</v>
      </c>
      <c r="F66" s="7">
        <v>13</v>
      </c>
      <c r="G66" s="7">
        <v>5</v>
      </c>
      <c r="H66" s="7">
        <v>0</v>
      </c>
      <c r="I66" s="7">
        <v>0</v>
      </c>
      <c r="J66" s="26">
        <f>(G66*3)+(H66*9)+(I66*18)+F66</f>
        <v>28</v>
      </c>
      <c r="K66" s="25">
        <f>F66*5+E66</f>
        <v>65</v>
      </c>
      <c r="L66" s="17" t="str" cm="1">
        <f t="array" ref="L66">_xlfn.IFS(A66="4lvl2",IF(J66&gt;=28,"No debe",28-J66), A66="4lvl1",IF(K66&gt;=28,"No debe",28-K66))</f>
        <v>No debe</v>
      </c>
    </row>
    <row r="67" spans="1:12" x14ac:dyDescent="0.3">
      <c r="A67" s="11" t="str">
        <f>IF(ISERROR(VLOOKUP(C67,'Caza lvl 1'!A:A,1,0)),"4lvl2","4lvl1")</f>
        <v>4lvl2</v>
      </c>
      <c r="B67" s="16" t="str">
        <f>_xlfn.IFS(A67 = "4lvl2",IF(J67&gt;=28,"Cumplio", "No cumplio"),A67 = "4lvl1",IF(K67&gt;= 28,"Cumplio","No cumplio"))</f>
        <v>Cumplio</v>
      </c>
      <c r="C67" s="9" t="s">
        <v>214</v>
      </c>
      <c r="D67" s="20">
        <f>SUM(E67:I67)</f>
        <v>11</v>
      </c>
      <c r="E67" s="7">
        <v>0</v>
      </c>
      <c r="F67" s="7">
        <v>5</v>
      </c>
      <c r="G67" s="7">
        <v>3</v>
      </c>
      <c r="H67" s="7">
        <v>3</v>
      </c>
      <c r="I67" s="7">
        <v>0</v>
      </c>
      <c r="J67" s="26">
        <f>(G67*3)+(H67*9)+(I67*18)+F67</f>
        <v>41</v>
      </c>
      <c r="K67" s="25">
        <f>F67*5+E67</f>
        <v>25</v>
      </c>
      <c r="L67" s="17" t="str" cm="1">
        <f t="array" ref="L67">_xlfn.IFS(A67="4lvl2",IF(J67&gt;=28,"No debe",28-J67), A67="4lvl1",IF(K67&gt;=28,"No debe",28-K67))</f>
        <v>No debe</v>
      </c>
    </row>
    <row r="68" spans="1:12" x14ac:dyDescent="0.3">
      <c r="A68" s="11" t="str">
        <f>IF(ISERROR(VLOOKUP(C68,'Caza lvl 1'!A:A,1,0)),"4lvl2","4lvl1")</f>
        <v>4lvl2</v>
      </c>
      <c r="B68" s="16" t="str">
        <f>_xlfn.IFS(A68 = "4lvl2",IF(J68&gt;=28,"Cumplio", "No cumplio"),A68 = "4lvl1",IF(K68&gt;= 28,"Cumplio","No cumplio"))</f>
        <v>Cumplio</v>
      </c>
      <c r="C68" s="9" t="s">
        <v>131</v>
      </c>
      <c r="D68" s="20">
        <f>SUM(E68:I68)</f>
        <v>27</v>
      </c>
      <c r="E68" s="7">
        <v>0</v>
      </c>
      <c r="F68" s="7">
        <v>22</v>
      </c>
      <c r="G68" s="7">
        <v>5</v>
      </c>
      <c r="H68" s="7">
        <v>0</v>
      </c>
      <c r="I68" s="7">
        <v>0</v>
      </c>
      <c r="J68" s="26">
        <f>(G68*3)+(H68*9)+(I68*18)+F68</f>
        <v>37</v>
      </c>
      <c r="K68" s="25">
        <f>F68*5+E68</f>
        <v>110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3">
      <c r="A69" s="11" t="str">
        <f>IF(ISERROR(VLOOKUP(C69,'Caza lvl 1'!A:A,1,0)),"4lvl2","4lvl1")</f>
        <v>4lvl2</v>
      </c>
      <c r="B69" s="16" t="str">
        <f>_xlfn.IFS(A69 = "4lvl2",IF(J69&gt;=28,"Cumplio", "No cumplio"),A69 = "4lvl1",IF(K69&gt;= 28,"Cumplio","No cumplio"))</f>
        <v>Cumplio</v>
      </c>
      <c r="C69" s="9" t="s">
        <v>97</v>
      </c>
      <c r="D69" s="20">
        <f>SUM(E69:I69)</f>
        <v>31</v>
      </c>
      <c r="E69" s="7">
        <v>0</v>
      </c>
      <c r="F69" s="7">
        <v>31</v>
      </c>
      <c r="G69" s="7">
        <v>0</v>
      </c>
      <c r="H69" s="7">
        <v>0</v>
      </c>
      <c r="I69" s="7">
        <v>0</v>
      </c>
      <c r="J69" s="26">
        <f>(G69*3)+(H69*9)+(I69*18)+F69</f>
        <v>31</v>
      </c>
      <c r="K69" s="25">
        <f>F69*5+E69</f>
        <v>155</v>
      </c>
      <c r="L69" s="17" t="str" cm="1">
        <f t="array" ref="L69">_xlfn.IFS(A69="4lvl2",IF(J69&gt;=28,"No debe",28-J69), A69="4lvl1",IF(K69&gt;=28,"No debe",28-K69))</f>
        <v>No debe</v>
      </c>
    </row>
    <row r="70" spans="1:12" x14ac:dyDescent="0.3">
      <c r="A70" s="11" t="str">
        <f>IF(ISERROR(VLOOKUP(C70,'Caza lvl 1'!A:A,1,0)),"4lvl2","4lvl1")</f>
        <v>4lvl2</v>
      </c>
      <c r="B70" s="16" t="str">
        <f>_xlfn.IFS(A70 = "4lvl2",IF(J70&gt;=28,"Cumplio", "No cumplio"),A70 = "4lvl1",IF(K70&gt;= 28,"Cumplio","No cumplio"))</f>
        <v>No cumplio</v>
      </c>
      <c r="C70" s="9" t="s">
        <v>195</v>
      </c>
      <c r="D70" s="20">
        <f>SUM(E70:I70)</f>
        <v>5</v>
      </c>
      <c r="E70" s="7">
        <v>0</v>
      </c>
      <c r="F70" s="7">
        <v>3</v>
      </c>
      <c r="G70" s="7">
        <v>1</v>
      </c>
      <c r="H70" s="7">
        <v>1</v>
      </c>
      <c r="I70" s="7">
        <v>0</v>
      </c>
      <c r="J70" s="26">
        <f>(G70*3)+(H70*9)+(I70*18)+F70</f>
        <v>15</v>
      </c>
      <c r="K70" s="25">
        <f>F70*5+E70</f>
        <v>15</v>
      </c>
      <c r="L70" s="17" cm="1">
        <f t="array" ref="L70">_xlfn.IFS(A70="4lvl2",IF(J70&gt;=28,"No debe",28-J70), A70="4lvl1",IF(K70&gt;=28,"No debe",28-K70))</f>
        <v>13</v>
      </c>
    </row>
    <row r="71" spans="1:12" x14ac:dyDescent="0.3">
      <c r="A71" s="11" t="str">
        <f>IF(ISERROR(VLOOKUP(C71,'Caza lvl 1'!A:A,1,0)),"4lvl2","4lvl1")</f>
        <v>4lvl2</v>
      </c>
      <c r="B71" s="16" t="str">
        <f>_xlfn.IFS(A71 = "4lvl2",IF(J71&gt;=28,"Cumplio", "No cumplio"),A71 = "4lvl1",IF(K71&gt;= 28,"Cumplio","No cumplio"))</f>
        <v>No cumplio</v>
      </c>
      <c r="C71" s="9" t="s">
        <v>235</v>
      </c>
      <c r="D71" s="20">
        <f>SUM(E71:I71)</f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26">
        <f>(G71*3)+(H71*9)+(I71*18)+F71</f>
        <v>0</v>
      </c>
      <c r="K71" s="25">
        <f>F71*5+E71</f>
        <v>0</v>
      </c>
      <c r="L71" s="17" cm="1">
        <f t="array" ref="L71">_xlfn.IFS(A71="4lvl2",IF(J71&gt;=28,"No debe",28-J71), A71="4lvl1",IF(K71&gt;=28,"No debe",28-K71))</f>
        <v>28</v>
      </c>
    </row>
    <row r="72" spans="1:12" x14ac:dyDescent="0.3">
      <c r="A72" s="11" t="str">
        <f>IF(ISERROR(VLOOKUP(C72,'Caza lvl 1'!A:A,1,0)),"4lvl2","4lvl1")</f>
        <v>4lvl2</v>
      </c>
      <c r="B72" s="16" t="str">
        <f>_xlfn.IFS(A72 = "4lvl2",IF(J72&gt;=28,"Cumplio", "No cumplio"),A72 = "4lvl1",IF(K72&gt;= 28,"Cumplio","No cumplio"))</f>
        <v>Cumplio</v>
      </c>
      <c r="C72" s="9" t="s">
        <v>196</v>
      </c>
      <c r="D72" s="20">
        <f>SUM(E72:I72)</f>
        <v>29</v>
      </c>
      <c r="E72" s="7">
        <v>0</v>
      </c>
      <c r="F72" s="7">
        <v>29</v>
      </c>
      <c r="G72" s="7">
        <v>0</v>
      </c>
      <c r="H72" s="7">
        <v>0</v>
      </c>
      <c r="I72" s="7">
        <v>0</v>
      </c>
      <c r="J72" s="26">
        <f>(G72*3)+(H72*9)+(I72*18)+F72</f>
        <v>29</v>
      </c>
      <c r="K72" s="25">
        <f>F72*5+E72</f>
        <v>145</v>
      </c>
      <c r="L72" s="17" t="str" cm="1">
        <f t="array" ref="L72">_xlfn.IFS(A72="4lvl2",IF(J72&gt;=28,"No debe",28-J72), A72="4lvl1",IF(K72&gt;=28,"No debe",28-K72))</f>
        <v>No debe</v>
      </c>
    </row>
    <row r="73" spans="1:12" x14ac:dyDescent="0.3">
      <c r="A73" s="11" t="str">
        <f>IF(ISERROR(VLOOKUP(C73,'Caza lvl 1'!A:A,1,0)),"4lvl2","4lvl1")</f>
        <v>4lvl2</v>
      </c>
      <c r="B73" s="16" t="str">
        <f>_xlfn.IFS(A73 = "4lvl2",IF(J73&gt;=28,"Cumplio", "No cumplio"),A73 = "4lvl1",IF(K73&gt;= 28,"Cumplio","No cumplio"))</f>
        <v>No cumplio</v>
      </c>
      <c r="C73" s="9" t="s">
        <v>166</v>
      </c>
      <c r="D73" s="20">
        <f>SUM(E73:I73)</f>
        <v>16</v>
      </c>
      <c r="E73" s="7">
        <v>0</v>
      </c>
      <c r="F73" s="7">
        <v>12</v>
      </c>
      <c r="G73" s="7">
        <v>4</v>
      </c>
      <c r="H73" s="7">
        <v>0</v>
      </c>
      <c r="I73" s="7">
        <v>0</v>
      </c>
      <c r="J73" s="26">
        <f>(G73*3)+(H73*9)+(I73*18)+F73</f>
        <v>24</v>
      </c>
      <c r="K73" s="25">
        <f>F73*5+E73</f>
        <v>60</v>
      </c>
      <c r="L73" s="17" cm="1">
        <f t="array" ref="L73">_xlfn.IFS(A73="4lvl2",IF(J73&gt;=28,"No debe",28-J73), A73="4lvl1",IF(K73&gt;=28,"No debe",28-K73))</f>
        <v>4</v>
      </c>
    </row>
    <row r="74" spans="1:12" x14ac:dyDescent="0.3">
      <c r="A74" s="11" t="str">
        <f>IF(ISERROR(VLOOKUP(C74,'Caza lvl 1'!A:A,1,0)),"4lvl2","4lvl1")</f>
        <v>4lvl2</v>
      </c>
      <c r="B74" s="16" t="str">
        <f>_xlfn.IFS(A74 = "4lvl2",IF(J74&gt;=28,"Cumplio", "No cumplio"),A74 = "4lvl1",IF(K74&gt;= 28,"Cumplio","No cumplio"))</f>
        <v>No cumplio</v>
      </c>
      <c r="C74" s="9" t="s">
        <v>218</v>
      </c>
      <c r="D74" s="20">
        <f>SUM(E74:I74)</f>
        <v>3</v>
      </c>
      <c r="E74" s="7">
        <v>1</v>
      </c>
      <c r="F74" s="7">
        <v>2</v>
      </c>
      <c r="G74" s="7">
        <v>0</v>
      </c>
      <c r="H74" s="7">
        <v>0</v>
      </c>
      <c r="I74" s="7">
        <v>0</v>
      </c>
      <c r="J74" s="26">
        <f>(G74*3)+(H74*9)+(I74*18)+F74</f>
        <v>2</v>
      </c>
      <c r="K74" s="25">
        <f>F74*5+E74</f>
        <v>11</v>
      </c>
      <c r="L74" s="17" cm="1">
        <f t="array" ref="L74">_xlfn.IFS(A74="4lvl2",IF(J74&gt;=28,"No debe",28-J74), A74="4lvl1",IF(K74&gt;=28,"No debe",28-K74))</f>
        <v>26</v>
      </c>
    </row>
    <row r="75" spans="1:12" x14ac:dyDescent="0.3">
      <c r="A75" s="11" t="str">
        <f>IF(ISERROR(VLOOKUP(C75,'Caza lvl 1'!A:A,1,0)),"4lvl2","4lvl1")</f>
        <v>4lvl2</v>
      </c>
      <c r="B75" s="16" t="str">
        <f>_xlfn.IFS(A75 = "4lvl2",IF(J75&gt;=28,"Cumplio", "No cumplio"),A75 = "4lvl1",IF(K75&gt;= 28,"Cumplio","No cumplio"))</f>
        <v>Cumplio</v>
      </c>
      <c r="C75" s="9" t="s">
        <v>227</v>
      </c>
      <c r="D75" s="20">
        <f>SUM(E75:I75)</f>
        <v>30</v>
      </c>
      <c r="E75" s="7">
        <v>0</v>
      </c>
      <c r="F75" s="7">
        <v>24</v>
      </c>
      <c r="G75" s="7">
        <v>4</v>
      </c>
      <c r="H75" s="7">
        <v>2</v>
      </c>
      <c r="I75" s="7">
        <v>0</v>
      </c>
      <c r="J75" s="26">
        <f>(G75*3)+(H75*9)+(I75*18)+F75</f>
        <v>54</v>
      </c>
      <c r="K75" s="25">
        <f>F75*5+E75</f>
        <v>120</v>
      </c>
      <c r="L75" s="17" t="str" cm="1">
        <f t="array" ref="L75">_xlfn.IFS(A75="4lvl2",IF(J75&gt;=28,"No debe",28-J75), A75="4lvl1",IF(K75&gt;=28,"No debe",28-K75))</f>
        <v>No debe</v>
      </c>
    </row>
    <row r="76" spans="1:12" x14ac:dyDescent="0.3">
      <c r="A76" s="11" t="str">
        <f>IF(ISERROR(VLOOKUP(C76,'Caza lvl 1'!A:A,1,0)),"4lvl2","4lvl1")</f>
        <v>4lvl1</v>
      </c>
      <c r="B76" s="16" t="str">
        <f>_xlfn.IFS(A76 = "4lvl2",IF(J76&gt;=28,"Cumplio", "No cumplio"),A76 = "4lvl1",IF(K76&gt;= 28,"Cumplio","No cumplio"))</f>
        <v>Cumplio</v>
      </c>
      <c r="C76" s="9" t="s">
        <v>91</v>
      </c>
      <c r="D76" s="20">
        <f>SUM(E76:I76)</f>
        <v>27</v>
      </c>
      <c r="E76" s="7">
        <v>0</v>
      </c>
      <c r="F76" s="7">
        <v>27</v>
      </c>
      <c r="G76" s="7">
        <v>0</v>
      </c>
      <c r="H76" s="7">
        <v>0</v>
      </c>
      <c r="I76" s="7">
        <v>0</v>
      </c>
      <c r="J76" s="26">
        <f>(G76*3)+(H76*9)+(I76*18)+F76</f>
        <v>27</v>
      </c>
      <c r="K76" s="25">
        <f>F76*5+E76</f>
        <v>135</v>
      </c>
      <c r="L76" s="17" t="str" cm="1">
        <f t="array" ref="L76">_xlfn.IFS(A76="4lvl2",IF(J76&gt;=28,"No debe",28-J76), A76="4lvl1",IF(K76&gt;=28,"No debe",28-K76))</f>
        <v>No debe</v>
      </c>
    </row>
    <row r="77" spans="1:12" x14ac:dyDescent="0.3">
      <c r="A77" s="11" t="str">
        <f>IF(ISERROR(VLOOKUP(C77,'Caza lvl 1'!A:A,1,0)),"4lvl2","4lvl1")</f>
        <v>4lvl2</v>
      </c>
      <c r="B77" s="16" t="str">
        <f>_xlfn.IFS(A77 = "4lvl2",IF(J77&gt;=28,"Cumplio", "No cumplio"),A77 = "4lvl1",IF(K77&gt;= 28,"Cumplio","No cumplio"))</f>
        <v>Cumplio</v>
      </c>
      <c r="C77" s="9" t="s">
        <v>167</v>
      </c>
      <c r="D77" s="20">
        <f>SUM(E77:I77)</f>
        <v>23</v>
      </c>
      <c r="E77" s="7">
        <v>0</v>
      </c>
      <c r="F77" s="7">
        <v>19</v>
      </c>
      <c r="G77" s="7">
        <v>4</v>
      </c>
      <c r="H77" s="7">
        <v>0</v>
      </c>
      <c r="I77" s="7">
        <v>0</v>
      </c>
      <c r="J77" s="26">
        <f>(G77*3)+(H77*9)+(I77*18)+F77</f>
        <v>31</v>
      </c>
      <c r="K77" s="25">
        <f>F77*5+E77</f>
        <v>95</v>
      </c>
      <c r="L77" s="17" t="str" cm="1">
        <f t="array" ref="L77">_xlfn.IFS(A77="4lvl2",IF(J77&gt;=28,"No debe",28-J77), A77="4lvl1",IF(K77&gt;=28,"No debe",28-K77))</f>
        <v>No debe</v>
      </c>
    </row>
    <row r="78" spans="1:12" x14ac:dyDescent="0.3">
      <c r="A78" s="11" t="str">
        <f>IF(ISERROR(VLOOKUP(C78,'Caza lvl 1'!A:A,1,0)),"4lvl2","4lvl1")</f>
        <v>4lvl2</v>
      </c>
      <c r="B78" s="16" t="str">
        <f>_xlfn.IFS(A78 = "4lvl2",IF(J78&gt;=28,"Cumplio", "No cumplio"),A78 = "4lvl1",IF(K78&gt;= 28,"Cumplio","No cumplio"))</f>
        <v>No cumplio</v>
      </c>
      <c r="C78" s="9" t="s">
        <v>241</v>
      </c>
      <c r="D78" s="20">
        <f>SUM(E78:I78)</f>
        <v>6</v>
      </c>
      <c r="E78" s="7">
        <v>0</v>
      </c>
      <c r="F78" s="7">
        <v>6</v>
      </c>
      <c r="G78" s="7">
        <v>0</v>
      </c>
      <c r="H78" s="7">
        <v>0</v>
      </c>
      <c r="I78" s="7">
        <v>0</v>
      </c>
      <c r="J78" s="26">
        <f>(G78*3)+(H78*9)+(I78*18)+F78</f>
        <v>6</v>
      </c>
      <c r="K78" s="25">
        <f>F78*5+E78</f>
        <v>30</v>
      </c>
      <c r="L78" s="17" cm="1">
        <f t="array" ref="L78">_xlfn.IFS(A78="4lvl2",IF(J78&gt;=28,"No debe",28-J78), A78="4lvl1",IF(K78&gt;=28,"No debe",28-K78))</f>
        <v>22</v>
      </c>
    </row>
    <row r="79" spans="1:12" x14ac:dyDescent="0.3">
      <c r="A79" s="11" t="str">
        <f>IF(ISERROR(VLOOKUP(C79,'Caza lvl 1'!A:A,1,0)),"4lvl2","4lvl1")</f>
        <v>4lvl1</v>
      </c>
      <c r="B79" s="16" t="str">
        <f>_xlfn.IFS(A79 = "4lvl2",IF(J79&gt;=28,"Cumplio", "No cumplio"),A79 = "4lvl1",IF(K79&gt;= 28,"Cumplio","No cumplio"))</f>
        <v>Cumplio</v>
      </c>
      <c r="C79" s="9" t="s">
        <v>84</v>
      </c>
      <c r="D79" s="20">
        <f>SUM(E79:I79)</f>
        <v>39</v>
      </c>
      <c r="E79" s="7">
        <v>0</v>
      </c>
      <c r="F79" s="7">
        <v>39</v>
      </c>
      <c r="G79" s="7">
        <v>0</v>
      </c>
      <c r="H79" s="7">
        <v>0</v>
      </c>
      <c r="I79" s="7">
        <v>0</v>
      </c>
      <c r="J79" s="26">
        <f>(G79*3)+(H79*9)+(I79*18)+F79</f>
        <v>39</v>
      </c>
      <c r="K79" s="25">
        <f>F79*5+E79</f>
        <v>195</v>
      </c>
      <c r="L79" s="17" t="str" cm="1">
        <f t="array" ref="L79">_xlfn.IFS(A79="4lvl2",IF(J79&gt;=28,"No debe",28-J79), A79="4lvl1",IF(K79&gt;=28,"No debe",28-K79))</f>
        <v>No debe</v>
      </c>
    </row>
    <row r="80" spans="1:12" x14ac:dyDescent="0.3">
      <c r="A80" s="11" t="str">
        <f>IF(ISERROR(VLOOKUP(C80,'Caza lvl 1'!A:A,1,0)),"4lvl2","4lvl1")</f>
        <v>4lvl1</v>
      </c>
      <c r="B80" s="16" t="str">
        <f>_xlfn.IFS(A80 = "4lvl2",IF(J80&gt;=28,"Cumplio", "No cumplio"),A80 = "4lvl1",IF(K80&gt;= 28,"Cumplio","No cumplio"))</f>
        <v>No cumplio</v>
      </c>
      <c r="C80" s="9" t="s">
        <v>137</v>
      </c>
      <c r="D80" s="20">
        <f>SUM(E80:I80)</f>
        <v>19</v>
      </c>
      <c r="E80" s="7">
        <v>16</v>
      </c>
      <c r="F80" s="7">
        <v>2</v>
      </c>
      <c r="G80" s="7">
        <v>1</v>
      </c>
      <c r="H80" s="7">
        <v>0</v>
      </c>
      <c r="I80" s="7">
        <v>0</v>
      </c>
      <c r="J80" s="26">
        <f>(G80*3)+(H80*9)+(I80*18)+F80</f>
        <v>5</v>
      </c>
      <c r="K80" s="25">
        <f>F80*5+E80</f>
        <v>26</v>
      </c>
      <c r="L80" s="17" cm="1">
        <f t="array" ref="L80">_xlfn.IFS(A80="4lvl2",IF(J80&gt;=28,"No debe",28-J80), A80="4lvl1",IF(K80&gt;=28,"No debe",28-K80))</f>
        <v>2</v>
      </c>
    </row>
    <row r="81" spans="1:12" x14ac:dyDescent="0.3">
      <c r="A81" s="11" t="str">
        <f>IF(ISERROR(VLOOKUP(C81,'Caza lvl 1'!A:A,1,0)),"4lvl2","4lvl1")</f>
        <v>4lvl2</v>
      </c>
      <c r="B81" s="16" t="str">
        <f>_xlfn.IFS(A81 = "4lvl2",IF(J81&gt;=28,"Cumplio", "No cumplio"),A81 = "4lvl1",IF(K81&gt;= 28,"Cumplio","No cumplio"))</f>
        <v>Cumplio</v>
      </c>
      <c r="C81" s="9" t="s">
        <v>179</v>
      </c>
      <c r="D81" s="20">
        <f>SUM(E81:I81)</f>
        <v>18</v>
      </c>
      <c r="E81" s="7">
        <v>0</v>
      </c>
      <c r="F81" s="7">
        <v>14</v>
      </c>
      <c r="G81" s="7">
        <v>3</v>
      </c>
      <c r="H81" s="7">
        <v>1</v>
      </c>
      <c r="I81" s="7">
        <v>0</v>
      </c>
      <c r="J81" s="26">
        <f>(G81*3)+(H81*9)+(I81*18)+F81</f>
        <v>32</v>
      </c>
      <c r="K81" s="25">
        <f>F81*5+E81</f>
        <v>70</v>
      </c>
      <c r="L81" s="17" t="str" cm="1">
        <f t="array" ref="L81">_xlfn.IFS(A81="4lvl2",IF(J81&gt;=28,"No debe",28-J81), A81="4lvl1",IF(K81&gt;=28,"No debe",28-K81))</f>
        <v>No debe</v>
      </c>
    </row>
    <row r="82" spans="1:12" x14ac:dyDescent="0.3">
      <c r="A82" s="11" t="str">
        <f>IF(ISERROR(VLOOKUP(C82,'Caza lvl 1'!A:A,1,0)),"4lvl2","4lvl1")</f>
        <v>4lvl2</v>
      </c>
      <c r="B82" s="16" t="str">
        <f>_xlfn.IFS(A82 = "4lvl2",IF(J82&gt;=28,"Cumplio", "No cumplio"),A82 = "4lvl1",IF(K82&gt;= 28,"Cumplio","No cumplio"))</f>
        <v>Cumplio</v>
      </c>
      <c r="C82" s="9" t="s">
        <v>197</v>
      </c>
      <c r="D82" s="20">
        <f>SUM(E82:I82)</f>
        <v>32</v>
      </c>
      <c r="E82" s="7">
        <v>0</v>
      </c>
      <c r="F82" s="7">
        <v>31</v>
      </c>
      <c r="G82" s="7">
        <v>1</v>
      </c>
      <c r="H82" s="7">
        <v>0</v>
      </c>
      <c r="I82" s="7">
        <v>0</v>
      </c>
      <c r="J82" s="26">
        <f>(G82*3)+(H82*9)+(I82*18)+F82</f>
        <v>34</v>
      </c>
      <c r="K82" s="25">
        <f>F82*5+E82</f>
        <v>155</v>
      </c>
      <c r="L82" s="17" t="str" cm="1">
        <f t="array" ref="L82">_xlfn.IFS(A82="4lvl2",IF(J82&gt;=28,"No debe",28-J82), A82="4lvl1",IF(K82&gt;=28,"No debe",28-K82))</f>
        <v>No debe</v>
      </c>
    </row>
    <row r="83" spans="1:12" x14ac:dyDescent="0.3">
      <c r="A83" s="11" t="str">
        <f>IF(ISERROR(VLOOKUP(C83,'Caza lvl 1'!A:A,1,0)),"4lvl2","4lvl1")</f>
        <v>4lvl2</v>
      </c>
      <c r="B83" s="16" t="str">
        <f>_xlfn.IFS(A83 = "4lvl2",IF(J83&gt;=28,"Cumplio", "No cumplio"),A83 = "4lvl1",IF(K83&gt;= 28,"Cumplio","No cumplio"))</f>
        <v>Cumplio</v>
      </c>
      <c r="C83" s="9" t="s">
        <v>168</v>
      </c>
      <c r="D83" s="20">
        <f>SUM(E83:I83)</f>
        <v>30</v>
      </c>
      <c r="E83" s="7">
        <v>0</v>
      </c>
      <c r="F83" s="7">
        <v>28</v>
      </c>
      <c r="G83" s="7">
        <v>1</v>
      </c>
      <c r="H83" s="7">
        <v>1</v>
      </c>
      <c r="I83" s="7">
        <v>0</v>
      </c>
      <c r="J83" s="26">
        <f>(G83*3)+(H83*9)+(I83*18)+F83</f>
        <v>40</v>
      </c>
      <c r="K83" s="25">
        <f>F83*5+E83</f>
        <v>140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3">
      <c r="A84" s="11" t="str">
        <f>IF(ISERROR(VLOOKUP(C84,'Caza lvl 1'!A:A,1,0)),"4lvl2","4lvl1")</f>
        <v>4lvl2</v>
      </c>
      <c r="B84" s="16" t="str">
        <f>_xlfn.IFS(A84 = "4lvl2",IF(J84&gt;=28,"Cumplio", "No cumplio"),A84 = "4lvl1",IF(K84&gt;= 28,"Cumplio","No cumplio"))</f>
        <v>Cumplio</v>
      </c>
      <c r="C84" s="9" t="s">
        <v>132</v>
      </c>
      <c r="D84" s="20">
        <f>SUM(E84:I84)</f>
        <v>29</v>
      </c>
      <c r="E84" s="7">
        <v>0</v>
      </c>
      <c r="F84" s="7">
        <v>29</v>
      </c>
      <c r="G84" s="7">
        <v>0</v>
      </c>
      <c r="H84" s="7">
        <v>0</v>
      </c>
      <c r="I84" s="7">
        <v>0</v>
      </c>
      <c r="J84" s="26">
        <f>(G84*3)+(H84*9)+(I84*18)+F84</f>
        <v>29</v>
      </c>
      <c r="K84" s="25">
        <f>F84*5+E84</f>
        <v>145</v>
      </c>
      <c r="L84" s="17" t="str" cm="1">
        <f t="array" ref="L84">_xlfn.IFS(A84="4lvl2",IF(J84&gt;=28,"No debe",28-J84), A84="4lvl1",IF(K84&gt;=28,"No debe",28-K84))</f>
        <v>No debe</v>
      </c>
    </row>
    <row r="85" spans="1:12" x14ac:dyDescent="0.3">
      <c r="A85" s="11" t="str">
        <f>IF(ISERROR(VLOOKUP(C85,'Caza lvl 1'!A:A,1,0)),"4lvl2","4lvl1")</f>
        <v>4lvl2</v>
      </c>
      <c r="B85" s="16" t="str">
        <f>_xlfn.IFS(A85 = "4lvl2",IF(J85&gt;=28,"Cumplio", "No cumplio"),A85 = "4lvl1",IF(K85&gt;= 28,"Cumplio","No cumplio"))</f>
        <v>Cumplio</v>
      </c>
      <c r="C85" s="9" t="s">
        <v>106</v>
      </c>
      <c r="D85" s="20">
        <f>SUM(E85:I85)</f>
        <v>30</v>
      </c>
      <c r="E85" s="7">
        <v>2</v>
      </c>
      <c r="F85" s="7">
        <v>26</v>
      </c>
      <c r="G85" s="7">
        <v>2</v>
      </c>
      <c r="H85" s="7">
        <v>0</v>
      </c>
      <c r="I85" s="7">
        <v>0</v>
      </c>
      <c r="J85" s="26">
        <f>(G85*3)+(H85*9)+(I85*18)+F85</f>
        <v>32</v>
      </c>
      <c r="K85" s="25">
        <f>F85*5+E85</f>
        <v>132</v>
      </c>
      <c r="L85" s="17" t="str" cm="1">
        <f t="array" ref="L85">_xlfn.IFS(A85="4lvl2",IF(J85&gt;=28,"No debe",28-J85), A85="4lvl1",IF(K85&gt;=28,"No debe",28-K85))</f>
        <v>No debe</v>
      </c>
    </row>
    <row r="86" spans="1:12" x14ac:dyDescent="0.3">
      <c r="A86" s="11" t="str">
        <f>IF(ISERROR(VLOOKUP(C86,'Caza lvl 1'!A:A,1,0)),"4lvl2","4lvl1")</f>
        <v>4lvl1</v>
      </c>
      <c r="B86" s="16" t="str">
        <f>_xlfn.IFS(A86 = "4lvl2",IF(J86&gt;=28,"Cumplio", "No cumplio"),A86 = "4lvl1",IF(K86&gt;= 28,"Cumplio","No cumplio"))</f>
        <v>Cumplio</v>
      </c>
      <c r="C86" s="9" t="s">
        <v>198</v>
      </c>
      <c r="D86" s="20">
        <f>SUM(E86:I86)</f>
        <v>29</v>
      </c>
      <c r="E86" s="7">
        <v>14</v>
      </c>
      <c r="F86" s="7">
        <v>15</v>
      </c>
      <c r="G86" s="7">
        <v>0</v>
      </c>
      <c r="H86" s="7">
        <v>0</v>
      </c>
      <c r="I86" s="7">
        <v>0</v>
      </c>
      <c r="J86" s="26">
        <f>(G86*3)+(H86*9)+(I86*18)+F86</f>
        <v>15</v>
      </c>
      <c r="K86" s="25">
        <f>F86*5+E86</f>
        <v>89</v>
      </c>
      <c r="L86" s="17" t="str" cm="1">
        <f t="array" ref="L86">_xlfn.IFS(A86="4lvl2",IF(J86&gt;=28,"No debe",28-J86), A86="4lvl1",IF(K86&gt;=28,"No debe",28-K86))</f>
        <v>No debe</v>
      </c>
    </row>
    <row r="87" spans="1:12" x14ac:dyDescent="0.3">
      <c r="A87" s="11" t="str">
        <f>IF(ISERROR(VLOOKUP(C87,'Caza lvl 1'!A:A,1,0)),"4lvl2","4lvl1")</f>
        <v>4lvl2</v>
      </c>
      <c r="B87" s="16" t="str">
        <f>_xlfn.IFS(A87 = "4lvl2",IF(J87&gt;=28,"Cumplio", "No cumplio"),A87 = "4lvl1",IF(K87&gt;= 28,"Cumplio","No cumplio"))</f>
        <v>No cumplio</v>
      </c>
      <c r="C87" s="9" t="s">
        <v>230</v>
      </c>
      <c r="D87" s="20">
        <f>SUM(E87:I87)</f>
        <v>21</v>
      </c>
      <c r="E87" s="7">
        <v>0</v>
      </c>
      <c r="F87" s="7">
        <v>20</v>
      </c>
      <c r="G87" s="7">
        <v>1</v>
      </c>
      <c r="H87" s="7">
        <v>0</v>
      </c>
      <c r="I87" s="7">
        <v>0</v>
      </c>
      <c r="J87" s="26">
        <f>(G87*3)+(H87*9)+(I87*18)+F87</f>
        <v>23</v>
      </c>
      <c r="K87" s="25">
        <f>F87*5+E87</f>
        <v>100</v>
      </c>
      <c r="L87" s="17" cm="1">
        <f t="array" ref="L87">_xlfn.IFS(A87="4lvl2",IF(J87&gt;=28,"No debe",28-J87), A87="4lvl1",IF(K87&gt;=28,"No debe",28-K87))</f>
        <v>5</v>
      </c>
    </row>
    <row r="88" spans="1:12" x14ac:dyDescent="0.3">
      <c r="A88" s="11" t="str">
        <f>IF(ISERROR(VLOOKUP(C88,'Caza lvl 1'!A:A,1,0)),"4lvl2","4lvl1")</f>
        <v>4lvl2</v>
      </c>
      <c r="B88" s="16" t="str">
        <f>_xlfn.IFS(A88 = "4lvl2",IF(J88&gt;=28,"Cumplio", "No cumplio"),A88 = "4lvl1",IF(K88&gt;= 28,"Cumplio","No cumplio"))</f>
        <v>Cumplio</v>
      </c>
      <c r="C88" s="9" t="s">
        <v>205</v>
      </c>
      <c r="D88" s="20">
        <f>SUM(E88:I88)</f>
        <v>29</v>
      </c>
      <c r="E88" s="7">
        <v>0</v>
      </c>
      <c r="F88" s="7">
        <v>22</v>
      </c>
      <c r="G88" s="7">
        <v>7</v>
      </c>
      <c r="H88" s="7">
        <v>0</v>
      </c>
      <c r="I88" s="7">
        <v>0</v>
      </c>
      <c r="J88" s="26">
        <f>(G88*3)+(H88*9)+(I88*18)+F88</f>
        <v>43</v>
      </c>
      <c r="K88" s="25">
        <f>F88*5+E88</f>
        <v>110</v>
      </c>
      <c r="L88" s="17" t="str" cm="1">
        <f t="array" ref="L88">_xlfn.IFS(A88="4lvl2",IF(J88&gt;=28,"No debe",28-J88), A88="4lvl1",IF(K88&gt;=28,"No debe",28-K88))</f>
        <v>No debe</v>
      </c>
    </row>
    <row r="89" spans="1:12" x14ac:dyDescent="0.3">
      <c r="A89" s="11" t="str">
        <f>IF(ISERROR(VLOOKUP(C89,'Caza lvl 1'!A:A,1,0)),"4lvl2","4lvl1")</f>
        <v>4lvl2</v>
      </c>
      <c r="B89" s="16" t="str">
        <f>_xlfn.IFS(A89 = "4lvl2",IF(J89&gt;=28,"Cumplio", "No cumplio"),A89 = "4lvl1",IF(K89&gt;= 28,"Cumplio","No cumplio"))</f>
        <v>No cumplio</v>
      </c>
      <c r="C89" s="9" t="s">
        <v>236</v>
      </c>
      <c r="D89" s="20">
        <f>SUM(E89:I89)</f>
        <v>2</v>
      </c>
      <c r="E89" s="7">
        <v>0</v>
      </c>
      <c r="F89" s="7">
        <v>0</v>
      </c>
      <c r="G89" s="7">
        <v>2</v>
      </c>
      <c r="H89" s="7">
        <v>0</v>
      </c>
      <c r="I89" s="7">
        <v>0</v>
      </c>
      <c r="J89" s="26">
        <f>(G89*3)+(H89*9)+(I89*18)+F89</f>
        <v>6</v>
      </c>
      <c r="K89" s="25">
        <f>F89*5+E89</f>
        <v>0</v>
      </c>
      <c r="L89" s="17" cm="1">
        <f t="array" ref="L89">_xlfn.IFS(A89="4lvl2",IF(J89&gt;=28,"No debe",28-J89), A89="4lvl1",IF(K89&gt;=28,"No debe",28-K89))</f>
        <v>22</v>
      </c>
    </row>
    <row r="90" spans="1:12" x14ac:dyDescent="0.3">
      <c r="A90" s="11" t="str">
        <f>IF(ISERROR(VLOOKUP(C90,'Caza lvl 1'!A:A,1,0)),"4lvl2","4lvl1")</f>
        <v>4lvl2</v>
      </c>
      <c r="B90" s="16" t="str">
        <f>_xlfn.IFS(A90 = "4lvl2",IF(J90&gt;=28,"Cumplio", "No cumplio"),A90 = "4lvl1",IF(K90&gt;= 28,"Cumplio","No cumplio"))</f>
        <v>No cumplio</v>
      </c>
      <c r="C90" s="9" t="s">
        <v>237</v>
      </c>
      <c r="D90" s="20">
        <f>SUM(E90:I90)</f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26">
        <f>(G90*3)+(H90*9)+(I90*18)+F90</f>
        <v>0</v>
      </c>
      <c r="K90" s="25">
        <f>F90*5+E90</f>
        <v>0</v>
      </c>
      <c r="L90" s="17" cm="1">
        <f t="array" ref="L90">_xlfn.IFS(A90="4lvl2",IF(J90&gt;=28,"No debe",28-J90), A90="4lvl1",IF(K90&gt;=28,"No debe",28-K90))</f>
        <v>28</v>
      </c>
    </row>
    <row r="91" spans="1:12" x14ac:dyDescent="0.3">
      <c r="A91" s="11" t="str">
        <f>IF(ISERROR(VLOOKUP(C91,'Caza lvl 1'!A:A,1,0)),"4lvl2","4lvl1")</f>
        <v>4lvl2</v>
      </c>
      <c r="B91" s="16" t="str">
        <f>_xlfn.IFS(A91 = "4lvl2",IF(J91&gt;=28,"Cumplio", "No cumplio"),A91 = "4lvl1",IF(K91&gt;= 28,"Cumplio","No cumplio"))</f>
        <v>No cumplio</v>
      </c>
      <c r="C91" s="9" t="s">
        <v>238</v>
      </c>
      <c r="D91" s="20">
        <f>SUM(E91:I91)</f>
        <v>24</v>
      </c>
      <c r="E91" s="7">
        <v>0</v>
      </c>
      <c r="F91" s="7">
        <v>24</v>
      </c>
      <c r="G91" s="7">
        <v>0</v>
      </c>
      <c r="H91" s="7">
        <v>0</v>
      </c>
      <c r="I91" s="7">
        <v>0</v>
      </c>
      <c r="J91" s="26">
        <f>(G91*3)+(H91*9)+(I91*18)+F91</f>
        <v>24</v>
      </c>
      <c r="K91" s="25">
        <f>F91*5+E91</f>
        <v>120</v>
      </c>
      <c r="L91" s="17" cm="1">
        <f t="array" ref="L91">_xlfn.IFS(A91="4lvl2",IF(J91&gt;=28,"No debe",28-J91), A91="4lvl1",IF(K91&gt;=28,"No debe",28-K91))</f>
        <v>4</v>
      </c>
    </row>
    <row r="92" spans="1:12" x14ac:dyDescent="0.3">
      <c r="A92" s="11" t="str">
        <f>IF(ISERROR(VLOOKUP(C92,'Caza lvl 1'!A:A,1,0)),"4lvl2","4lvl1")</f>
        <v>4lvl2</v>
      </c>
      <c r="B92" s="16" t="str">
        <f>_xlfn.IFS(A92 = "4lvl2",IF(J92&gt;=28,"Cumplio", "No cumplio"),A92 = "4lvl1",IF(K92&gt;= 28,"Cumplio","No cumplio"))</f>
        <v>Cumplio</v>
      </c>
      <c r="C92" s="9" t="s">
        <v>231</v>
      </c>
      <c r="D92" s="20">
        <f>SUM(E92:I92)</f>
        <v>53</v>
      </c>
      <c r="E92" s="7">
        <v>5</v>
      </c>
      <c r="F92" s="7">
        <v>47</v>
      </c>
      <c r="G92" s="7">
        <v>0</v>
      </c>
      <c r="H92" s="7">
        <v>1</v>
      </c>
      <c r="I92" s="7">
        <v>0</v>
      </c>
      <c r="J92" s="26">
        <f>(G92*3)+(H92*9)+(I92*18)+F92</f>
        <v>56</v>
      </c>
      <c r="K92" s="25">
        <f>F92*5+E92</f>
        <v>240</v>
      </c>
      <c r="L92" s="17" t="str" cm="1">
        <f t="array" ref="L92">_xlfn.IFS(A92="4lvl2",IF(J92&gt;=28,"No debe",28-J92), A92="4lvl1",IF(K92&gt;=28,"No debe",28-K92))</f>
        <v>No debe</v>
      </c>
    </row>
    <row r="93" spans="1:12" x14ac:dyDescent="0.3">
      <c r="A93" s="11" t="str">
        <f>IF(ISERROR(VLOOKUP(C93,'Caza lvl 1'!A:A,1,0)),"4lvl2","4lvl1")</f>
        <v>4lvl2</v>
      </c>
      <c r="B93" s="16" t="str">
        <f>_xlfn.IFS(A93 = "4lvl2",IF(J93&gt;=28,"Cumplio", "No cumplio"),A93 = "4lvl1",IF(K93&gt;= 28,"Cumplio","No cumplio"))</f>
        <v>Cumplio</v>
      </c>
      <c r="C93" s="9" t="s">
        <v>108</v>
      </c>
      <c r="D93" s="20">
        <f>SUM(E93:I93)</f>
        <v>22</v>
      </c>
      <c r="E93" s="7">
        <v>0</v>
      </c>
      <c r="F93" s="7">
        <v>18</v>
      </c>
      <c r="G93" s="7">
        <v>4</v>
      </c>
      <c r="H93" s="7">
        <v>0</v>
      </c>
      <c r="I93" s="7">
        <v>0</v>
      </c>
      <c r="J93" s="26">
        <f>(G93*3)+(H93*9)+(I93*18)+F93</f>
        <v>30</v>
      </c>
      <c r="K93" s="25">
        <f>F93*5+E93</f>
        <v>90</v>
      </c>
      <c r="L93" s="17" t="str" cm="1">
        <f t="array" ref="L93">_xlfn.IFS(A93="4lvl2",IF(J93&gt;=28,"No debe",28-J93), A93="4lvl1",IF(K93&gt;=28,"No debe",28-K93))</f>
        <v>No debe</v>
      </c>
    </row>
    <row r="94" spans="1:12" x14ac:dyDescent="0.3">
      <c r="A94" s="11" t="str">
        <f>IF(ISERROR(VLOOKUP(C94,'Caza lvl 1'!A:A,1,0)),"4lvl2","4lvl1")</f>
        <v>4lvl2</v>
      </c>
      <c r="B94" s="16" t="str">
        <f>_xlfn.IFS(A94 = "4lvl2",IF(J94&gt;=28,"Cumplio", "No cumplio"),A94 = "4lvl1",IF(K94&gt;= 28,"Cumplio","No cumplio"))</f>
        <v>Cumplio</v>
      </c>
      <c r="C94" s="9" t="s">
        <v>6</v>
      </c>
      <c r="D94" s="20">
        <f>SUM(E94:I94)</f>
        <v>26</v>
      </c>
      <c r="E94" s="7">
        <v>0</v>
      </c>
      <c r="F94" s="7">
        <v>20</v>
      </c>
      <c r="G94" s="7">
        <v>6</v>
      </c>
      <c r="H94" s="7">
        <v>0</v>
      </c>
      <c r="I94" s="7">
        <v>0</v>
      </c>
      <c r="J94" s="26">
        <f>(G94*3)+(H94*9)+(I94*18)+F94</f>
        <v>38</v>
      </c>
      <c r="K94" s="25">
        <f>F94*5+E94</f>
        <v>100</v>
      </c>
      <c r="L94" s="17" t="str" cm="1">
        <f t="array" ref="L94">_xlfn.IFS(A94="4lvl2",IF(J94&gt;=28,"No debe",28-J94), A94="4lvl1",IF(K94&gt;=28,"No debe",28-K94))</f>
        <v>No debe</v>
      </c>
    </row>
    <row r="95" spans="1:12" x14ac:dyDescent="0.3">
      <c r="A95" s="11" t="str">
        <f>IF(ISERROR(VLOOKUP(C95,'Caza lvl 1'!A:A,1,0)),"4lvl2","4lvl1")</f>
        <v>4lvl2</v>
      </c>
      <c r="B95" s="16" t="str">
        <f>_xlfn.IFS(A95 = "4lvl2",IF(J95&gt;=28,"Cumplio", "No cumplio"),A95 = "4lvl1",IF(K95&gt;= 28,"Cumplio","No cumplio"))</f>
        <v>Cumplio</v>
      </c>
      <c r="C95" s="9" t="s">
        <v>228</v>
      </c>
      <c r="D95" s="20">
        <f>SUM(E95:I95)</f>
        <v>4</v>
      </c>
      <c r="E95" s="7">
        <v>0</v>
      </c>
      <c r="F95" s="7">
        <v>0</v>
      </c>
      <c r="G95" s="7">
        <v>1</v>
      </c>
      <c r="H95" s="7">
        <v>3</v>
      </c>
      <c r="I95" s="7">
        <v>0</v>
      </c>
      <c r="J95" s="26">
        <f>(G95*3)+(H95*9)+(I95*18)+F95</f>
        <v>30</v>
      </c>
      <c r="K95" s="25">
        <f>F95*5+E95</f>
        <v>0</v>
      </c>
      <c r="L95" s="17" t="str" cm="1">
        <f t="array" ref="L95">_xlfn.IFS(A95="4lvl2",IF(J95&gt;=28,"No debe",28-J95), A95="4lvl1",IF(K95&gt;=28,"No debe",28-K95))</f>
        <v>No debe</v>
      </c>
    </row>
    <row r="96" spans="1:12" x14ac:dyDescent="0.3">
      <c r="A96" s="11" t="str">
        <f>IF(ISERROR(VLOOKUP(C96,'Caza lvl 1'!A:A,1,0)),"4lvl2","4lvl1")</f>
        <v>4lvl2</v>
      </c>
      <c r="B96" s="16" t="str">
        <f>_xlfn.IFS(A96 = "4lvl2",IF(J96&gt;=28,"Cumplio", "No cumplio"),A96 = "4lvl1",IF(K96&gt;= 28,"Cumplio","No cumplio"))</f>
        <v>Cumplio</v>
      </c>
      <c r="C96" s="9" t="s">
        <v>222</v>
      </c>
      <c r="D96" s="20">
        <f>SUM(E96:I96)</f>
        <v>24</v>
      </c>
      <c r="E96" s="7">
        <v>0</v>
      </c>
      <c r="F96" s="7">
        <v>15</v>
      </c>
      <c r="G96" s="7">
        <v>3</v>
      </c>
      <c r="H96" s="7">
        <v>0</v>
      </c>
      <c r="I96" s="7">
        <v>6</v>
      </c>
      <c r="J96" s="26">
        <f>(G96*3)+(H96*9)+(I96*18)+F96</f>
        <v>132</v>
      </c>
      <c r="K96" s="25">
        <f>F96*5+E96</f>
        <v>75</v>
      </c>
      <c r="L96" s="17" t="str" cm="1">
        <f t="array" ref="L96">_xlfn.IFS(A96="4lvl2",IF(J96&gt;=28,"No debe",28-J96), A96="4lvl1",IF(K96&gt;=28,"No debe",28-K96))</f>
        <v>No debe</v>
      </c>
    </row>
    <row r="97" spans="1:12" x14ac:dyDescent="0.3">
      <c r="A97" s="11" t="str">
        <f>IF(ISERROR(VLOOKUP(C97,'Caza lvl 1'!A:A,1,0)),"4lvl2","4lvl1")</f>
        <v>4lvl2</v>
      </c>
      <c r="B97" s="16" t="str">
        <f>_xlfn.IFS(A97 = "4lvl2",IF(J97&gt;=28,"Cumplio", "No cumplio"),A97 = "4lvl1",IF(K97&gt;= 28,"Cumplio","No cumplio"))</f>
        <v>Cumplio</v>
      </c>
      <c r="C97" s="9" t="s">
        <v>169</v>
      </c>
      <c r="D97" s="20">
        <f>SUM(E97:I97)</f>
        <v>13</v>
      </c>
      <c r="E97" s="7">
        <v>0</v>
      </c>
      <c r="F97" s="7">
        <v>11</v>
      </c>
      <c r="G97" s="7">
        <v>0</v>
      </c>
      <c r="H97" s="7">
        <v>2</v>
      </c>
      <c r="I97" s="7">
        <v>0</v>
      </c>
      <c r="J97" s="26">
        <f>(G97*3)+(H97*9)+(I97*18)+F97</f>
        <v>29</v>
      </c>
      <c r="K97" s="25">
        <f>F97*5+E97</f>
        <v>55</v>
      </c>
      <c r="L97" s="17" t="str" cm="1">
        <f t="array" ref="L97">_xlfn.IFS(A97="4lvl2",IF(J97&gt;=28,"No debe",28-J97), A97="4lvl1",IF(K97&gt;=28,"No debe",28-K97))</f>
        <v>No debe</v>
      </c>
    </row>
    <row r="98" spans="1:12" x14ac:dyDescent="0.3">
      <c r="A98" s="11" t="str">
        <f>IF(ISERROR(VLOOKUP(C98,'Caza lvl 1'!A:A,1,0)),"4lvl2","4lvl1")</f>
        <v>4lvl2</v>
      </c>
      <c r="B98" s="16" t="str">
        <f>_xlfn.IFS(A98 = "4lvl2",IF(J98&gt;=28,"Cumplio", "No cumplio"),A98 = "4lvl1",IF(K98&gt;= 28,"Cumplio","No cumplio"))</f>
        <v>Cumplio</v>
      </c>
      <c r="C98" s="9" t="s">
        <v>138</v>
      </c>
      <c r="D98" s="20">
        <f>SUM(E98:I98)</f>
        <v>25</v>
      </c>
      <c r="E98" s="7">
        <v>0</v>
      </c>
      <c r="F98" s="7">
        <v>22</v>
      </c>
      <c r="G98" s="7">
        <v>2</v>
      </c>
      <c r="H98" s="7">
        <v>1</v>
      </c>
      <c r="I98" s="7">
        <v>0</v>
      </c>
      <c r="J98" s="26">
        <f>(G98*3)+(H98*9)+(I98*18)+F98</f>
        <v>37</v>
      </c>
      <c r="K98" s="25">
        <f>F98*5+E98</f>
        <v>110</v>
      </c>
      <c r="L98" s="17" t="str" cm="1">
        <f t="array" ref="L98">_xlfn.IFS(A98="4lvl2",IF(J98&gt;=28,"No debe",28-J98), A98="4lvl1",IF(K98&gt;=28,"No debe",28-K98))</f>
        <v>No debe</v>
      </c>
    </row>
    <row r="99" spans="1:12" x14ac:dyDescent="0.3">
      <c r="A99" s="11" t="str">
        <f>IF(ISERROR(VLOOKUP(C99,'Caza lvl 1'!A:A,1,0)),"4lvl2","4lvl1")</f>
        <v>4lvl2</v>
      </c>
      <c r="B99" s="16" t="str">
        <f>_xlfn.IFS(A99 = "4lvl2",IF(J99&gt;=28,"Cumplio", "No cumplio"),A99 = "4lvl1",IF(K99&gt;= 28,"Cumplio","No cumplio"))</f>
        <v>Cumplio</v>
      </c>
      <c r="C99" s="9" t="s">
        <v>64</v>
      </c>
      <c r="D99" s="20">
        <f>SUM(E99:I99)</f>
        <v>32</v>
      </c>
      <c r="E99" s="7">
        <v>0</v>
      </c>
      <c r="F99" s="7">
        <v>32</v>
      </c>
      <c r="G99" s="7">
        <v>0</v>
      </c>
      <c r="H99" s="7">
        <v>0</v>
      </c>
      <c r="I99" s="7">
        <v>0</v>
      </c>
      <c r="J99" s="26">
        <f>(G99*3)+(H99*9)+(I99*18)+F99</f>
        <v>32</v>
      </c>
      <c r="K99" s="25">
        <f>F99*5+E99</f>
        <v>160</v>
      </c>
      <c r="L99" s="17" t="str" cm="1">
        <f t="array" ref="L99">_xlfn.IFS(A99="4lvl2",IF(J99&gt;=28,"No debe",28-J99), A99="4lvl1",IF(K99&gt;=28,"No debe",28-K99))</f>
        <v>No debe</v>
      </c>
    </row>
    <row r="100" spans="1:12" x14ac:dyDescent="0.3">
      <c r="A100" s="11" t="str">
        <f>IF(ISERROR(VLOOKUP(C100,'Caza lvl 1'!A:A,1,0)),"4lvl2","4lvl1")</f>
        <v>4lvl2</v>
      </c>
      <c r="B100" s="16" t="str">
        <f>_xlfn.IFS(A100 = "4lvl2",IF(J100&gt;=28,"Cumplio", "No cumplio"),A100 = "4lvl1",IF(K100&gt;= 28,"Cumplio","No cumplio"))</f>
        <v>Cumplio</v>
      </c>
      <c r="C100" s="9" t="s">
        <v>61</v>
      </c>
      <c r="D100" s="20">
        <f>SUM(E100:I100)</f>
        <v>28</v>
      </c>
      <c r="E100" s="7">
        <v>0</v>
      </c>
      <c r="F100" s="7">
        <v>27</v>
      </c>
      <c r="G100" s="7">
        <v>1</v>
      </c>
      <c r="H100" s="7">
        <v>0</v>
      </c>
      <c r="I100" s="7">
        <v>0</v>
      </c>
      <c r="J100" s="26">
        <f>(G100*3)+(H100*9)+(I100*18)+F100</f>
        <v>30</v>
      </c>
      <c r="K100" s="25">
        <f>F100*5+E100</f>
        <v>135</v>
      </c>
      <c r="L100" s="17" t="str" cm="1">
        <f t="array" ref="L100">_xlfn.IFS(A100="4lvl2",IF(J100&gt;=28,"No debe",28-J100), A100="4lvl1",IF(K100&gt;=28,"No debe",28-K100))</f>
        <v>No debe</v>
      </c>
    </row>
    <row r="101" spans="1:12" x14ac:dyDescent="0.3">
      <c r="A101" s="11" t="str">
        <f>IF(ISERROR(VLOOKUP(C101,'Caza lvl 1'!A:A,1,0)),"4lvl2","4lvl1")</f>
        <v>4lvl1</v>
      </c>
      <c r="B101" s="16" t="str">
        <f>_xlfn.IFS(A101 = "4lvl2",IF(J101&gt;=28,"Cumplio", "No cumplio"),A101 = "4lvl1",IF(K101&gt;= 28,"Cumplio","No cumplio"))</f>
        <v>Cumplio</v>
      </c>
      <c r="C101" s="9" t="s">
        <v>114</v>
      </c>
      <c r="D101" s="20">
        <f>SUM(E101:I101)</f>
        <v>6</v>
      </c>
      <c r="E101" s="7">
        <v>0</v>
      </c>
      <c r="F101" s="7">
        <v>6</v>
      </c>
      <c r="G101" s="7">
        <v>0</v>
      </c>
      <c r="H101" s="7">
        <v>0</v>
      </c>
      <c r="I101" s="7">
        <v>0</v>
      </c>
      <c r="J101" s="26">
        <f>(G101*3)+(H101*9)+(I101*18)+F101</f>
        <v>6</v>
      </c>
      <c r="K101" s="25">
        <f>F101*5+E101</f>
        <v>30</v>
      </c>
      <c r="L101" s="17" t="str" cm="1">
        <f t="array" ref="L101">_xlfn.IFS(A101="4lvl2",IF(J101&gt;=28,"No debe",28-J101), A101="4lvl1",IF(K101&gt;=28,"No debe",28-K101))</f>
        <v>No debe</v>
      </c>
    </row>
    <row r="102" spans="1:12" x14ac:dyDescent="0.3">
      <c r="A102" s="11" t="str">
        <f>IF(ISERROR(VLOOKUP(C102,'Caza lvl 1'!A:A,1,0)),"4lvl2","4lvl1")</f>
        <v>4lvl2</v>
      </c>
      <c r="B102" s="16" t="str">
        <f>_xlfn.IFS(A102 = "4lvl2",IF(J102&gt;=28,"Cumplio", "No cumplio"),A102 = "4lvl1",IF(K102&gt;= 28,"Cumplio","No cumplio"))</f>
        <v>No cumplio</v>
      </c>
      <c r="C102" s="9" t="s">
        <v>170</v>
      </c>
      <c r="D102" s="20">
        <f>SUM(E102:I102)</f>
        <v>6</v>
      </c>
      <c r="E102" s="7">
        <v>0</v>
      </c>
      <c r="F102" s="7">
        <v>0</v>
      </c>
      <c r="G102" s="7">
        <v>6</v>
      </c>
      <c r="H102" s="7">
        <v>0</v>
      </c>
      <c r="I102" s="7">
        <v>0</v>
      </c>
      <c r="J102" s="26">
        <f>(G102*3)+(H102*9)+(I102*18)+F102</f>
        <v>18</v>
      </c>
      <c r="K102" s="25">
        <f>F102*5+E102</f>
        <v>0</v>
      </c>
      <c r="L102" s="17" cm="1">
        <f t="array" ref="L102">_xlfn.IFS(A102="4lvl2",IF(J102&gt;=28,"No debe",28-J102), A102="4lvl1",IF(K102&gt;=28,"No debe",28-K102))</f>
        <v>10</v>
      </c>
    </row>
    <row r="103" spans="1:12" x14ac:dyDescent="0.3">
      <c r="A103" s="11" t="str">
        <f>IF(ISERROR(VLOOKUP(C103,'Caza lvl 1'!A:A,1,0)),"4lvl2","4lvl1")</f>
        <v>4lvl2</v>
      </c>
      <c r="B103" s="16" t="str">
        <f>_xlfn.IFS(A103 = "4lvl2",IF(J103&gt;=28,"Cumplio", "No cumplio"),A103 = "4lvl1",IF(K103&gt;= 28,"Cumplio","No cumplio"))</f>
        <v>No cumplio</v>
      </c>
      <c r="C103" s="9" t="s">
        <v>104</v>
      </c>
      <c r="D103" s="20">
        <f>SUM(E103:I103)</f>
        <v>5</v>
      </c>
      <c r="E103" s="7">
        <v>0</v>
      </c>
      <c r="F103" s="7">
        <v>5</v>
      </c>
      <c r="G103" s="7">
        <v>0</v>
      </c>
      <c r="H103" s="7">
        <v>0</v>
      </c>
      <c r="I103" s="7">
        <v>0</v>
      </c>
      <c r="J103" s="26">
        <f>(G103*3)+(H103*9)+(I103*18)+F103</f>
        <v>5</v>
      </c>
      <c r="K103" s="25">
        <f>F103*5+E103</f>
        <v>25</v>
      </c>
      <c r="L103" s="17" cm="1">
        <f t="array" ref="L103">_xlfn.IFS(A103="4lvl2",IF(J103&gt;=28,"No debe",28-J103), A103="4lvl1",IF(K103&gt;=28,"No debe",28-K103))</f>
        <v>23</v>
      </c>
    </row>
    <row r="104" spans="1:12" x14ac:dyDescent="0.3">
      <c r="A104" s="11" t="str">
        <f>IF(ISERROR(VLOOKUP(C104,'Caza lvl 1'!A:A,1,0)),"4lvl2","4lvl1")</f>
        <v>4lvl2</v>
      </c>
      <c r="B104" s="16" t="str">
        <f>_xlfn.IFS(A104 = "4lvl2",IF(J104&gt;=28,"Cumplio", "No cumplio"),A104 = "4lvl1",IF(K104&gt;= 28,"Cumplio","No cumplio"))</f>
        <v>Cumplio</v>
      </c>
      <c r="C104" s="9" t="s">
        <v>206</v>
      </c>
      <c r="D104" s="20">
        <f>SUM(E104:I104)</f>
        <v>31</v>
      </c>
      <c r="E104" s="7">
        <v>0</v>
      </c>
      <c r="F104" s="7">
        <v>29</v>
      </c>
      <c r="G104" s="7">
        <v>2</v>
      </c>
      <c r="H104" s="7">
        <v>0</v>
      </c>
      <c r="I104" s="7">
        <v>0</v>
      </c>
      <c r="J104" s="26">
        <f>(G104*3)+(H104*9)+(I104*18)+F104</f>
        <v>35</v>
      </c>
      <c r="K104" s="25">
        <f>F104*5+E104</f>
        <v>145</v>
      </c>
      <c r="L104" s="17" t="str" cm="1">
        <f t="array" ref="L104">_xlfn.IFS(A104="4lvl2",IF(J104&gt;=28,"No debe",28-J104), A104="4lvl1",IF(K104&gt;=28,"No debe",28-K104))</f>
        <v>No debe</v>
      </c>
    </row>
    <row r="105" spans="1:12" x14ac:dyDescent="0.3">
      <c r="A105" s="11" t="str">
        <f>IF(ISERROR(VLOOKUP(C105,'Caza lvl 1'!A:A,1,0)),"4lvl2","4lvl1")</f>
        <v>4lvl2</v>
      </c>
      <c r="B105" s="16" t="str">
        <f>_xlfn.IFS(A105 = "4lvl2",IF(J105&gt;=28,"Cumplio", "No cumplio"),A105 = "4lvl1",IF(K105&gt;= 28,"Cumplio","No cumplio"))</f>
        <v>Cumplio</v>
      </c>
      <c r="C105" s="9" t="s">
        <v>139</v>
      </c>
      <c r="D105" s="20">
        <f>SUM(E105:I105)</f>
        <v>30</v>
      </c>
      <c r="E105" s="7">
        <v>0</v>
      </c>
      <c r="F105" s="7">
        <v>29</v>
      </c>
      <c r="G105" s="7">
        <v>0</v>
      </c>
      <c r="H105" s="7">
        <v>1</v>
      </c>
      <c r="I105" s="7">
        <v>0</v>
      </c>
      <c r="J105" s="26">
        <f>(G105*3)+(H105*9)+(I105*18)+F105</f>
        <v>38</v>
      </c>
      <c r="K105" s="25">
        <f>F105*5+E105</f>
        <v>145</v>
      </c>
      <c r="L105" s="17" t="str" cm="1">
        <f t="array" ref="L105">_xlfn.IFS(A105="4lvl2",IF(J105&gt;=28,"No debe",28-J105), A105="4lvl1",IF(K105&gt;=28,"No debe",28-K105))</f>
        <v>No debe</v>
      </c>
    </row>
    <row r="106" spans="1:12" x14ac:dyDescent="0.3">
      <c r="A106" s="11" t="str">
        <f>IF(ISERROR(VLOOKUP(C106,'Caza lvl 1'!A:A,1,0)),"4lvl2","4lvl1")</f>
        <v>4lvl1</v>
      </c>
      <c r="B106" s="16" t="str">
        <f>_xlfn.IFS(A106 = "4lvl2",IF(J106&gt;=28,"Cumplio", "No cumplio"),A106 = "4lvl1",IF(K106&gt;= 28,"Cumplio","No cumplio"))</f>
        <v>Cumplio</v>
      </c>
      <c r="C106" s="9" t="s">
        <v>93</v>
      </c>
      <c r="D106" s="20">
        <f>SUM(E106:I106)</f>
        <v>9</v>
      </c>
      <c r="E106" s="7">
        <v>0</v>
      </c>
      <c r="F106" s="7">
        <v>9</v>
      </c>
      <c r="G106" s="7">
        <v>0</v>
      </c>
      <c r="H106" s="7">
        <v>0</v>
      </c>
      <c r="I106" s="7">
        <v>0</v>
      </c>
      <c r="J106" s="26">
        <f>(G106*3)+(H106*9)+(I106*18)+F106</f>
        <v>9</v>
      </c>
      <c r="K106" s="25">
        <f>F106*5+E106</f>
        <v>45</v>
      </c>
      <c r="L106" s="17" t="str" cm="1">
        <f t="array" ref="L106">_xlfn.IFS(A106="4lvl2",IF(J106&gt;=28,"No debe",28-J106), A106="4lvl1",IF(K106&gt;=28,"No debe",28-K106))</f>
        <v>No debe</v>
      </c>
    </row>
    <row r="107" spans="1:12" x14ac:dyDescent="0.3">
      <c r="A107" s="11" t="str">
        <f>IF(ISERROR(VLOOKUP(C107,'Caza lvl 1'!A:A,1,0)),"4lvl2","4lvl1")</f>
        <v>4lvl2</v>
      </c>
      <c r="B107" s="16" t="str">
        <f>_xlfn.IFS(A107 = "4lvl2",IF(J107&gt;=28,"Cumplio", "No cumplio"),A107 = "4lvl1",IF(K107&gt;= 28,"Cumplio","No cumplio"))</f>
        <v>Cumplio</v>
      </c>
      <c r="C107" s="9" t="s">
        <v>134</v>
      </c>
      <c r="D107" s="20">
        <f>SUM(E107:I107)</f>
        <v>8</v>
      </c>
      <c r="E107" s="7">
        <v>0</v>
      </c>
      <c r="F107" s="7">
        <v>4</v>
      </c>
      <c r="G107" s="7">
        <v>0</v>
      </c>
      <c r="H107" s="7">
        <v>4</v>
      </c>
      <c r="I107" s="7">
        <v>0</v>
      </c>
      <c r="J107" s="26">
        <f>(G107*3)+(H107*9)+(I107*18)+F107</f>
        <v>40</v>
      </c>
      <c r="K107" s="25">
        <f>F107*5+E107</f>
        <v>20</v>
      </c>
      <c r="L107" s="17" t="str" cm="1">
        <f t="array" ref="L107">_xlfn.IFS(A107="4lvl2",IF(J107&gt;=28,"No debe",28-J107), A107="4lvl1",IF(K107&gt;=28,"No debe",28-K107))</f>
        <v>No debe</v>
      </c>
    </row>
    <row r="108" spans="1:12" x14ac:dyDescent="0.3">
      <c r="A108" s="11" t="str">
        <f>IF(ISERROR(VLOOKUP(C108,'Caza lvl 1'!A:A,1,0)),"4lvl2","4lvl1")</f>
        <v>4lvl2</v>
      </c>
      <c r="B108" s="16" t="str">
        <f>_xlfn.IFS(A108 = "4lvl2",IF(J108&gt;=28,"Cumplio", "No cumplio"),A108 = "4lvl1",IF(K108&gt;= 28,"Cumplio","No cumplio"))</f>
        <v>No cumplio</v>
      </c>
      <c r="C108" s="9" t="s">
        <v>171</v>
      </c>
      <c r="D108" s="20">
        <f>SUM(E108:I108)</f>
        <v>12</v>
      </c>
      <c r="E108" s="7">
        <v>0</v>
      </c>
      <c r="F108" s="7">
        <v>10</v>
      </c>
      <c r="G108" s="7">
        <v>2</v>
      </c>
      <c r="H108" s="7">
        <v>0</v>
      </c>
      <c r="I108" s="7">
        <v>0</v>
      </c>
      <c r="J108" s="26">
        <f>(G108*3)+(H108*9)+(I108*18)+F108</f>
        <v>16</v>
      </c>
      <c r="K108" s="25">
        <f>F108*5+E108</f>
        <v>50</v>
      </c>
      <c r="L108" s="17" cm="1">
        <f t="array" ref="L108">_xlfn.IFS(A108="4lvl2",IF(J108&gt;=28,"No debe",28-J108), A108="4lvl1",IF(K108&gt;=28,"No debe",28-K108))</f>
        <v>12</v>
      </c>
    </row>
    <row r="109" spans="1:12" x14ac:dyDescent="0.3">
      <c r="A109" s="11" t="str">
        <f>IF(ISERROR(VLOOKUP(C109,'Caza lvl 1'!A:A,1,0)),"4lvl2","4lvl1")</f>
        <v>4lvl1</v>
      </c>
      <c r="B109" s="16" t="str">
        <f>_xlfn.IFS(A109 = "4lvl2",IF(J109&gt;=28,"Cumplio", "No cumplio"),A109 = "4lvl1",IF(K109&gt;= 28,"Cumplio","No cumplio"))</f>
        <v>Cumplio</v>
      </c>
      <c r="C109" s="9" t="s">
        <v>172</v>
      </c>
      <c r="D109" s="20">
        <f>SUM(E109:I109)</f>
        <v>27</v>
      </c>
      <c r="E109" s="7">
        <v>2</v>
      </c>
      <c r="F109" s="7">
        <v>22</v>
      </c>
      <c r="G109" s="7">
        <v>3</v>
      </c>
      <c r="H109" s="7">
        <v>0</v>
      </c>
      <c r="I109" s="7">
        <v>0</v>
      </c>
      <c r="J109" s="26">
        <f>(G109*3)+(H109*9)+(I109*18)+F109</f>
        <v>31</v>
      </c>
      <c r="K109" s="25">
        <f>F109*5+E109</f>
        <v>112</v>
      </c>
      <c r="L109" s="17" t="str" cm="1">
        <f t="array" ref="L109">_xlfn.IFS(A109="4lvl2",IF(J109&gt;=28,"No debe",28-J109), A109="4lvl1",IF(K109&gt;=28,"No debe",28-K109))</f>
        <v>No debe</v>
      </c>
    </row>
    <row r="110" spans="1:12" x14ac:dyDescent="0.3">
      <c r="A110" s="11" t="str">
        <f>IF(ISERROR(VLOOKUP(C110,'Caza lvl 1'!A:A,1,0)),"4lvl2","4lvl1")</f>
        <v>4lvl2</v>
      </c>
      <c r="B110" s="16" t="str">
        <f>_xlfn.IFS(A110 = "4lvl2",IF(J110&gt;=28,"Cumplio", "No cumplio"),A110 = "4lvl1",IF(K110&gt;= 28,"Cumplio","No cumplio"))</f>
        <v>Cumplio</v>
      </c>
      <c r="C110" s="9" t="s">
        <v>200</v>
      </c>
      <c r="D110" s="20">
        <f>SUM(E110:I110)</f>
        <v>39</v>
      </c>
      <c r="E110" s="7">
        <v>0</v>
      </c>
      <c r="F110" s="7">
        <v>31</v>
      </c>
      <c r="G110" s="7">
        <v>7</v>
      </c>
      <c r="H110" s="7">
        <v>1</v>
      </c>
      <c r="I110" s="7">
        <v>0</v>
      </c>
      <c r="J110" s="26">
        <f>(G110*3)+(H110*9)+(I110*18)+F110</f>
        <v>61</v>
      </c>
      <c r="K110" s="25">
        <f>F110*5+E110</f>
        <v>155</v>
      </c>
      <c r="L110" s="17" t="str" cm="1">
        <f t="array" ref="L110">_xlfn.IFS(A110="4lvl2",IF(J110&gt;=28,"No debe",28-J110), A110="4lvl1",IF(K110&gt;=28,"No debe",28-K110))</f>
        <v>No debe</v>
      </c>
    </row>
    <row r="111" spans="1:12" x14ac:dyDescent="0.3">
      <c r="A111" s="11" t="str">
        <f>IF(ISERROR(VLOOKUP(C111,'Caza lvl 1'!A:A,1,0)),"4lvl2","4lvl1")</f>
        <v>4lvl2</v>
      </c>
      <c r="B111" s="16" t="str">
        <f>_xlfn.IFS(A111 = "4lvl2",IF(J111&gt;=28,"Cumplio", "No cumplio"),A111 = "4lvl1",IF(K111&gt;= 28,"Cumplio","No cumplio"))</f>
        <v>No cumplio</v>
      </c>
      <c r="C111" s="9" t="s">
        <v>173</v>
      </c>
      <c r="D111" s="20">
        <f>SUM(E111:I111)</f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26">
        <f>(G111*3)+(H111*9)+(I111*18)+F111</f>
        <v>0</v>
      </c>
      <c r="K111" s="25">
        <f>F111*5+E111</f>
        <v>0</v>
      </c>
      <c r="L111" s="17" cm="1">
        <f t="array" ref="L111">_xlfn.IFS(A111="4lvl2",IF(J111&gt;=28,"No debe",28-J111), A111="4lvl1",IF(K111&gt;=28,"No debe",28-K111))</f>
        <v>28</v>
      </c>
    </row>
    <row r="112" spans="1:12" x14ac:dyDescent="0.3">
      <c r="A112" s="11" t="str">
        <f>IF(ISERROR(VLOOKUP(C112,'Caza lvl 1'!A:A,1,0)),"4lvl2","4lvl1")</f>
        <v>4lvl2</v>
      </c>
      <c r="B112" s="16" t="str">
        <f>_xlfn.IFS(A112 = "4lvl2",IF(J112&gt;=28,"Cumplio", "No cumplio"),A112 = "4lvl1",IF(K112&gt;= 28,"Cumplio","No cumplio"))</f>
        <v>Cumplio</v>
      </c>
      <c r="C112" s="9" t="s">
        <v>143</v>
      </c>
      <c r="D112" s="20">
        <f>SUM(E112:I112)</f>
        <v>41</v>
      </c>
      <c r="E112" s="7">
        <v>0</v>
      </c>
      <c r="F112" s="7">
        <v>35</v>
      </c>
      <c r="G112" s="7">
        <v>0</v>
      </c>
      <c r="H112" s="7">
        <v>6</v>
      </c>
      <c r="I112" s="7">
        <v>0</v>
      </c>
      <c r="J112" s="26">
        <f>(G112*3)+(H112*9)+(I112*18)+F112</f>
        <v>89</v>
      </c>
      <c r="K112" s="25">
        <f>F112*5+E112</f>
        <v>175</v>
      </c>
      <c r="L112" s="17" t="str" cm="1">
        <f t="array" ref="L112">_xlfn.IFS(A112="4lvl2",IF(J112&gt;=28,"No debe",28-J112), A112="4lvl1",IF(K112&gt;=28,"No debe",28-K112))</f>
        <v>No debe</v>
      </c>
    </row>
    <row r="113" spans="1:12" x14ac:dyDescent="0.3">
      <c r="A113" s="11" t="str">
        <f>IF(ISERROR(VLOOKUP(C113,'Caza lvl 1'!A:A,1,0)),"4lvl2","4lvl1")</f>
        <v>4lvl2</v>
      </c>
      <c r="B113" s="16" t="str">
        <f>_xlfn.IFS(A113 = "4lvl2",IF(J113&gt;=28,"Cumplio", "No cumplio"),A113 = "4lvl1",IF(K113&gt;= 28,"Cumplio","No cumplio"))</f>
        <v>Cumplio</v>
      </c>
      <c r="C113" s="9" t="s">
        <v>174</v>
      </c>
      <c r="D113" s="20">
        <f>SUM(E113:I113)</f>
        <v>30</v>
      </c>
      <c r="E113" s="7">
        <v>0</v>
      </c>
      <c r="F113" s="7">
        <v>30</v>
      </c>
      <c r="G113" s="7">
        <v>0</v>
      </c>
      <c r="H113" s="7">
        <v>0</v>
      </c>
      <c r="I113" s="7">
        <v>0</v>
      </c>
      <c r="J113" s="26">
        <f>(G113*3)+(H113*9)+(I113*18)+F113</f>
        <v>30</v>
      </c>
      <c r="K113" s="25">
        <f>F113*5+E113</f>
        <v>150</v>
      </c>
      <c r="L113" s="17" t="str" cm="1">
        <f t="array" ref="L113">_xlfn.IFS(A113="4lvl2",IF(J113&gt;=28,"No debe",28-J113), A113="4lvl1",IF(K113&gt;=28,"No debe",28-K113))</f>
        <v>No debe</v>
      </c>
    </row>
    <row r="114" spans="1:12" x14ac:dyDescent="0.3">
      <c r="A114" s="11" t="str">
        <f>IF(ISERROR(VLOOKUP(C114,'Caza lvl 1'!A:A,1,0)),"4lvl2","4lvl1")</f>
        <v>4lvl2</v>
      </c>
      <c r="B114" s="16" t="str">
        <f>_xlfn.IFS(A114 = "4lvl2",IF(J114&gt;=28,"Cumplio", "No cumplio"),A114 = "4lvl1",IF(K114&gt;= 28,"Cumplio","No cumplio"))</f>
        <v>Cumplio</v>
      </c>
      <c r="C114" s="9" t="s">
        <v>232</v>
      </c>
      <c r="D114" s="20">
        <f>SUM(E114:I114)</f>
        <v>38</v>
      </c>
      <c r="E114" s="7">
        <v>0</v>
      </c>
      <c r="F114" s="7">
        <v>37</v>
      </c>
      <c r="G114" s="7">
        <v>0</v>
      </c>
      <c r="H114" s="7">
        <v>1</v>
      </c>
      <c r="I114" s="7">
        <v>0</v>
      </c>
      <c r="J114" s="26">
        <f>(G114*3)+(H114*9)+(I114*18)+F114</f>
        <v>46</v>
      </c>
      <c r="K114" s="25">
        <f>F114*5+E114</f>
        <v>185</v>
      </c>
      <c r="L114" s="17" t="str" cm="1">
        <f t="array" ref="L114">_xlfn.IFS(A114="4lvl2",IF(J114&gt;=28,"No debe",28-J114), A114="4lvl1",IF(K114&gt;=28,"No debe",28-K114))</f>
        <v>No debe</v>
      </c>
    </row>
    <row r="115" spans="1:12" x14ac:dyDescent="0.3">
      <c r="A115" s="11" t="str">
        <f>IF(ISERROR(VLOOKUP(C115,'Caza lvl 1'!A:A,1,0)),"4lvl2","4lvl1")</f>
        <v>4lvl2</v>
      </c>
      <c r="B115" s="16" t="str">
        <f>_xlfn.IFS(A115 = "4lvl2",IF(J115&gt;=28,"Cumplio", "No cumplio"),A115 = "4lvl1",IF(K115&gt;= 28,"Cumplio","No cumplio"))</f>
        <v>Cumplio</v>
      </c>
      <c r="C115" s="9" t="s">
        <v>175</v>
      </c>
      <c r="D115" s="20">
        <f>SUM(E115:I115)</f>
        <v>28</v>
      </c>
      <c r="E115" s="7">
        <v>0</v>
      </c>
      <c r="F115" s="7">
        <v>28</v>
      </c>
      <c r="G115" s="7">
        <v>0</v>
      </c>
      <c r="H115" s="7">
        <v>0</v>
      </c>
      <c r="I115" s="7">
        <v>0</v>
      </c>
      <c r="J115" s="26">
        <f>(G115*3)+(H115*9)+(I115*18)+F115</f>
        <v>28</v>
      </c>
      <c r="K115" s="25">
        <f>F115*5+E115</f>
        <v>140</v>
      </c>
      <c r="L115" s="17" t="str" cm="1">
        <f t="array" ref="L115">_xlfn.IFS(A115="4lvl2",IF(J115&gt;=28,"No debe",28-J115), A115="4lvl1",IF(K115&gt;=28,"No debe",28-K115))</f>
        <v>No debe</v>
      </c>
    </row>
    <row r="116" spans="1:12" x14ac:dyDescent="0.3">
      <c r="A116" s="11" t="str">
        <f>IF(ISERROR(VLOOKUP(C116,'Caza lvl 1'!A:A,1,0)),"4lvl2","4lvl1")</f>
        <v>4lvl2</v>
      </c>
      <c r="B116" s="16" t="str">
        <f>_xlfn.IFS(A116 = "4lvl2",IF(J116&gt;=28,"Cumplio", "No cumplio"),A116 = "4lvl1",IF(K116&gt;= 28,"Cumplio","No cumplio"))</f>
        <v>Cumplio</v>
      </c>
      <c r="C116" s="9" t="s">
        <v>176</v>
      </c>
      <c r="D116" s="20">
        <f>SUM(E116:I116)</f>
        <v>28</v>
      </c>
      <c r="E116" s="7">
        <v>0</v>
      </c>
      <c r="F116" s="7">
        <v>27</v>
      </c>
      <c r="G116" s="7">
        <v>1</v>
      </c>
      <c r="H116" s="7">
        <v>0</v>
      </c>
      <c r="I116" s="7">
        <v>0</v>
      </c>
      <c r="J116" s="26">
        <f>(G116*3)+(H116*9)+(I116*18)+F116</f>
        <v>30</v>
      </c>
      <c r="K116" s="25">
        <f>F116*5+E116</f>
        <v>135</v>
      </c>
      <c r="L116" s="17" t="str" cm="1">
        <f t="array" ref="L116">_xlfn.IFS(A116="4lvl2",IF(J116&gt;=28,"No debe",28-J116), A116="4lvl1",IF(K116&gt;=28,"No debe",28-K116))</f>
        <v>No debe</v>
      </c>
    </row>
    <row r="117" spans="1:12" x14ac:dyDescent="0.3">
      <c r="A117" s="11" t="str">
        <f>IF(ISERROR(VLOOKUP(C117,'Caza lvl 1'!A:A,1,0)),"4lvl2","4lvl1")</f>
        <v>4lvl2</v>
      </c>
      <c r="B117" s="16" t="str">
        <f>_xlfn.IFS(A117 = "4lvl2",IF(J117&gt;=28,"Cumplio", "No cumplio"),A117 = "4lvl1",IF(K117&gt;= 28,"Cumplio","No cumplio"))</f>
        <v>No cumplio</v>
      </c>
      <c r="C117" s="9" t="s">
        <v>177</v>
      </c>
      <c r="D117" s="20">
        <f>SUM(E117:I117)</f>
        <v>10</v>
      </c>
      <c r="E117" s="7">
        <v>0</v>
      </c>
      <c r="F117" s="7">
        <v>10</v>
      </c>
      <c r="G117" s="7">
        <v>0</v>
      </c>
      <c r="H117" s="7">
        <v>0</v>
      </c>
      <c r="I117" s="7">
        <v>0</v>
      </c>
      <c r="J117" s="26">
        <f>(G117*3)+(H117*9)+(I117*18)+F117</f>
        <v>10</v>
      </c>
      <c r="K117" s="25">
        <f>F117*5+E117</f>
        <v>50</v>
      </c>
      <c r="L117" s="17" cm="1">
        <f t="array" ref="L117">_xlfn.IFS(A117="4lvl2",IF(J117&gt;=28,"No debe",28-J117), A117="4lvl1",IF(K117&gt;=28,"No debe",28-K117))</f>
        <v>18</v>
      </c>
    </row>
    <row r="118" spans="1:12" x14ac:dyDescent="0.3">
      <c r="A118" s="11" t="str">
        <f>IF(ISERROR(VLOOKUP(C118,'Caza lvl 1'!A:A,1,0)),"4lvl2","4lvl1")</f>
        <v>4lvl2</v>
      </c>
      <c r="B118" s="16" t="str">
        <f>_xlfn.IFS(A118 = "4lvl2",IF(J118&gt;=28,"Cumplio", "No cumplio"),A118 = "4lvl1",IF(K118&gt;= 28,"Cumplio","No cumplio"))</f>
        <v>No cumplio</v>
      </c>
      <c r="C118" s="9" t="s">
        <v>239</v>
      </c>
      <c r="D118" s="20">
        <f>SUM(E118:I118)</f>
        <v>7</v>
      </c>
      <c r="E118" s="7">
        <v>0</v>
      </c>
      <c r="F118" s="7">
        <v>7</v>
      </c>
      <c r="G118" s="7">
        <v>0</v>
      </c>
      <c r="H118" s="7">
        <v>0</v>
      </c>
      <c r="I118" s="7">
        <v>0</v>
      </c>
      <c r="J118" s="26">
        <f>(G118*3)+(H118*9)+(I118*18)+F118</f>
        <v>7</v>
      </c>
      <c r="K118" s="25">
        <f>F118*5+E118</f>
        <v>35</v>
      </c>
      <c r="L118" s="17" cm="1">
        <f t="array" ref="L118">_xlfn.IFS(A118="4lvl2",IF(J118&gt;=28,"No debe",28-J118), A118="4lvl1",IF(K118&gt;=28,"No debe",28-K118))</f>
        <v>21</v>
      </c>
    </row>
  </sheetData>
  <autoFilter ref="A4:L118" xr:uid="{69F4E31B-89C1-4409-9A86-5CBD30F5EBA1}">
    <sortState xmlns:xlrd2="http://schemas.microsoft.com/office/spreadsheetml/2017/richdata2" ref="A5:L118">
      <sortCondition ref="C4:C108"/>
    </sortState>
  </autoFilter>
  <conditionalFormatting sqref="B5:B118">
    <cfRule type="beginsWith" dxfId="21" priority="3" operator="beginsWith" text="Cumplio">
      <formula>LEFT(B5,LEN("Cumplio"))="Cumplio"</formula>
    </cfRule>
    <cfRule type="containsText" dxfId="20" priority="4" operator="containsText" text="No cumplio">
      <formula>NOT(ISERROR(SEARCH("No cumplio",B5)))</formula>
    </cfRule>
  </conditionalFormatting>
  <conditionalFormatting sqref="L5:L118">
    <cfRule type="cellIs" dxfId="19" priority="1" operator="between">
      <formula>1</formula>
      <formula>9999999</formula>
    </cfRule>
    <cfRule type="containsText" dxfId="18" priority="2" operator="containsText" text="No debe">
      <formula>NOT(ISERROR(SEARCH("No debe",L5)))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15"/>
  <sheetViews>
    <sheetView workbookViewId="0">
      <selection activeCell="I1" sqref="I1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6" width="21.6640625" bestFit="1" customWidth="1"/>
    <col min="7" max="7" width="21.6640625" customWidth="1"/>
  </cols>
  <sheetData>
    <row r="1" spans="1:8" x14ac:dyDescent="0.3">
      <c r="A1" s="4" t="s">
        <v>47</v>
      </c>
      <c r="B1" s="2" t="s">
        <v>0</v>
      </c>
      <c r="C1" s="31">
        <v>45753</v>
      </c>
      <c r="D1" s="31">
        <v>45760</v>
      </c>
      <c r="E1" s="31">
        <v>45767</v>
      </c>
      <c r="F1" s="31">
        <v>45774</v>
      </c>
      <c r="G1" s="31">
        <v>45781</v>
      </c>
      <c r="H1" s="18" t="s">
        <v>1</v>
      </c>
    </row>
    <row r="2" spans="1:8" x14ac:dyDescent="0.3">
      <c r="A2" s="12">
        <v>1</v>
      </c>
      <c r="B2" s="9" t="s">
        <v>143</v>
      </c>
      <c r="C2" s="19">
        <f>IFERROR(VLOOKUP(B2,'06-04-2025'!C:J,8,0),0)</f>
        <v>104</v>
      </c>
      <c r="D2" s="19">
        <f>IFERROR(VLOOKUP(B2,'13-04-2025'!C:J,8,0),0)</f>
        <v>129</v>
      </c>
      <c r="E2" s="19">
        <f>IFERROR(VLOOKUP(B2,'20-04-2025'!C:J,8,0),0)</f>
        <v>120</v>
      </c>
      <c r="F2" s="19">
        <f>IFERROR(VLOOKUP(B2,'27-04-2025'!C:J,8,0),0)</f>
        <v>61</v>
      </c>
      <c r="G2" s="19">
        <f>IFERROR(VLOOKUP(B2,Caza!C:J,8,0),0)</f>
        <v>89</v>
      </c>
      <c r="H2" s="23">
        <f>SUM(C2:G2)</f>
        <v>503</v>
      </c>
    </row>
    <row r="3" spans="1:8" x14ac:dyDescent="0.3">
      <c r="A3" s="12">
        <v>2</v>
      </c>
      <c r="B3" s="9" t="s">
        <v>208</v>
      </c>
      <c r="C3" s="19">
        <f>IFERROR(VLOOKUP(B3,'06-04-2025'!C:J,8,0),0)</f>
        <v>0</v>
      </c>
      <c r="D3" s="19">
        <f>IFERROR(VLOOKUP(B3,'13-04-2025'!C:J,8,0),0)</f>
        <v>33</v>
      </c>
      <c r="E3" s="19">
        <f>IFERROR(VLOOKUP(B3,'20-04-2025'!C:J,8,0),0)</f>
        <v>109</v>
      </c>
      <c r="F3" s="19">
        <f>IFERROR(VLOOKUP(B3,'27-04-2025'!C:J,8,0),0)</f>
        <v>89</v>
      </c>
      <c r="G3" s="19">
        <f>IFERROR(VLOOKUP(B3,Caza!C:J,8,0),0)</f>
        <v>134</v>
      </c>
      <c r="H3" s="23">
        <f>SUM(C3:G3)</f>
        <v>365</v>
      </c>
    </row>
    <row r="4" spans="1:8" x14ac:dyDescent="0.3">
      <c r="A4" s="12">
        <v>3</v>
      </c>
      <c r="B4" s="9" t="s">
        <v>151</v>
      </c>
      <c r="C4" s="19">
        <f>IFERROR(VLOOKUP(B4,'06-04-2025'!C:J,8,0),0)</f>
        <v>63</v>
      </c>
      <c r="D4" s="19">
        <f>IFERROR(VLOOKUP(B4,'13-04-2025'!C:J,8,0),0)</f>
        <v>95</v>
      </c>
      <c r="E4" s="19">
        <f>IFERROR(VLOOKUP(B4,'20-04-2025'!C:J,8,0),0)</f>
        <v>53</v>
      </c>
      <c r="F4" s="19">
        <f>IFERROR(VLOOKUP(B4,'27-04-2025'!C:J,8,0),0)</f>
        <v>42</v>
      </c>
      <c r="G4" s="19">
        <f>IFERROR(VLOOKUP(B4,Caza!C:J,8,0),0)</f>
        <v>37</v>
      </c>
      <c r="H4" s="23">
        <f>SUM(C4:G4)</f>
        <v>290</v>
      </c>
    </row>
    <row r="5" spans="1:8" x14ac:dyDescent="0.3">
      <c r="A5" s="12">
        <v>4</v>
      </c>
      <c r="B5" s="9" t="s">
        <v>163</v>
      </c>
      <c r="C5" s="19">
        <f>IFERROR(VLOOKUP(B5,'06-04-2025'!C:J,8,0),0)</f>
        <v>49</v>
      </c>
      <c r="D5" s="19">
        <f>IFERROR(VLOOKUP(B5,'13-04-2025'!C:J,8,0),0)</f>
        <v>59</v>
      </c>
      <c r="E5" s="19">
        <f>IFERROR(VLOOKUP(B5,'20-04-2025'!C:J,8,0),0)</f>
        <v>55</v>
      </c>
      <c r="F5" s="19">
        <f>IFERROR(VLOOKUP(B5,'27-04-2025'!C:J,8,0),0)</f>
        <v>42</v>
      </c>
      <c r="G5" s="19">
        <f>IFERROR(VLOOKUP(B5,Caza!C:J,8,0),0)</f>
        <v>59</v>
      </c>
      <c r="H5" s="23">
        <f>SUM(C5:G5)</f>
        <v>264</v>
      </c>
    </row>
    <row r="6" spans="1:8" x14ac:dyDescent="0.3">
      <c r="A6" s="12">
        <v>5</v>
      </c>
      <c r="B6" s="9" t="s">
        <v>150</v>
      </c>
      <c r="C6" s="19">
        <f>IFERROR(VLOOKUP(B6,'06-04-2025'!C:J,8,0),0)</f>
        <v>74</v>
      </c>
      <c r="D6" s="19">
        <f>IFERROR(VLOOKUP(B6,'13-04-2025'!C:J,8,0),0)</f>
        <v>61</v>
      </c>
      <c r="E6" s="19">
        <f>IFERROR(VLOOKUP(B6,'20-04-2025'!C:J,8,0),0)</f>
        <v>67</v>
      </c>
      <c r="F6" s="19">
        <f>IFERROR(VLOOKUP(B6,'27-04-2025'!C:J,8,0),0)</f>
        <v>58</v>
      </c>
      <c r="G6" s="19">
        <f>IFERROR(VLOOKUP(B6,Caza!C:J,8,0),0)</f>
        <v>2</v>
      </c>
      <c r="H6" s="23">
        <f>SUM(C6:G6)</f>
        <v>262</v>
      </c>
    </row>
    <row r="7" spans="1:8" x14ac:dyDescent="0.3">
      <c r="A7" s="12">
        <v>6</v>
      </c>
      <c r="B7" s="9" t="s">
        <v>101</v>
      </c>
      <c r="C7" s="19">
        <f>IFERROR(VLOOKUP(B7,'06-04-2025'!C:J,8,0),0)</f>
        <v>54</v>
      </c>
      <c r="D7" s="19">
        <f>IFERROR(VLOOKUP(B7,'13-04-2025'!C:J,8,0),0)</f>
        <v>58</v>
      </c>
      <c r="E7" s="19">
        <f>IFERROR(VLOOKUP(B7,'20-04-2025'!C:J,8,0),0)</f>
        <v>44</v>
      </c>
      <c r="F7" s="19">
        <f>IFERROR(VLOOKUP(B7,'27-04-2025'!C:J,8,0),0)</f>
        <v>43</v>
      </c>
      <c r="G7" s="19">
        <f>IFERROR(VLOOKUP(B7,Caza!C:J,8,0),0)</f>
        <v>58</v>
      </c>
      <c r="H7" s="23">
        <f>SUM(C7:G7)</f>
        <v>257</v>
      </c>
    </row>
    <row r="8" spans="1:8" x14ac:dyDescent="0.3">
      <c r="A8" s="12">
        <v>7</v>
      </c>
      <c r="B8" s="9" t="s">
        <v>8</v>
      </c>
      <c r="C8" s="19">
        <f>IFERROR(VLOOKUP(B8,'06-04-2025'!C:J,8,0),0)</f>
        <v>60</v>
      </c>
      <c r="D8" s="19">
        <f>IFERROR(VLOOKUP(B8,'13-04-2025'!C:J,8,0),0)</f>
        <v>60</v>
      </c>
      <c r="E8" s="19">
        <f>IFERROR(VLOOKUP(B8,'20-04-2025'!C:J,8,0),0)</f>
        <v>0</v>
      </c>
      <c r="F8" s="19">
        <f>IFERROR(VLOOKUP(B8,'27-04-2025'!C:J,8,0),0)</f>
        <v>28</v>
      </c>
      <c r="G8" s="19">
        <f>IFERROR(VLOOKUP(B8,Caza!C:J,8,0),0)</f>
        <v>106</v>
      </c>
      <c r="H8" s="23">
        <f>SUM(C8:G8)</f>
        <v>254</v>
      </c>
    </row>
    <row r="9" spans="1:8" x14ac:dyDescent="0.3">
      <c r="A9" s="12">
        <v>8</v>
      </c>
      <c r="B9" s="9" t="s">
        <v>155</v>
      </c>
      <c r="C9" s="19">
        <f>IFERROR(VLOOKUP(B9,'06-04-2025'!C:J,8,0),0)</f>
        <v>78</v>
      </c>
      <c r="D9" s="19">
        <f>IFERROR(VLOOKUP(B9,'13-04-2025'!C:J,8,0),0)</f>
        <v>72</v>
      </c>
      <c r="E9" s="19">
        <f>IFERROR(VLOOKUP(B9,'20-04-2025'!C:J,8,0),0)</f>
        <v>55</v>
      </c>
      <c r="F9" s="19">
        <f>IFERROR(VLOOKUP(B9,'27-04-2025'!C:J,8,0),0)</f>
        <v>45</v>
      </c>
      <c r="G9" s="19">
        <f>IFERROR(VLOOKUP(B9,Caza!C:J,8,0),0)</f>
        <v>3</v>
      </c>
      <c r="H9" s="23">
        <f>SUM(C9:G9)</f>
        <v>253</v>
      </c>
    </row>
    <row r="10" spans="1:8" x14ac:dyDescent="0.3">
      <c r="A10" s="12">
        <v>9</v>
      </c>
      <c r="B10" s="9" t="s">
        <v>166</v>
      </c>
      <c r="C10" s="19">
        <f>IFERROR(VLOOKUP(B10,'06-04-2025'!C:J,8,0),0)</f>
        <v>118</v>
      </c>
      <c r="D10" s="19">
        <f>IFERROR(VLOOKUP(B10,'13-04-2025'!C:J,8,0),0)</f>
        <v>34</v>
      </c>
      <c r="E10" s="19">
        <f>IFERROR(VLOOKUP(B10,'20-04-2025'!C:J,8,0),0)</f>
        <v>37</v>
      </c>
      <c r="F10" s="19">
        <f>IFERROR(VLOOKUP(B10,'27-04-2025'!C:J,8,0),0)</f>
        <v>37</v>
      </c>
      <c r="G10" s="19">
        <f>IFERROR(VLOOKUP(B10,Caza!C:J,8,0),0)</f>
        <v>24</v>
      </c>
      <c r="H10" s="23">
        <f>SUM(C10:G10)</f>
        <v>250</v>
      </c>
    </row>
    <row r="11" spans="1:8" x14ac:dyDescent="0.3">
      <c r="A11" s="12">
        <v>10</v>
      </c>
      <c r="B11" s="9" t="s">
        <v>124</v>
      </c>
      <c r="C11" s="19">
        <f>IFERROR(VLOOKUP(B11,'06-04-2025'!C:J,8,0),0)</f>
        <v>62</v>
      </c>
      <c r="D11" s="19">
        <f>IFERROR(VLOOKUP(B11,'13-04-2025'!C:J,8,0),0)</f>
        <v>74</v>
      </c>
      <c r="E11" s="19">
        <f>IFERROR(VLOOKUP(B11,'20-04-2025'!C:J,8,0),0)</f>
        <v>42</v>
      </c>
      <c r="F11" s="19">
        <f>IFERROR(VLOOKUP(B11,'27-04-2025'!C:J,8,0),0)</f>
        <v>39</v>
      </c>
      <c r="G11" s="19">
        <f>IFERROR(VLOOKUP(B11,Caza!C:J,8,0),0)</f>
        <v>29</v>
      </c>
      <c r="H11" s="23">
        <f>SUM(C11:G11)</f>
        <v>246</v>
      </c>
    </row>
    <row r="12" spans="1:8" x14ac:dyDescent="0.3">
      <c r="A12" s="12">
        <v>11</v>
      </c>
      <c r="B12" s="9" t="s">
        <v>134</v>
      </c>
      <c r="C12" s="19">
        <f>IFERROR(VLOOKUP(B12,'06-04-2025'!C:J,8,0),0)</f>
        <v>45</v>
      </c>
      <c r="D12" s="19">
        <f>IFERROR(VLOOKUP(B12,'13-04-2025'!C:J,8,0),0)</f>
        <v>43</v>
      </c>
      <c r="E12" s="19">
        <f>IFERROR(VLOOKUP(B12,'20-04-2025'!C:J,8,0),0)</f>
        <v>50</v>
      </c>
      <c r="F12" s="19">
        <f>IFERROR(VLOOKUP(B12,'27-04-2025'!C:J,8,0),0)</f>
        <v>60</v>
      </c>
      <c r="G12" s="19">
        <f>IFERROR(VLOOKUP(B12,Caza!C:J,8,0),0)</f>
        <v>40</v>
      </c>
      <c r="H12" s="23">
        <f>SUM(C12:G12)</f>
        <v>238</v>
      </c>
    </row>
    <row r="13" spans="1:8" x14ac:dyDescent="0.3">
      <c r="A13" s="12">
        <v>12</v>
      </c>
      <c r="B13" s="9" t="s">
        <v>160</v>
      </c>
      <c r="C13" s="19">
        <f>IFERROR(VLOOKUP(B13,'06-04-2025'!C:J,8,0),0)</f>
        <v>58</v>
      </c>
      <c r="D13" s="19">
        <f>IFERROR(VLOOKUP(B13,'13-04-2025'!C:J,8,0),0)</f>
        <v>41</v>
      </c>
      <c r="E13" s="19">
        <f>IFERROR(VLOOKUP(B13,'20-04-2025'!C:J,8,0),0)</f>
        <v>55</v>
      </c>
      <c r="F13" s="19">
        <f>IFERROR(VLOOKUP(B13,'27-04-2025'!C:J,8,0),0)</f>
        <v>45</v>
      </c>
      <c r="G13" s="19">
        <f>IFERROR(VLOOKUP(B13,Caza!C:J,8,0),0)</f>
        <v>37</v>
      </c>
      <c r="H13" s="23">
        <f>SUM(C13:G13)</f>
        <v>236</v>
      </c>
    </row>
    <row r="14" spans="1:8" x14ac:dyDescent="0.3">
      <c r="A14" s="12">
        <v>13</v>
      </c>
      <c r="B14" s="9" t="s">
        <v>162</v>
      </c>
      <c r="C14" s="19">
        <f>IFERROR(VLOOKUP(B14,'06-04-2025'!C:J,8,0),0)</f>
        <v>49</v>
      </c>
      <c r="D14" s="19">
        <f>IFERROR(VLOOKUP(B14,'13-04-2025'!C:J,8,0),0)</f>
        <v>42</v>
      </c>
      <c r="E14" s="19">
        <f>IFERROR(VLOOKUP(B14,'20-04-2025'!C:J,8,0),0)</f>
        <v>48</v>
      </c>
      <c r="F14" s="19">
        <f>IFERROR(VLOOKUP(B14,'27-04-2025'!C:J,8,0),0)</f>
        <v>37</v>
      </c>
      <c r="G14" s="19">
        <f>IFERROR(VLOOKUP(B14,Caza!C:J,8,0),0)</f>
        <v>51</v>
      </c>
      <c r="H14" s="23">
        <f>SUM(C14:G14)</f>
        <v>227</v>
      </c>
    </row>
    <row r="15" spans="1:8" x14ac:dyDescent="0.3">
      <c r="A15" s="12">
        <v>14</v>
      </c>
      <c r="B15" s="9" t="s">
        <v>168</v>
      </c>
      <c r="C15" s="19">
        <f>IFERROR(VLOOKUP(B15,'06-04-2025'!C:J,8,0),0)</f>
        <v>52</v>
      </c>
      <c r="D15" s="19">
        <f>IFERROR(VLOOKUP(B15,'13-04-2025'!C:J,8,0),0)</f>
        <v>43</v>
      </c>
      <c r="E15" s="19">
        <f>IFERROR(VLOOKUP(B15,'20-04-2025'!C:J,8,0),0)</f>
        <v>57</v>
      </c>
      <c r="F15" s="19">
        <f>IFERROR(VLOOKUP(B15,'27-04-2025'!C:J,8,0),0)</f>
        <v>35</v>
      </c>
      <c r="G15" s="19">
        <f>IFERROR(VLOOKUP(B15,Caza!C:J,8,0),0)</f>
        <v>40</v>
      </c>
      <c r="H15" s="23">
        <f>SUM(C15:G15)</f>
        <v>227</v>
      </c>
    </row>
    <row r="16" spans="1:8" x14ac:dyDescent="0.3">
      <c r="A16" s="12">
        <v>15</v>
      </c>
      <c r="B16" s="9" t="s">
        <v>148</v>
      </c>
      <c r="C16" s="19">
        <f>IFERROR(VLOOKUP(B16,'06-04-2025'!C:J,8,0),0)</f>
        <v>49</v>
      </c>
      <c r="D16" s="19">
        <f>IFERROR(VLOOKUP(B16,'13-04-2025'!C:J,8,0),0)</f>
        <v>35</v>
      </c>
      <c r="E16" s="19">
        <f>IFERROR(VLOOKUP(B16,'20-04-2025'!C:J,8,0),0)</f>
        <v>54</v>
      </c>
      <c r="F16" s="19">
        <f>IFERROR(VLOOKUP(B16,'27-04-2025'!C:J,8,0),0)</f>
        <v>44</v>
      </c>
      <c r="G16" s="19">
        <f>IFERROR(VLOOKUP(B16,Caza!C:J,8,0),0)</f>
        <v>40</v>
      </c>
      <c r="H16" s="23">
        <f>SUM(C16:G16)</f>
        <v>222</v>
      </c>
    </row>
    <row r="17" spans="1:8" x14ac:dyDescent="0.3">
      <c r="A17" s="12">
        <v>16</v>
      </c>
      <c r="B17" s="9" t="s">
        <v>189</v>
      </c>
      <c r="C17" s="19">
        <f>IFERROR(VLOOKUP(B17,'06-04-2025'!C:J,8,0),0)</f>
        <v>0</v>
      </c>
      <c r="D17" s="19">
        <f>IFERROR(VLOOKUP(B17,'13-04-2025'!C:J,8,0),0)</f>
        <v>62</v>
      </c>
      <c r="E17" s="19">
        <f>IFERROR(VLOOKUP(B17,'20-04-2025'!C:J,8,0),0)</f>
        <v>54</v>
      </c>
      <c r="F17" s="19">
        <f>IFERROR(VLOOKUP(B17,'27-04-2025'!C:J,8,0),0)</f>
        <v>49</v>
      </c>
      <c r="G17" s="19">
        <f>IFERROR(VLOOKUP(B17,Caza!C:J,8,0),0)</f>
        <v>51</v>
      </c>
      <c r="H17" s="23">
        <f>SUM(C17:G17)</f>
        <v>216</v>
      </c>
    </row>
    <row r="18" spans="1:8" x14ac:dyDescent="0.3">
      <c r="A18" s="12">
        <v>17</v>
      </c>
      <c r="B18" s="9" t="s">
        <v>135</v>
      </c>
      <c r="C18" s="19">
        <f>IFERROR(VLOOKUP(B18,'06-04-2025'!C:J,8,0),0)</f>
        <v>43</v>
      </c>
      <c r="D18" s="19">
        <f>IFERROR(VLOOKUP(B18,'13-04-2025'!C:J,8,0),0)</f>
        <v>50</v>
      </c>
      <c r="E18" s="19">
        <f>IFERROR(VLOOKUP(B18,'20-04-2025'!C:J,8,0),0)</f>
        <v>47</v>
      </c>
      <c r="F18" s="19">
        <f>IFERROR(VLOOKUP(B18,'27-04-2025'!C:J,8,0),0)</f>
        <v>40</v>
      </c>
      <c r="G18" s="19">
        <f>IFERROR(VLOOKUP(B18,Caza!C:J,8,0),0)</f>
        <v>36</v>
      </c>
      <c r="H18" s="23">
        <f>SUM(C18:G18)</f>
        <v>216</v>
      </c>
    </row>
    <row r="19" spans="1:8" x14ac:dyDescent="0.3">
      <c r="A19" s="12">
        <v>18</v>
      </c>
      <c r="B19" s="9" t="s">
        <v>164</v>
      </c>
      <c r="C19" s="19">
        <f>IFERROR(VLOOKUP(B19,'06-04-2025'!C:J,8,0),0)</f>
        <v>49</v>
      </c>
      <c r="D19" s="19">
        <f>IFERROR(VLOOKUP(B19,'13-04-2025'!C:J,8,0),0)</f>
        <v>40</v>
      </c>
      <c r="E19" s="19">
        <f>IFERROR(VLOOKUP(B19,'20-04-2025'!C:J,8,0),0)</f>
        <v>41</v>
      </c>
      <c r="F19" s="19">
        <f>IFERROR(VLOOKUP(B19,'27-04-2025'!C:J,8,0),0)</f>
        <v>37</v>
      </c>
      <c r="G19" s="19">
        <f>IFERROR(VLOOKUP(B19,Caza!C:J,8,0),0)</f>
        <v>49</v>
      </c>
      <c r="H19" s="23">
        <f>SUM(C19:G19)</f>
        <v>216</v>
      </c>
    </row>
    <row r="20" spans="1:8" x14ac:dyDescent="0.3">
      <c r="A20" s="12">
        <v>19</v>
      </c>
      <c r="B20" s="9" t="s">
        <v>158</v>
      </c>
      <c r="C20" s="19">
        <f>IFERROR(VLOOKUP(B20,'06-04-2025'!C:J,8,0),0)</f>
        <v>39</v>
      </c>
      <c r="D20" s="19">
        <f>IFERROR(VLOOKUP(B20,'13-04-2025'!C:J,8,0),0)</f>
        <v>30</v>
      </c>
      <c r="E20" s="19">
        <f>IFERROR(VLOOKUP(B20,'20-04-2025'!C:J,8,0),0)</f>
        <v>50</v>
      </c>
      <c r="F20" s="19">
        <f>IFERROR(VLOOKUP(B20,'27-04-2025'!C:J,8,0),0)</f>
        <v>43</v>
      </c>
      <c r="G20" s="19">
        <f>IFERROR(VLOOKUP(B20,Caza!C:J,8,0),0)</f>
        <v>52</v>
      </c>
      <c r="H20" s="23">
        <f>SUM(C20:G20)</f>
        <v>214</v>
      </c>
    </row>
    <row r="21" spans="1:8" x14ac:dyDescent="0.3">
      <c r="A21" s="12">
        <v>20</v>
      </c>
      <c r="B21" s="9" t="s">
        <v>108</v>
      </c>
      <c r="C21" s="19">
        <f>IFERROR(VLOOKUP(B21,'06-04-2025'!C:J,8,0),0)</f>
        <v>33</v>
      </c>
      <c r="D21" s="19">
        <f>IFERROR(VLOOKUP(B21,'13-04-2025'!C:J,8,0),0)</f>
        <v>61</v>
      </c>
      <c r="E21" s="19">
        <f>IFERROR(VLOOKUP(B21,'20-04-2025'!C:J,8,0),0)</f>
        <v>31</v>
      </c>
      <c r="F21" s="19">
        <f>IFERROR(VLOOKUP(B21,'27-04-2025'!C:J,8,0),0)</f>
        <v>57</v>
      </c>
      <c r="G21" s="19">
        <f>IFERROR(VLOOKUP(B21,Caza!C:J,8,0),0)</f>
        <v>30</v>
      </c>
      <c r="H21" s="23">
        <f>SUM(C21:G21)</f>
        <v>212</v>
      </c>
    </row>
    <row r="22" spans="1:8" x14ac:dyDescent="0.3">
      <c r="A22" s="12">
        <v>21</v>
      </c>
      <c r="B22" s="9" t="s">
        <v>147</v>
      </c>
      <c r="C22" s="19">
        <f>IFERROR(VLOOKUP(B22,'06-04-2025'!C:J,8,0),0)</f>
        <v>46</v>
      </c>
      <c r="D22" s="19">
        <f>IFERROR(VLOOKUP(B22,'13-04-2025'!C:J,8,0),0)</f>
        <v>34</v>
      </c>
      <c r="E22" s="19">
        <f>IFERROR(VLOOKUP(B22,'20-04-2025'!C:J,8,0),0)</f>
        <v>48</v>
      </c>
      <c r="F22" s="19">
        <f>IFERROR(VLOOKUP(B22,'27-04-2025'!C:J,8,0),0)</f>
        <v>45</v>
      </c>
      <c r="G22" s="19">
        <f>IFERROR(VLOOKUP(B22,Caza!C:J,8,0),0)</f>
        <v>38</v>
      </c>
      <c r="H22" s="23">
        <f>SUM(C22:G22)</f>
        <v>211</v>
      </c>
    </row>
    <row r="23" spans="1:8" x14ac:dyDescent="0.3">
      <c r="A23" s="12">
        <v>22</v>
      </c>
      <c r="B23" s="9" t="s">
        <v>153</v>
      </c>
      <c r="C23" s="19">
        <f>IFERROR(VLOOKUP(B23,'06-04-2025'!C:J,8,0),0)</f>
        <v>36</v>
      </c>
      <c r="D23" s="19">
        <f>IFERROR(VLOOKUP(B23,'13-04-2025'!C:J,8,0),0)</f>
        <v>31</v>
      </c>
      <c r="E23" s="19">
        <f>IFERROR(VLOOKUP(B23,'20-04-2025'!C:J,8,0),0)</f>
        <v>35</v>
      </c>
      <c r="F23" s="19">
        <f>IFERROR(VLOOKUP(B23,'27-04-2025'!C:J,8,0),0)</f>
        <v>41</v>
      </c>
      <c r="G23" s="19">
        <f>IFERROR(VLOOKUP(B23,Caza!C:J,8,0),0)</f>
        <v>65</v>
      </c>
      <c r="H23" s="23">
        <f>SUM(C23:G23)</f>
        <v>208</v>
      </c>
    </row>
    <row r="24" spans="1:8" x14ac:dyDescent="0.3">
      <c r="A24" s="12">
        <v>23</v>
      </c>
      <c r="B24" s="9" t="s">
        <v>131</v>
      </c>
      <c r="C24" s="19">
        <f>IFERROR(VLOOKUP(B24,'06-04-2025'!C:J,8,0),0)</f>
        <v>44</v>
      </c>
      <c r="D24" s="19">
        <f>IFERROR(VLOOKUP(B24,'13-04-2025'!C:J,8,0),0)</f>
        <v>42</v>
      </c>
      <c r="E24" s="19">
        <f>IFERROR(VLOOKUP(B24,'20-04-2025'!C:J,8,0),0)</f>
        <v>42</v>
      </c>
      <c r="F24" s="19">
        <f>IFERROR(VLOOKUP(B24,'27-04-2025'!C:J,8,0),0)</f>
        <v>42</v>
      </c>
      <c r="G24" s="19">
        <f>IFERROR(VLOOKUP(B24,Caza!C:J,8,0),0)</f>
        <v>37</v>
      </c>
      <c r="H24" s="23">
        <f>SUM(C24:G24)</f>
        <v>207</v>
      </c>
    </row>
    <row r="25" spans="1:8" x14ac:dyDescent="0.3">
      <c r="A25" s="12">
        <v>24</v>
      </c>
      <c r="B25" s="9" t="s">
        <v>106</v>
      </c>
      <c r="C25" s="19">
        <f>IFERROR(VLOOKUP(B25,'06-04-2025'!C:J,8,0),0)</f>
        <v>39</v>
      </c>
      <c r="D25" s="19">
        <f>IFERROR(VLOOKUP(B25,'13-04-2025'!C:J,8,0),0)</f>
        <v>43</v>
      </c>
      <c r="E25" s="19">
        <f>IFERROR(VLOOKUP(B25,'20-04-2025'!C:J,8,0),0)</f>
        <v>38</v>
      </c>
      <c r="F25" s="19">
        <f>IFERROR(VLOOKUP(B25,'27-04-2025'!C:J,8,0),0)</f>
        <v>50</v>
      </c>
      <c r="G25" s="19">
        <f>IFERROR(VLOOKUP(B25,Caza!C:J,8,0),0)</f>
        <v>32</v>
      </c>
      <c r="H25" s="23">
        <f>SUM(C25:G25)</f>
        <v>202</v>
      </c>
    </row>
    <row r="26" spans="1:8" x14ac:dyDescent="0.3">
      <c r="A26" s="12">
        <v>25</v>
      </c>
      <c r="B26" s="9" t="s">
        <v>138</v>
      </c>
      <c r="C26" s="19">
        <f>IFERROR(VLOOKUP(B26,'06-04-2025'!C:J,8,0),0)</f>
        <v>44</v>
      </c>
      <c r="D26" s="19">
        <f>IFERROR(VLOOKUP(B26,'13-04-2025'!C:J,8,0),0)</f>
        <v>42</v>
      </c>
      <c r="E26" s="19">
        <f>IFERROR(VLOOKUP(B26,'20-04-2025'!C:J,8,0),0)</f>
        <v>46</v>
      </c>
      <c r="F26" s="19">
        <f>IFERROR(VLOOKUP(B26,'27-04-2025'!C:J,8,0),0)</f>
        <v>33</v>
      </c>
      <c r="G26" s="19">
        <f>IFERROR(VLOOKUP(B26,Caza!C:J,8,0),0)</f>
        <v>37</v>
      </c>
      <c r="H26" s="23">
        <f>SUM(C26:G26)</f>
        <v>202</v>
      </c>
    </row>
    <row r="27" spans="1:8" x14ac:dyDescent="0.3">
      <c r="A27" s="12">
        <v>26</v>
      </c>
      <c r="B27" s="9" t="s">
        <v>200</v>
      </c>
      <c r="C27" s="19">
        <f>IFERROR(VLOOKUP(B27,'06-04-2025'!C:J,8,0),0)</f>
        <v>0</v>
      </c>
      <c r="D27" s="19">
        <f>IFERROR(VLOOKUP(B27,'13-04-2025'!C:J,8,0),0)</f>
        <v>41</v>
      </c>
      <c r="E27" s="19">
        <f>IFERROR(VLOOKUP(B27,'20-04-2025'!C:J,8,0),0)</f>
        <v>49</v>
      </c>
      <c r="F27" s="19">
        <f>IFERROR(VLOOKUP(B27,'27-04-2025'!C:J,8,0),0)</f>
        <v>48</v>
      </c>
      <c r="G27" s="19">
        <f>IFERROR(VLOOKUP(B27,Caza!C:J,8,0),0)</f>
        <v>61</v>
      </c>
      <c r="H27" s="23">
        <f>SUM(C27:G27)</f>
        <v>199</v>
      </c>
    </row>
    <row r="28" spans="1:8" x14ac:dyDescent="0.3">
      <c r="A28" s="12">
        <v>27</v>
      </c>
      <c r="B28" s="9" t="s">
        <v>152</v>
      </c>
      <c r="C28" s="19">
        <f>IFERROR(VLOOKUP(B28,'06-04-2025'!C:J,8,0),0)</f>
        <v>50</v>
      </c>
      <c r="D28" s="19">
        <f>IFERROR(VLOOKUP(B28,'13-04-2025'!C:J,8,0),0)</f>
        <v>48</v>
      </c>
      <c r="E28" s="19">
        <f>IFERROR(VLOOKUP(B28,'20-04-2025'!C:J,8,0),0)</f>
        <v>29</v>
      </c>
      <c r="F28" s="19">
        <f>IFERROR(VLOOKUP(B28,'27-04-2025'!C:J,8,0),0)</f>
        <v>42</v>
      </c>
      <c r="G28" s="19">
        <f>IFERROR(VLOOKUP(B28,Caza!C:J,8,0),0)</f>
        <v>28</v>
      </c>
      <c r="H28" s="23">
        <f>SUM(C28:G28)</f>
        <v>197</v>
      </c>
    </row>
    <row r="29" spans="1:8" x14ac:dyDescent="0.3">
      <c r="A29" s="12">
        <v>28</v>
      </c>
      <c r="B29" s="9" t="s">
        <v>81</v>
      </c>
      <c r="C29" s="19">
        <f>IFERROR(VLOOKUP(B29,'06-04-2025'!C:J,8,0),0)</f>
        <v>37</v>
      </c>
      <c r="D29" s="19">
        <f>IFERROR(VLOOKUP(B29,'13-04-2025'!C:J,8,0),0)</f>
        <v>30</v>
      </c>
      <c r="E29" s="19">
        <f>IFERROR(VLOOKUP(B29,'20-04-2025'!C:J,8,0),0)</f>
        <v>40</v>
      </c>
      <c r="F29" s="19">
        <f>IFERROR(VLOOKUP(B29,'27-04-2025'!C:J,8,0),0)</f>
        <v>38</v>
      </c>
      <c r="G29" s="19">
        <f>IFERROR(VLOOKUP(B29,Caza!C:J,8,0),0)</f>
        <v>50</v>
      </c>
      <c r="H29" s="23">
        <f>SUM(C29:G29)</f>
        <v>195</v>
      </c>
    </row>
    <row r="30" spans="1:8" x14ac:dyDescent="0.3">
      <c r="A30" s="12">
        <v>29</v>
      </c>
      <c r="B30" s="9" t="s">
        <v>190</v>
      </c>
      <c r="C30" s="19">
        <f>IFERROR(VLOOKUP(B30,'06-04-2025'!C:J,8,0),0)</f>
        <v>0</v>
      </c>
      <c r="D30" s="19">
        <f>IFERROR(VLOOKUP(B30,'13-04-2025'!C:J,8,0),0)</f>
        <v>44</v>
      </c>
      <c r="E30" s="19">
        <f>IFERROR(VLOOKUP(B30,'20-04-2025'!C:J,8,0),0)</f>
        <v>57</v>
      </c>
      <c r="F30" s="19">
        <f>IFERROR(VLOOKUP(B30,'27-04-2025'!C:J,8,0),0)</f>
        <v>48</v>
      </c>
      <c r="G30" s="19">
        <f>IFERROR(VLOOKUP(B30,Caza!C:J,8,0),0)</f>
        <v>42</v>
      </c>
      <c r="H30" s="23">
        <f>SUM(C30:G30)</f>
        <v>191</v>
      </c>
    </row>
    <row r="31" spans="1:8" x14ac:dyDescent="0.3">
      <c r="A31" s="12">
        <v>30</v>
      </c>
      <c r="B31" s="9" t="s">
        <v>187</v>
      </c>
      <c r="C31" s="19">
        <f>IFERROR(VLOOKUP(B31,'06-04-2025'!C:J,8,0),0)</f>
        <v>0</v>
      </c>
      <c r="D31" s="19">
        <f>IFERROR(VLOOKUP(B31,'13-04-2025'!C:J,8,0),0)</f>
        <v>46</v>
      </c>
      <c r="E31" s="19">
        <f>IFERROR(VLOOKUP(B31,'20-04-2025'!C:J,8,0),0)</f>
        <v>52</v>
      </c>
      <c r="F31" s="19">
        <f>IFERROR(VLOOKUP(B31,'27-04-2025'!C:J,8,0),0)</f>
        <v>44</v>
      </c>
      <c r="G31" s="19">
        <f>IFERROR(VLOOKUP(B31,Caza!C:J,8,0),0)</f>
        <v>48</v>
      </c>
      <c r="H31" s="23">
        <f>SUM(C31:G31)</f>
        <v>190</v>
      </c>
    </row>
    <row r="32" spans="1:8" x14ac:dyDescent="0.3">
      <c r="A32" s="12">
        <v>31</v>
      </c>
      <c r="B32" s="9" t="s">
        <v>193</v>
      </c>
      <c r="C32" s="19">
        <f>IFERROR(VLOOKUP(B32,'06-04-2025'!C:J,8,0),0)</f>
        <v>0</v>
      </c>
      <c r="D32" s="19">
        <f>IFERROR(VLOOKUP(B32,'13-04-2025'!C:J,8,0),0)</f>
        <v>45</v>
      </c>
      <c r="E32" s="19">
        <f>IFERROR(VLOOKUP(B32,'20-04-2025'!C:J,8,0),0)</f>
        <v>48</v>
      </c>
      <c r="F32" s="19">
        <f>IFERROR(VLOOKUP(B32,'27-04-2025'!C:J,8,0),0)</f>
        <v>44</v>
      </c>
      <c r="G32" s="19">
        <f>IFERROR(VLOOKUP(B32,Caza!C:J,8,0),0)</f>
        <v>53</v>
      </c>
      <c r="H32" s="23">
        <f>SUM(C32:G32)</f>
        <v>190</v>
      </c>
    </row>
    <row r="33" spans="1:8" x14ac:dyDescent="0.3">
      <c r="A33" s="12">
        <v>32</v>
      </c>
      <c r="B33" s="9" t="s">
        <v>6</v>
      </c>
      <c r="C33" s="19">
        <f>IFERROR(VLOOKUP(B33,'06-04-2025'!C:J,8,0),0)</f>
        <v>28</v>
      </c>
      <c r="D33" s="19">
        <f>IFERROR(VLOOKUP(B33,'13-04-2025'!C:J,8,0),0)</f>
        <v>39</v>
      </c>
      <c r="E33" s="19">
        <f>IFERROR(VLOOKUP(B33,'20-04-2025'!C:J,8,0),0)</f>
        <v>40</v>
      </c>
      <c r="F33" s="19">
        <f>IFERROR(VLOOKUP(B33,'27-04-2025'!C:J,8,0),0)</f>
        <v>43</v>
      </c>
      <c r="G33" s="19">
        <f>IFERROR(VLOOKUP(B33,Caza!C:J,8,0),0)</f>
        <v>38</v>
      </c>
      <c r="H33" s="23">
        <f>SUM(C33:G33)</f>
        <v>188</v>
      </c>
    </row>
    <row r="34" spans="1:8" x14ac:dyDescent="0.3">
      <c r="A34" s="12">
        <v>33</v>
      </c>
      <c r="B34" s="9" t="s">
        <v>61</v>
      </c>
      <c r="C34" s="19">
        <f>IFERROR(VLOOKUP(B34,'06-04-2025'!C:J,8,0),0)</f>
        <v>42</v>
      </c>
      <c r="D34" s="19">
        <f>IFERROR(VLOOKUP(B34,'13-04-2025'!C:J,8,0),0)</f>
        <v>28</v>
      </c>
      <c r="E34" s="19">
        <f>IFERROR(VLOOKUP(B34,'20-04-2025'!C:J,8,0),0)</f>
        <v>36</v>
      </c>
      <c r="F34" s="19">
        <f>IFERROR(VLOOKUP(B34,'27-04-2025'!C:J,8,0),0)</f>
        <v>48</v>
      </c>
      <c r="G34" s="19">
        <f>IFERROR(VLOOKUP(B34,Caza!C:J,8,0),0)</f>
        <v>30</v>
      </c>
      <c r="H34" s="23">
        <f>SUM(C34:G34)</f>
        <v>184</v>
      </c>
    </row>
    <row r="35" spans="1:8" x14ac:dyDescent="0.3">
      <c r="A35" s="12">
        <v>34</v>
      </c>
      <c r="B35" s="9" t="s">
        <v>154</v>
      </c>
      <c r="C35" s="19">
        <f>IFERROR(VLOOKUP(B35,'06-04-2025'!C:J,8,0),0)</f>
        <v>41</v>
      </c>
      <c r="D35" s="19">
        <f>IFERROR(VLOOKUP(B35,'13-04-2025'!C:J,8,0),0)</f>
        <v>42</v>
      </c>
      <c r="E35" s="19">
        <f>IFERROR(VLOOKUP(B35,'20-04-2025'!C:J,8,0),0)</f>
        <v>36</v>
      </c>
      <c r="F35" s="19">
        <f>IFERROR(VLOOKUP(B35,'27-04-2025'!C:J,8,0),0)</f>
        <v>33</v>
      </c>
      <c r="G35" s="19">
        <f>IFERROR(VLOOKUP(B35,Caza!C:J,8,0),0)</f>
        <v>30</v>
      </c>
      <c r="H35" s="23">
        <f>SUM(C35:G35)</f>
        <v>182</v>
      </c>
    </row>
    <row r="36" spans="1:8" x14ac:dyDescent="0.3">
      <c r="A36" s="12">
        <v>35</v>
      </c>
      <c r="B36" s="9" t="s">
        <v>136</v>
      </c>
      <c r="C36" s="19">
        <f>IFERROR(VLOOKUP(B36,'06-04-2025'!C:J,8,0),0)</f>
        <v>30</v>
      </c>
      <c r="D36" s="19">
        <f>IFERROR(VLOOKUP(B36,'13-04-2025'!C:J,8,0),0)</f>
        <v>46</v>
      </c>
      <c r="E36" s="19">
        <f>IFERROR(VLOOKUP(B36,'20-04-2025'!C:J,8,0),0)</f>
        <v>44</v>
      </c>
      <c r="F36" s="19">
        <f>IFERROR(VLOOKUP(B36,'27-04-2025'!C:J,8,0),0)</f>
        <v>31</v>
      </c>
      <c r="G36" s="19">
        <f>IFERROR(VLOOKUP(B36,Caza!C:J,8,0),0)</f>
        <v>28</v>
      </c>
      <c r="H36" s="23">
        <f>SUM(C36:G36)</f>
        <v>179</v>
      </c>
    </row>
    <row r="37" spans="1:8" x14ac:dyDescent="0.3">
      <c r="A37" s="12">
        <v>36</v>
      </c>
      <c r="B37" s="9" t="s">
        <v>130</v>
      </c>
      <c r="C37" s="19">
        <f>IFERROR(VLOOKUP(B37,'06-04-2025'!C:J,8,0),0)</f>
        <v>38</v>
      </c>
      <c r="D37" s="19">
        <f>IFERROR(VLOOKUP(B37,'13-04-2025'!C:J,8,0),0)</f>
        <v>38</v>
      </c>
      <c r="E37" s="19">
        <f>IFERROR(VLOOKUP(B37,'20-04-2025'!C:J,8,0),0)</f>
        <v>30</v>
      </c>
      <c r="F37" s="19">
        <f>IFERROR(VLOOKUP(B37,'27-04-2025'!C:J,8,0),0)</f>
        <v>37</v>
      </c>
      <c r="G37" s="19">
        <f>IFERROR(VLOOKUP(B37,Caza!C:J,8,0),0)</f>
        <v>36</v>
      </c>
      <c r="H37" s="23">
        <f>SUM(C37:G37)</f>
        <v>179</v>
      </c>
    </row>
    <row r="38" spans="1:8" x14ac:dyDescent="0.3">
      <c r="A38" s="12">
        <v>37</v>
      </c>
      <c r="B38" s="9" t="s">
        <v>139</v>
      </c>
      <c r="C38" s="19">
        <f>IFERROR(VLOOKUP(B38,'06-04-2025'!C:J,8,0),0)</f>
        <v>28</v>
      </c>
      <c r="D38" s="19">
        <f>IFERROR(VLOOKUP(B38,'13-04-2025'!C:J,8,0),0)</f>
        <v>34</v>
      </c>
      <c r="E38" s="19">
        <f>IFERROR(VLOOKUP(B38,'20-04-2025'!C:J,8,0),0)</f>
        <v>44</v>
      </c>
      <c r="F38" s="19">
        <f>IFERROR(VLOOKUP(B38,'27-04-2025'!C:J,8,0),0)</f>
        <v>33</v>
      </c>
      <c r="G38" s="19">
        <f>IFERROR(VLOOKUP(B38,Caza!C:J,8,0),0)</f>
        <v>38</v>
      </c>
      <c r="H38" s="23">
        <f>SUM(C38:G38)</f>
        <v>177</v>
      </c>
    </row>
    <row r="39" spans="1:8" x14ac:dyDescent="0.3">
      <c r="A39" s="12">
        <v>38</v>
      </c>
      <c r="B39" s="9" t="s">
        <v>222</v>
      </c>
      <c r="C39" s="19">
        <f>IFERROR(VLOOKUP(B39,'06-04-2025'!C:J,8,0),0)</f>
        <v>0</v>
      </c>
      <c r="D39" s="19">
        <f>IFERROR(VLOOKUP(B39,'13-04-2025'!C:J,8,0),0)</f>
        <v>0</v>
      </c>
      <c r="E39" s="19">
        <f>IFERROR(VLOOKUP(B39,'20-04-2025'!C:J,8,0),0)</f>
        <v>0</v>
      </c>
      <c r="F39" s="19">
        <f>IFERROR(VLOOKUP(B39,'27-04-2025'!C:J,8,0),0)</f>
        <v>44</v>
      </c>
      <c r="G39" s="19">
        <f>IFERROR(VLOOKUP(B39,Caza!C:J,8,0),0)</f>
        <v>132</v>
      </c>
      <c r="H39" s="23">
        <f>SUM(C39:G39)</f>
        <v>176</v>
      </c>
    </row>
    <row r="40" spans="1:8" x14ac:dyDescent="0.3">
      <c r="A40" s="12">
        <v>39</v>
      </c>
      <c r="B40" s="9" t="s">
        <v>120</v>
      </c>
      <c r="C40" s="19">
        <f>IFERROR(VLOOKUP(B40,'06-04-2025'!C:J,8,0),0)</f>
        <v>30</v>
      </c>
      <c r="D40" s="19">
        <f>IFERROR(VLOOKUP(B40,'13-04-2025'!C:J,8,0),0)</f>
        <v>42</v>
      </c>
      <c r="E40" s="19">
        <f>IFERROR(VLOOKUP(B40,'20-04-2025'!C:J,8,0),0)</f>
        <v>32</v>
      </c>
      <c r="F40" s="19">
        <f>IFERROR(VLOOKUP(B40,'27-04-2025'!C:J,8,0),0)</f>
        <v>37</v>
      </c>
      <c r="G40" s="19">
        <f>IFERROR(VLOOKUP(B40,Caza!C:J,8,0),0)</f>
        <v>33</v>
      </c>
      <c r="H40" s="23">
        <f>SUM(C40:G40)</f>
        <v>174</v>
      </c>
    </row>
    <row r="41" spans="1:8" x14ac:dyDescent="0.3">
      <c r="A41" s="12">
        <v>40</v>
      </c>
      <c r="B41" s="9" t="s">
        <v>179</v>
      </c>
      <c r="C41" s="19">
        <f>IFERROR(VLOOKUP(B41,'06-04-2025'!C:J,8,0),0)</f>
        <v>40</v>
      </c>
      <c r="D41" s="19">
        <f>IFERROR(VLOOKUP(B41,'13-04-2025'!C:J,8,0),0)</f>
        <v>38</v>
      </c>
      <c r="E41" s="19">
        <f>IFERROR(VLOOKUP(B41,'20-04-2025'!C:J,8,0),0)</f>
        <v>28</v>
      </c>
      <c r="F41" s="19">
        <f>IFERROR(VLOOKUP(B41,'27-04-2025'!C:J,8,0),0)</f>
        <v>35</v>
      </c>
      <c r="G41" s="19">
        <f>IFERROR(VLOOKUP(B41,Caza!C:J,8,0),0)</f>
        <v>32</v>
      </c>
      <c r="H41" s="23">
        <f>SUM(C41:G41)</f>
        <v>173</v>
      </c>
    </row>
    <row r="42" spans="1:8" x14ac:dyDescent="0.3">
      <c r="A42" s="12">
        <v>41</v>
      </c>
      <c r="B42" s="9" t="s">
        <v>205</v>
      </c>
      <c r="C42" s="19">
        <f>IFERROR(VLOOKUP(B42,'06-04-2025'!C:J,8,0),0)</f>
        <v>0</v>
      </c>
      <c r="D42" s="19">
        <f>IFERROR(VLOOKUP(B42,'13-04-2025'!C:J,8,0),0)</f>
        <v>28</v>
      </c>
      <c r="E42" s="19">
        <f>IFERROR(VLOOKUP(B42,'20-04-2025'!C:J,8,0),0)</f>
        <v>42</v>
      </c>
      <c r="F42" s="19">
        <f>IFERROR(VLOOKUP(B42,'27-04-2025'!C:J,8,0),0)</f>
        <v>59</v>
      </c>
      <c r="G42" s="19">
        <f>IFERROR(VLOOKUP(B42,Caza!C:J,8,0),0)</f>
        <v>43</v>
      </c>
      <c r="H42" s="23">
        <f>SUM(C42:G42)</f>
        <v>172</v>
      </c>
    </row>
    <row r="43" spans="1:8" x14ac:dyDescent="0.3">
      <c r="A43" s="12">
        <v>42</v>
      </c>
      <c r="B43" s="9" t="s">
        <v>64</v>
      </c>
      <c r="C43" s="19">
        <f>IFERROR(VLOOKUP(B43,'06-04-2025'!C:J,8,0),0)</f>
        <v>57</v>
      </c>
      <c r="D43" s="19">
        <f>IFERROR(VLOOKUP(B43,'13-04-2025'!C:J,8,0),0)</f>
        <v>35</v>
      </c>
      <c r="E43" s="19">
        <f>IFERROR(VLOOKUP(B43,'20-04-2025'!C:J,8,0),0)</f>
        <v>10</v>
      </c>
      <c r="F43" s="19">
        <f>IFERROR(VLOOKUP(B43,'27-04-2025'!C:J,8,0),0)</f>
        <v>36</v>
      </c>
      <c r="G43" s="19">
        <f>IFERROR(VLOOKUP(B43,Caza!C:J,8,0),0)</f>
        <v>32</v>
      </c>
      <c r="H43" s="23">
        <f>SUM(C43:G43)</f>
        <v>170</v>
      </c>
    </row>
    <row r="44" spans="1:8" x14ac:dyDescent="0.3">
      <c r="A44" s="12">
        <v>43</v>
      </c>
      <c r="B44" s="9" t="s">
        <v>13</v>
      </c>
      <c r="C44" s="19">
        <f>IFERROR(VLOOKUP(B44,'06-04-2025'!C:J,8,0),0)</f>
        <v>36</v>
      </c>
      <c r="D44" s="19">
        <f>IFERROR(VLOOKUP(B44,'13-04-2025'!C:J,8,0),0)</f>
        <v>28</v>
      </c>
      <c r="E44" s="19">
        <f>IFERROR(VLOOKUP(B44,'20-04-2025'!C:J,8,0),0)</f>
        <v>32</v>
      </c>
      <c r="F44" s="19">
        <f>IFERROR(VLOOKUP(B44,'27-04-2025'!C:J,8,0),0)</f>
        <v>40</v>
      </c>
      <c r="G44" s="19">
        <f>IFERROR(VLOOKUP(B44,Caza!C:J,8,0),0)</f>
        <v>32</v>
      </c>
      <c r="H44" s="23">
        <f>SUM(C44:G44)</f>
        <v>168</v>
      </c>
    </row>
    <row r="45" spans="1:8" x14ac:dyDescent="0.3">
      <c r="A45" s="12">
        <v>44</v>
      </c>
      <c r="B45" s="9" t="s">
        <v>165</v>
      </c>
      <c r="C45" s="19">
        <f>IFERROR(VLOOKUP(B45,'06-04-2025'!C:J,8,0),0)</f>
        <v>27</v>
      </c>
      <c r="D45" s="19">
        <f>IFERROR(VLOOKUP(B45,'13-04-2025'!C:J,8,0),0)</f>
        <v>36</v>
      </c>
      <c r="E45" s="19">
        <f>IFERROR(VLOOKUP(B45,'20-04-2025'!C:J,8,0),0)</f>
        <v>35</v>
      </c>
      <c r="F45" s="19">
        <f>IFERROR(VLOOKUP(B45,'27-04-2025'!C:J,8,0),0)</f>
        <v>42</v>
      </c>
      <c r="G45" s="19">
        <f>IFERROR(VLOOKUP(B45,Caza!C:J,8,0),0)</f>
        <v>28</v>
      </c>
      <c r="H45" s="23">
        <f>SUM(C45:G45)</f>
        <v>168</v>
      </c>
    </row>
    <row r="46" spans="1:8" x14ac:dyDescent="0.3">
      <c r="A46" s="12">
        <v>45</v>
      </c>
      <c r="B46" s="9" t="s">
        <v>167</v>
      </c>
      <c r="C46" s="19">
        <f>IFERROR(VLOOKUP(B46,'06-04-2025'!C:J,8,0),0)</f>
        <v>31</v>
      </c>
      <c r="D46" s="19">
        <f>IFERROR(VLOOKUP(B46,'13-04-2025'!C:J,8,0),0)</f>
        <v>34</v>
      </c>
      <c r="E46" s="19">
        <f>IFERROR(VLOOKUP(B46,'20-04-2025'!C:J,8,0),0)</f>
        <v>34</v>
      </c>
      <c r="F46" s="19">
        <f>IFERROR(VLOOKUP(B46,'27-04-2025'!C:J,8,0),0)</f>
        <v>38</v>
      </c>
      <c r="G46" s="19">
        <f>IFERROR(VLOOKUP(B46,Caza!C:J,8,0),0)</f>
        <v>31</v>
      </c>
      <c r="H46" s="23">
        <f>SUM(C46:G46)</f>
        <v>168</v>
      </c>
    </row>
    <row r="47" spans="1:8" x14ac:dyDescent="0.3">
      <c r="A47" s="12">
        <v>46</v>
      </c>
      <c r="B47" s="9" t="s">
        <v>156</v>
      </c>
      <c r="C47" s="19">
        <f>IFERROR(VLOOKUP(B47,'06-04-2025'!C:J,8,0),0)</f>
        <v>33</v>
      </c>
      <c r="D47" s="19">
        <f>IFERROR(VLOOKUP(B47,'13-04-2025'!C:J,8,0),0)</f>
        <v>29</v>
      </c>
      <c r="E47" s="19">
        <f>IFERROR(VLOOKUP(B47,'20-04-2025'!C:J,8,0),0)</f>
        <v>33</v>
      </c>
      <c r="F47" s="19">
        <f>IFERROR(VLOOKUP(B47,'27-04-2025'!C:J,8,0),0)</f>
        <v>40</v>
      </c>
      <c r="G47" s="19">
        <f>IFERROR(VLOOKUP(B47,Caza!C:J,8,0),0)</f>
        <v>32</v>
      </c>
      <c r="H47" s="23">
        <f>SUM(C47:G47)</f>
        <v>167</v>
      </c>
    </row>
    <row r="48" spans="1:8" x14ac:dyDescent="0.3">
      <c r="A48" s="12">
        <v>47</v>
      </c>
      <c r="B48" s="9" t="s">
        <v>197</v>
      </c>
      <c r="C48" s="19">
        <f>IFERROR(VLOOKUP(B48,'06-04-2025'!C:J,8,0),0)</f>
        <v>0</v>
      </c>
      <c r="D48" s="19">
        <f>IFERROR(VLOOKUP(B48,'13-04-2025'!C:J,8,0),0)</f>
        <v>38</v>
      </c>
      <c r="E48" s="19">
        <f>IFERROR(VLOOKUP(B48,'20-04-2025'!C:J,8,0),0)</f>
        <v>56</v>
      </c>
      <c r="F48" s="19">
        <f>IFERROR(VLOOKUP(B48,'27-04-2025'!C:J,8,0),0)</f>
        <v>38</v>
      </c>
      <c r="G48" s="19">
        <f>IFERROR(VLOOKUP(B48,Caza!C:J,8,0),0)</f>
        <v>34</v>
      </c>
      <c r="H48" s="23">
        <f>SUM(C48:G48)</f>
        <v>166</v>
      </c>
    </row>
    <row r="49" spans="1:8" x14ac:dyDescent="0.3">
      <c r="A49" s="12">
        <v>48</v>
      </c>
      <c r="B49" s="9" t="s">
        <v>132</v>
      </c>
      <c r="C49" s="19">
        <f>IFERROR(VLOOKUP(B49,'06-04-2025'!C:J,8,0),0)</f>
        <v>32</v>
      </c>
      <c r="D49" s="19">
        <f>IFERROR(VLOOKUP(B49,'13-04-2025'!C:J,8,0),0)</f>
        <v>31</v>
      </c>
      <c r="E49" s="19">
        <f>IFERROR(VLOOKUP(B49,'20-04-2025'!C:J,8,0),0)</f>
        <v>33</v>
      </c>
      <c r="F49" s="19">
        <f>IFERROR(VLOOKUP(B49,'27-04-2025'!C:J,8,0),0)</f>
        <v>39</v>
      </c>
      <c r="G49" s="19">
        <f>IFERROR(VLOOKUP(B49,Caza!C:J,8,0),0)</f>
        <v>29</v>
      </c>
      <c r="H49" s="23">
        <f>SUM(C49:G49)</f>
        <v>164</v>
      </c>
    </row>
    <row r="50" spans="1:8" x14ac:dyDescent="0.3">
      <c r="A50" s="12">
        <v>49</v>
      </c>
      <c r="B50" s="9" t="s">
        <v>178</v>
      </c>
      <c r="C50" s="19">
        <f>IFERROR(VLOOKUP(B50,'06-04-2025'!C:J,8,0),0)</f>
        <v>31</v>
      </c>
      <c r="D50" s="19">
        <f>IFERROR(VLOOKUP(B50,'13-04-2025'!C:J,8,0),0)</f>
        <v>40</v>
      </c>
      <c r="E50" s="19">
        <f>IFERROR(VLOOKUP(B50,'20-04-2025'!C:J,8,0),0)</f>
        <v>30</v>
      </c>
      <c r="F50" s="19">
        <f>IFERROR(VLOOKUP(B50,'27-04-2025'!C:J,8,0),0)</f>
        <v>30</v>
      </c>
      <c r="G50" s="19">
        <f>IFERROR(VLOOKUP(B50,Caza!C:J,8,0),0)</f>
        <v>29</v>
      </c>
      <c r="H50" s="23">
        <f>SUM(C50:G50)</f>
        <v>160</v>
      </c>
    </row>
    <row r="51" spans="1:8" x14ac:dyDescent="0.3">
      <c r="A51" s="12">
        <v>50</v>
      </c>
      <c r="B51" s="9" t="s">
        <v>88</v>
      </c>
      <c r="C51" s="19">
        <f>IFERROR(VLOOKUP(B51,'06-04-2025'!C:J,8,0),0)</f>
        <v>36</v>
      </c>
      <c r="D51" s="19">
        <f>IFERROR(VLOOKUP(B51,'13-04-2025'!C:J,8,0),0)</f>
        <v>28</v>
      </c>
      <c r="E51" s="19">
        <f>IFERROR(VLOOKUP(B51,'20-04-2025'!C:J,8,0),0)</f>
        <v>28</v>
      </c>
      <c r="F51" s="19">
        <f>IFERROR(VLOOKUP(B51,'27-04-2025'!C:J,8,0),0)</f>
        <v>34</v>
      </c>
      <c r="G51" s="19">
        <f>IFERROR(VLOOKUP(B51,Caza!C:J,8,0),0)</f>
        <v>34</v>
      </c>
      <c r="H51" s="23">
        <f>SUM(C51:G51)</f>
        <v>160</v>
      </c>
    </row>
    <row r="52" spans="1:8" x14ac:dyDescent="0.3">
      <c r="A52" s="12">
        <v>51</v>
      </c>
      <c r="B52" s="9" t="s">
        <v>176</v>
      </c>
      <c r="C52" s="19">
        <f>IFERROR(VLOOKUP(B52,'06-04-2025'!C:J,8,0),0)</f>
        <v>28</v>
      </c>
      <c r="D52" s="19">
        <f>IFERROR(VLOOKUP(B52,'13-04-2025'!C:J,8,0),0)</f>
        <v>29</v>
      </c>
      <c r="E52" s="19">
        <f>IFERROR(VLOOKUP(B52,'20-04-2025'!C:J,8,0),0)</f>
        <v>31</v>
      </c>
      <c r="F52" s="19">
        <f>IFERROR(VLOOKUP(B52,'27-04-2025'!C:J,8,0),0)</f>
        <v>42</v>
      </c>
      <c r="G52" s="19">
        <f>IFERROR(VLOOKUP(B52,Caza!C:J,8,0),0)</f>
        <v>30</v>
      </c>
      <c r="H52" s="23">
        <f>SUM(C52:G52)</f>
        <v>160</v>
      </c>
    </row>
    <row r="53" spans="1:8" x14ac:dyDescent="0.3">
      <c r="A53" s="12">
        <v>52</v>
      </c>
      <c r="B53" s="9" t="s">
        <v>97</v>
      </c>
      <c r="C53" s="19">
        <f>IFERROR(VLOOKUP(B53,'06-04-2025'!C:J,8,0),0)</f>
        <v>13</v>
      </c>
      <c r="D53" s="19">
        <f>IFERROR(VLOOKUP(B53,'13-04-2025'!C:J,8,0),0)</f>
        <v>52</v>
      </c>
      <c r="E53" s="19">
        <f>IFERROR(VLOOKUP(B53,'20-04-2025'!C:J,8,0),0)</f>
        <v>28</v>
      </c>
      <c r="F53" s="19">
        <f>IFERROR(VLOOKUP(B53,'27-04-2025'!C:J,8,0),0)</f>
        <v>34</v>
      </c>
      <c r="G53" s="19">
        <f>IFERROR(VLOOKUP(B53,Caza!C:J,8,0),0)</f>
        <v>31</v>
      </c>
      <c r="H53" s="23">
        <f>SUM(C53:G53)</f>
        <v>158</v>
      </c>
    </row>
    <row r="54" spans="1:8" x14ac:dyDescent="0.3">
      <c r="A54" s="12">
        <v>53</v>
      </c>
      <c r="B54" s="9" t="s">
        <v>142</v>
      </c>
      <c r="C54" s="19">
        <f>IFERROR(VLOOKUP(B54,'06-04-2025'!C:J,8,0),0)</f>
        <v>33</v>
      </c>
      <c r="D54" s="19">
        <f>IFERROR(VLOOKUP(B54,'13-04-2025'!C:J,8,0),0)</f>
        <v>32</v>
      </c>
      <c r="E54" s="19">
        <f>IFERROR(VLOOKUP(B54,'20-04-2025'!C:J,8,0),0)</f>
        <v>28</v>
      </c>
      <c r="F54" s="19">
        <f>IFERROR(VLOOKUP(B54,'27-04-2025'!C:J,8,0),0)</f>
        <v>43</v>
      </c>
      <c r="G54" s="19">
        <f>IFERROR(VLOOKUP(B54,Caza!C:J,8,0),0)</f>
        <v>20</v>
      </c>
      <c r="H54" s="23">
        <f>SUM(C54:G54)</f>
        <v>156</v>
      </c>
    </row>
    <row r="55" spans="1:8" x14ac:dyDescent="0.3">
      <c r="A55" s="12">
        <v>54</v>
      </c>
      <c r="B55" s="9" t="s">
        <v>111</v>
      </c>
      <c r="C55" s="19">
        <f>IFERROR(VLOOKUP(B55,'06-04-2025'!C:J,8,0),0)</f>
        <v>22</v>
      </c>
      <c r="D55" s="19">
        <f>IFERROR(VLOOKUP(B55,'13-04-2025'!C:J,8,0),0)</f>
        <v>28</v>
      </c>
      <c r="E55" s="19">
        <f>IFERROR(VLOOKUP(B55,'20-04-2025'!C:J,8,0),0)</f>
        <v>28</v>
      </c>
      <c r="F55" s="19">
        <f>IFERROR(VLOOKUP(B55,'27-04-2025'!C:J,8,0),0)</f>
        <v>40</v>
      </c>
      <c r="G55" s="19">
        <f>IFERROR(VLOOKUP(B55,Caza!C:J,8,0),0)</f>
        <v>34</v>
      </c>
      <c r="H55" s="23">
        <f>SUM(C55:G55)</f>
        <v>152</v>
      </c>
    </row>
    <row r="56" spans="1:8" x14ac:dyDescent="0.3">
      <c r="A56" s="12">
        <v>55</v>
      </c>
      <c r="B56" s="9" t="s">
        <v>174</v>
      </c>
      <c r="C56" s="19">
        <f>IFERROR(VLOOKUP(B56,'06-04-2025'!C:J,8,0),0)</f>
        <v>26</v>
      </c>
      <c r="D56" s="19">
        <f>IFERROR(VLOOKUP(B56,'13-04-2025'!C:J,8,0),0)</f>
        <v>28</v>
      </c>
      <c r="E56" s="19">
        <f>IFERROR(VLOOKUP(B56,'20-04-2025'!C:J,8,0),0)</f>
        <v>28</v>
      </c>
      <c r="F56" s="19">
        <f>IFERROR(VLOOKUP(B56,'27-04-2025'!C:J,8,0),0)</f>
        <v>37</v>
      </c>
      <c r="G56" s="19">
        <f>IFERROR(VLOOKUP(B56,Caza!C:J,8,0),0)</f>
        <v>30</v>
      </c>
      <c r="H56" s="23">
        <f>SUM(C56:G56)</f>
        <v>149</v>
      </c>
    </row>
    <row r="57" spans="1:8" x14ac:dyDescent="0.3">
      <c r="A57" s="12">
        <v>56</v>
      </c>
      <c r="B57" s="9" t="s">
        <v>169</v>
      </c>
      <c r="C57" s="19">
        <f>IFERROR(VLOOKUP(B57,'06-04-2025'!C:J,8,0),0)</f>
        <v>26</v>
      </c>
      <c r="D57" s="19">
        <f>IFERROR(VLOOKUP(B57,'13-04-2025'!C:J,8,0),0)</f>
        <v>28</v>
      </c>
      <c r="E57" s="19">
        <f>IFERROR(VLOOKUP(B57,'20-04-2025'!C:J,8,0),0)</f>
        <v>28</v>
      </c>
      <c r="F57" s="19">
        <f>IFERROR(VLOOKUP(B57,'27-04-2025'!C:J,8,0),0)</f>
        <v>35</v>
      </c>
      <c r="G57" s="19">
        <f>IFERROR(VLOOKUP(B57,Caza!C:J,8,0),0)</f>
        <v>29</v>
      </c>
      <c r="H57" s="23">
        <f>SUM(C57:G57)</f>
        <v>146</v>
      </c>
    </row>
    <row r="58" spans="1:8" x14ac:dyDescent="0.3">
      <c r="A58" s="12">
        <v>57</v>
      </c>
      <c r="B58" s="9" t="s">
        <v>104</v>
      </c>
      <c r="C58" s="19">
        <f>IFERROR(VLOOKUP(B58,'06-04-2025'!C:J,8,0),0)</f>
        <v>26</v>
      </c>
      <c r="D58" s="19">
        <f>IFERROR(VLOOKUP(B58,'13-04-2025'!C:J,8,0),0)</f>
        <v>39</v>
      </c>
      <c r="E58" s="19">
        <f>IFERROR(VLOOKUP(B58,'20-04-2025'!C:J,8,0),0)</f>
        <v>35</v>
      </c>
      <c r="F58" s="19">
        <f>IFERROR(VLOOKUP(B58,'27-04-2025'!C:J,8,0),0)</f>
        <v>41</v>
      </c>
      <c r="G58" s="19">
        <f>IFERROR(VLOOKUP(B58,Caza!C:J,8,0),0)</f>
        <v>5</v>
      </c>
      <c r="H58" s="23">
        <f>SUM(C58:G58)</f>
        <v>146</v>
      </c>
    </row>
    <row r="59" spans="1:8" x14ac:dyDescent="0.3">
      <c r="A59" s="12">
        <v>58</v>
      </c>
      <c r="B59" s="9" t="s">
        <v>192</v>
      </c>
      <c r="C59" s="19">
        <f>IFERROR(VLOOKUP(B59,'06-04-2025'!C:J,8,0),0)</f>
        <v>0</v>
      </c>
      <c r="D59" s="19">
        <f>IFERROR(VLOOKUP(B59,'13-04-2025'!C:J,8,0),0)</f>
        <v>39</v>
      </c>
      <c r="E59" s="19">
        <f>IFERROR(VLOOKUP(B59,'20-04-2025'!C:J,8,0),0)</f>
        <v>41</v>
      </c>
      <c r="F59" s="19">
        <f>IFERROR(VLOOKUP(B59,'27-04-2025'!C:J,8,0),0)</f>
        <v>40</v>
      </c>
      <c r="G59" s="19">
        <f>IFERROR(VLOOKUP(B59,Caza!C:J,8,0),0)</f>
        <v>19</v>
      </c>
      <c r="H59" s="23">
        <f>SUM(C59:G59)</f>
        <v>139</v>
      </c>
    </row>
    <row r="60" spans="1:8" x14ac:dyDescent="0.3">
      <c r="A60" s="12">
        <v>59</v>
      </c>
      <c r="B60" s="9" t="s">
        <v>206</v>
      </c>
      <c r="C60" s="19">
        <f>IFERROR(VLOOKUP(B60,'06-04-2025'!C:J,8,0),0)</f>
        <v>0</v>
      </c>
      <c r="D60" s="19">
        <f>IFERROR(VLOOKUP(B60,'13-04-2025'!C:J,8,0),0)</f>
        <v>23</v>
      </c>
      <c r="E60" s="19">
        <f>IFERROR(VLOOKUP(B60,'20-04-2025'!C:J,8,0),0)</f>
        <v>36</v>
      </c>
      <c r="F60" s="19">
        <f>IFERROR(VLOOKUP(B60,'27-04-2025'!C:J,8,0),0)</f>
        <v>43</v>
      </c>
      <c r="G60" s="19">
        <f>IFERROR(VLOOKUP(B60,Caza!C:J,8,0),0)</f>
        <v>35</v>
      </c>
      <c r="H60" s="23">
        <f>SUM(C60:G60)</f>
        <v>137</v>
      </c>
    </row>
    <row r="61" spans="1:8" x14ac:dyDescent="0.3">
      <c r="A61" s="12">
        <v>60</v>
      </c>
      <c r="B61" s="9" t="s">
        <v>204</v>
      </c>
      <c r="C61" s="19">
        <f>IFERROR(VLOOKUP(B61,'06-04-2025'!C:J,8,0),0)</f>
        <v>0</v>
      </c>
      <c r="D61" s="19">
        <f>IFERROR(VLOOKUP(B61,'13-04-2025'!C:J,8,0),0)</f>
        <v>29</v>
      </c>
      <c r="E61" s="19">
        <f>IFERROR(VLOOKUP(B61,'20-04-2025'!C:J,8,0),0)</f>
        <v>35</v>
      </c>
      <c r="F61" s="19">
        <f>IFERROR(VLOOKUP(B61,'27-04-2025'!C:J,8,0),0)</f>
        <v>39</v>
      </c>
      <c r="G61" s="19">
        <f>IFERROR(VLOOKUP(B61,Caza!C:J,8,0),0)</f>
        <v>32</v>
      </c>
      <c r="H61" s="23">
        <f>SUM(C61:G61)</f>
        <v>135</v>
      </c>
    </row>
    <row r="62" spans="1:8" x14ac:dyDescent="0.3">
      <c r="A62" s="12">
        <v>61</v>
      </c>
      <c r="B62" s="9" t="s">
        <v>214</v>
      </c>
      <c r="C62" s="19">
        <f>IFERROR(VLOOKUP(B62,'06-04-2025'!C:J,8,0),0)</f>
        <v>0</v>
      </c>
      <c r="D62" s="19">
        <f>IFERROR(VLOOKUP(B62,'13-04-2025'!C:J,8,0),0)</f>
        <v>0</v>
      </c>
      <c r="E62" s="19">
        <f>IFERROR(VLOOKUP(B62,'20-04-2025'!C:J,8,0),0)</f>
        <v>37</v>
      </c>
      <c r="F62" s="19">
        <f>IFERROR(VLOOKUP(B62,'27-04-2025'!C:J,8,0),0)</f>
        <v>56</v>
      </c>
      <c r="G62" s="19">
        <f>IFERROR(VLOOKUP(B62,Caza!C:J,8,0),0)</f>
        <v>41</v>
      </c>
      <c r="H62" s="23">
        <f>SUM(C62:G62)</f>
        <v>134</v>
      </c>
    </row>
    <row r="63" spans="1:8" x14ac:dyDescent="0.3">
      <c r="A63" s="12">
        <v>62</v>
      </c>
      <c r="B63" s="9" t="s">
        <v>217</v>
      </c>
      <c r="C63" s="19">
        <f>IFERROR(VLOOKUP(B63,'06-04-2025'!C:J,8,0),0)</f>
        <v>0</v>
      </c>
      <c r="D63" s="19">
        <f>IFERROR(VLOOKUP(B63,'13-04-2025'!C:J,8,0),0)</f>
        <v>0</v>
      </c>
      <c r="E63" s="19">
        <f>IFERROR(VLOOKUP(B63,'20-04-2025'!C:J,8,0),0)</f>
        <v>8</v>
      </c>
      <c r="F63" s="19">
        <f>IFERROR(VLOOKUP(B63,'27-04-2025'!C:J,8,0),0)</f>
        <v>50</v>
      </c>
      <c r="G63" s="19">
        <f>IFERROR(VLOOKUP(B63,Caza!C:J,8,0),0)</f>
        <v>69</v>
      </c>
      <c r="H63" s="23">
        <f>SUM(C63:G63)</f>
        <v>127</v>
      </c>
    </row>
    <row r="64" spans="1:8" x14ac:dyDescent="0.3">
      <c r="A64" s="12">
        <v>63</v>
      </c>
      <c r="B64" s="9" t="s">
        <v>91</v>
      </c>
      <c r="C64" s="19">
        <f>IFERROR(VLOOKUP(B64,'06-04-2025'!C:J,8,0),0)</f>
        <v>21</v>
      </c>
      <c r="D64" s="19">
        <f>IFERROR(VLOOKUP(B64,'13-04-2025'!C:J,8,0),0)</f>
        <v>19</v>
      </c>
      <c r="E64" s="19">
        <f>IFERROR(VLOOKUP(B64,'20-04-2025'!C:J,8,0),0)</f>
        <v>27</v>
      </c>
      <c r="F64" s="19">
        <f>IFERROR(VLOOKUP(B64,'27-04-2025'!C:J,8,0),0)</f>
        <v>33</v>
      </c>
      <c r="G64" s="19">
        <f>IFERROR(VLOOKUP(B64,Caza!C:J,8,0),0)</f>
        <v>27</v>
      </c>
      <c r="H64" s="23">
        <f>SUM(C64:G64)</f>
        <v>127</v>
      </c>
    </row>
    <row r="65" spans="1:8" x14ac:dyDescent="0.3">
      <c r="A65" s="12">
        <v>64</v>
      </c>
      <c r="B65" s="9" t="s">
        <v>171</v>
      </c>
      <c r="C65" s="19">
        <f>IFERROR(VLOOKUP(B65,'06-04-2025'!C:J,8,0),0)</f>
        <v>17</v>
      </c>
      <c r="D65" s="19">
        <f>IFERROR(VLOOKUP(B65,'13-04-2025'!C:J,8,0),0)</f>
        <v>28</v>
      </c>
      <c r="E65" s="19">
        <f>IFERROR(VLOOKUP(B65,'20-04-2025'!C:J,8,0),0)</f>
        <v>29</v>
      </c>
      <c r="F65" s="19">
        <f>IFERROR(VLOOKUP(B65,'27-04-2025'!C:J,8,0),0)</f>
        <v>35</v>
      </c>
      <c r="G65" s="19">
        <f>IFERROR(VLOOKUP(B65,Caza!C:J,8,0),0)</f>
        <v>16</v>
      </c>
      <c r="H65" s="23">
        <f>SUM(C65:G65)</f>
        <v>125</v>
      </c>
    </row>
    <row r="66" spans="1:8" x14ac:dyDescent="0.3">
      <c r="A66" s="12">
        <v>65</v>
      </c>
      <c r="B66" s="9" t="s">
        <v>177</v>
      </c>
      <c r="C66" s="19">
        <f>IFERROR(VLOOKUP(B66,'06-04-2025'!C:J,8,0),0)</f>
        <v>15</v>
      </c>
      <c r="D66" s="19">
        <f>IFERROR(VLOOKUP(B66,'13-04-2025'!C:J,8,0),0)</f>
        <v>28</v>
      </c>
      <c r="E66" s="19">
        <f>IFERROR(VLOOKUP(B66,'20-04-2025'!C:J,8,0),0)</f>
        <v>28</v>
      </c>
      <c r="F66" s="19">
        <f>IFERROR(VLOOKUP(B66,'27-04-2025'!C:J,8,0),0)</f>
        <v>34</v>
      </c>
      <c r="G66" s="19">
        <f>IFERROR(VLOOKUP(B66,Caza!C:J,8,0),0)</f>
        <v>10</v>
      </c>
      <c r="H66" s="23">
        <f>SUM(C66:G66)</f>
        <v>115</v>
      </c>
    </row>
    <row r="67" spans="1:8" x14ac:dyDescent="0.3">
      <c r="A67" s="12">
        <v>66</v>
      </c>
      <c r="B67" s="9" t="s">
        <v>191</v>
      </c>
      <c r="C67" s="19">
        <f>IFERROR(VLOOKUP(B67,'06-04-2025'!C:J,8,0),0)</f>
        <v>0</v>
      </c>
      <c r="D67" s="19">
        <f>IFERROR(VLOOKUP(B67,'13-04-2025'!C:J,8,0),0)</f>
        <v>29</v>
      </c>
      <c r="E67" s="19">
        <f>IFERROR(VLOOKUP(B67,'20-04-2025'!C:J,8,0),0)</f>
        <v>26</v>
      </c>
      <c r="F67" s="19">
        <f>IFERROR(VLOOKUP(B67,'27-04-2025'!C:J,8,0),0)</f>
        <v>43</v>
      </c>
      <c r="G67" s="19">
        <f>IFERROR(VLOOKUP(B67,Caza!C:J,8,0),0)</f>
        <v>16</v>
      </c>
      <c r="H67" s="23">
        <f>SUM(C67:G67)</f>
        <v>114</v>
      </c>
    </row>
    <row r="68" spans="1:8" x14ac:dyDescent="0.3">
      <c r="A68" s="12">
        <v>67</v>
      </c>
      <c r="B68" s="9" t="s">
        <v>63</v>
      </c>
      <c r="C68" s="19">
        <f>IFERROR(VLOOKUP(B68,'06-04-2025'!C:J,8,0),0)</f>
        <v>31</v>
      </c>
      <c r="D68" s="19">
        <f>IFERROR(VLOOKUP(B68,'13-04-2025'!C:J,8,0),0)</f>
        <v>8</v>
      </c>
      <c r="E68" s="19">
        <f>IFERROR(VLOOKUP(B68,'20-04-2025'!C:J,8,0),0)</f>
        <v>10</v>
      </c>
      <c r="F68" s="19">
        <f>IFERROR(VLOOKUP(B68,'27-04-2025'!C:J,8,0),0)</f>
        <v>33</v>
      </c>
      <c r="G68" s="19">
        <f>IFERROR(VLOOKUP(B68,Caza!C:J,8,0),0)</f>
        <v>28</v>
      </c>
      <c r="H68" s="23">
        <f>SUM(C68:G68)</f>
        <v>110</v>
      </c>
    </row>
    <row r="69" spans="1:8" x14ac:dyDescent="0.3">
      <c r="A69" s="12">
        <v>68</v>
      </c>
      <c r="B69" s="9" t="s">
        <v>196</v>
      </c>
      <c r="C69" s="19">
        <f>IFERROR(VLOOKUP(B69,'06-04-2025'!C:J,8,0),0)</f>
        <v>0</v>
      </c>
      <c r="D69" s="19">
        <f>IFERROR(VLOOKUP(B69,'13-04-2025'!C:J,8,0),0)</f>
        <v>17</v>
      </c>
      <c r="E69" s="19">
        <f>IFERROR(VLOOKUP(B69,'20-04-2025'!C:J,8,0),0)</f>
        <v>26</v>
      </c>
      <c r="F69" s="19">
        <f>IFERROR(VLOOKUP(B69,'27-04-2025'!C:J,8,0),0)</f>
        <v>35</v>
      </c>
      <c r="G69" s="19">
        <f>IFERROR(VLOOKUP(B69,Caza!C:J,8,0),0)</f>
        <v>29</v>
      </c>
      <c r="H69" s="23">
        <f>SUM(C69:G69)</f>
        <v>107</v>
      </c>
    </row>
    <row r="70" spans="1:8" x14ac:dyDescent="0.3">
      <c r="A70" s="12">
        <v>69</v>
      </c>
      <c r="B70" s="9" t="s">
        <v>118</v>
      </c>
      <c r="C70" s="19">
        <f>IFERROR(VLOOKUP(B70,'06-04-2025'!C:J,8,0),0)</f>
        <v>26</v>
      </c>
      <c r="D70" s="19">
        <f>IFERROR(VLOOKUP(B70,'13-04-2025'!C:J,8,0),0)</f>
        <v>24</v>
      </c>
      <c r="E70" s="19">
        <f>IFERROR(VLOOKUP(B70,'20-04-2025'!C:J,8,0),0)</f>
        <v>6</v>
      </c>
      <c r="F70" s="19">
        <f>IFERROR(VLOOKUP(B70,'27-04-2025'!C:J,8,0),0)</f>
        <v>36</v>
      </c>
      <c r="G70" s="19">
        <f>IFERROR(VLOOKUP(B70,Caza!C:J,8,0),0)</f>
        <v>14</v>
      </c>
      <c r="H70" s="23">
        <f>SUM(C70:G70)</f>
        <v>106</v>
      </c>
    </row>
    <row r="71" spans="1:8" x14ac:dyDescent="0.3">
      <c r="A71" s="12">
        <v>70</v>
      </c>
      <c r="B71" s="9" t="s">
        <v>170</v>
      </c>
      <c r="C71" s="19">
        <f>IFERROR(VLOOKUP(B71,'06-04-2025'!C:J,8,0),0)</f>
        <v>21</v>
      </c>
      <c r="D71" s="19">
        <f>IFERROR(VLOOKUP(B71,'13-04-2025'!C:J,8,0),0)</f>
        <v>9</v>
      </c>
      <c r="E71" s="19">
        <f>IFERROR(VLOOKUP(B71,'20-04-2025'!C:J,8,0),0)</f>
        <v>19</v>
      </c>
      <c r="F71" s="19">
        <f>IFERROR(VLOOKUP(B71,'27-04-2025'!C:J,8,0),0)</f>
        <v>39</v>
      </c>
      <c r="G71" s="19">
        <f>IFERROR(VLOOKUP(B71,Caza!C:J,8,0),0)</f>
        <v>18</v>
      </c>
      <c r="H71" s="23">
        <f>SUM(C71:G71)</f>
        <v>106</v>
      </c>
    </row>
    <row r="72" spans="1:8" x14ac:dyDescent="0.3">
      <c r="A72" s="12">
        <v>71</v>
      </c>
      <c r="B72" s="9" t="s">
        <v>198</v>
      </c>
      <c r="C72" s="19">
        <f>IFERROR(VLOOKUP(B72,'06-04-2025'!C:J,8,0),0)</f>
        <v>0</v>
      </c>
      <c r="D72" s="19">
        <f>IFERROR(VLOOKUP(B72,'13-04-2025'!C:J,8,0),0)</f>
        <v>19</v>
      </c>
      <c r="E72" s="19">
        <f>IFERROR(VLOOKUP(B72,'20-04-2025'!C:J,8,0),0)</f>
        <v>28</v>
      </c>
      <c r="F72" s="19">
        <f>IFERROR(VLOOKUP(B72,'27-04-2025'!C:J,8,0),0)</f>
        <v>34</v>
      </c>
      <c r="G72" s="19">
        <f>IFERROR(VLOOKUP(B72,Caza!C:J,8,0),0)</f>
        <v>15</v>
      </c>
      <c r="H72" s="23">
        <f>SUM(C72:G72)</f>
        <v>96</v>
      </c>
    </row>
    <row r="73" spans="1:8" x14ac:dyDescent="0.3">
      <c r="A73" s="12">
        <v>72</v>
      </c>
      <c r="B73" s="9" t="s">
        <v>83</v>
      </c>
      <c r="C73" s="19">
        <f>IFERROR(VLOOKUP(B73,'06-04-2025'!C:J,8,0),0)</f>
        <v>21</v>
      </c>
      <c r="D73" s="19">
        <f>IFERROR(VLOOKUP(B73,'13-04-2025'!C:J,8,0),0)</f>
        <v>28</v>
      </c>
      <c r="E73" s="19">
        <f>IFERROR(VLOOKUP(B73,'20-04-2025'!C:J,8,0),0)</f>
        <v>6</v>
      </c>
      <c r="F73" s="19">
        <f>IFERROR(VLOOKUP(B73,'27-04-2025'!C:J,8,0),0)</f>
        <v>31</v>
      </c>
      <c r="G73" s="19">
        <f>IFERROR(VLOOKUP(B73,Caza!C:J,8,0),0)</f>
        <v>9</v>
      </c>
      <c r="H73" s="23">
        <f>SUM(C73:G73)</f>
        <v>95</v>
      </c>
    </row>
    <row r="74" spans="1:8" x14ac:dyDescent="0.3">
      <c r="A74" s="12">
        <v>73</v>
      </c>
      <c r="B74" s="9" t="s">
        <v>234</v>
      </c>
      <c r="C74" s="19">
        <f>IFERROR(VLOOKUP(B74,'06-04-2025'!C:J,8,0),0)</f>
        <v>0</v>
      </c>
      <c r="D74" s="19">
        <f>IFERROR(VLOOKUP(B74,'13-04-2025'!C:J,8,0),0)</f>
        <v>0</v>
      </c>
      <c r="E74" s="19">
        <f>IFERROR(VLOOKUP(B74,'20-04-2025'!C:J,8,0),0)</f>
        <v>0</v>
      </c>
      <c r="F74" s="19">
        <f>IFERROR(VLOOKUP(B74,'27-04-2025'!C:J,8,0),0)</f>
        <v>0</v>
      </c>
      <c r="G74" s="19">
        <f>IFERROR(VLOOKUP(B74,Caza!C:J,8,0),0)</f>
        <v>93</v>
      </c>
      <c r="H74" s="23">
        <f>SUM(C74:G74)</f>
        <v>93</v>
      </c>
    </row>
    <row r="75" spans="1:8" x14ac:dyDescent="0.3">
      <c r="A75" s="12">
        <v>74</v>
      </c>
      <c r="B75" s="9" t="s">
        <v>172</v>
      </c>
      <c r="C75" s="19">
        <f>IFERROR(VLOOKUP(B75,'06-04-2025'!C:J,8,0),0)</f>
        <v>17</v>
      </c>
      <c r="D75" s="19">
        <f>IFERROR(VLOOKUP(B75,'13-04-2025'!C:J,8,0),0)</f>
        <v>3</v>
      </c>
      <c r="E75" s="19">
        <f>IFERROR(VLOOKUP(B75,'20-04-2025'!C:J,8,0),0)</f>
        <v>2</v>
      </c>
      <c r="F75" s="19">
        <f>IFERROR(VLOOKUP(B75,'27-04-2025'!C:J,8,0),0)</f>
        <v>35</v>
      </c>
      <c r="G75" s="19">
        <f>IFERROR(VLOOKUP(B75,Caza!C:J,8,0),0)</f>
        <v>31</v>
      </c>
      <c r="H75" s="23">
        <f>SUM(C75:G75)</f>
        <v>88</v>
      </c>
    </row>
    <row r="76" spans="1:8" x14ac:dyDescent="0.3">
      <c r="A76" s="12">
        <v>75</v>
      </c>
      <c r="B76" s="9" t="s">
        <v>93</v>
      </c>
      <c r="C76" s="19">
        <f>IFERROR(VLOOKUP(B76,'06-04-2025'!C:J,8,0),0)</f>
        <v>25</v>
      </c>
      <c r="D76" s="19">
        <f>IFERROR(VLOOKUP(B76,'13-04-2025'!C:J,8,0),0)</f>
        <v>10</v>
      </c>
      <c r="E76" s="19">
        <f>IFERROR(VLOOKUP(B76,'20-04-2025'!C:J,8,0),0)</f>
        <v>10</v>
      </c>
      <c r="F76" s="19">
        <f>IFERROR(VLOOKUP(B76,'27-04-2025'!C:J,8,0),0)</f>
        <v>31</v>
      </c>
      <c r="G76" s="19">
        <f>IFERROR(VLOOKUP(B76,Caza!C:J,8,0),0)</f>
        <v>9</v>
      </c>
      <c r="H76" s="23">
        <f>SUM(C76:G76)</f>
        <v>85</v>
      </c>
    </row>
    <row r="77" spans="1:8" x14ac:dyDescent="0.3">
      <c r="A77" s="12">
        <v>76</v>
      </c>
      <c r="B77" s="9" t="s">
        <v>195</v>
      </c>
      <c r="C77" s="19">
        <f>IFERROR(VLOOKUP(B77,'06-04-2025'!C:J,8,0),0)</f>
        <v>0</v>
      </c>
      <c r="D77" s="19">
        <f>IFERROR(VLOOKUP(B77,'13-04-2025'!C:J,8,0),0)</f>
        <v>8</v>
      </c>
      <c r="E77" s="19">
        <f>IFERROR(VLOOKUP(B77,'20-04-2025'!C:J,8,0),0)</f>
        <v>18</v>
      </c>
      <c r="F77" s="19">
        <f>IFERROR(VLOOKUP(B77,'27-04-2025'!C:J,8,0),0)</f>
        <v>42</v>
      </c>
      <c r="G77" s="19">
        <f>IFERROR(VLOOKUP(B77,Caza!C:J,8,0),0)</f>
        <v>15</v>
      </c>
      <c r="H77" s="23">
        <f>SUM(C77:G77)</f>
        <v>83</v>
      </c>
    </row>
    <row r="78" spans="1:8" x14ac:dyDescent="0.3">
      <c r="A78" s="12">
        <v>77</v>
      </c>
      <c r="B78" s="9" t="s">
        <v>84</v>
      </c>
      <c r="C78" s="19">
        <f>IFERROR(VLOOKUP(B78,'06-04-2025'!C:J,8,0),0)</f>
        <v>29</v>
      </c>
      <c r="D78" s="19">
        <f>IFERROR(VLOOKUP(B78,'13-04-2025'!C:J,8,0),0)</f>
        <v>7</v>
      </c>
      <c r="E78" s="19">
        <f>IFERROR(VLOOKUP(B78,'20-04-2025'!C:J,8,0),0)</f>
        <v>6</v>
      </c>
      <c r="F78" s="19">
        <f>IFERROR(VLOOKUP(B78,'27-04-2025'!C:J,8,0),0)</f>
        <v>0</v>
      </c>
      <c r="G78" s="19">
        <f>IFERROR(VLOOKUP(B78,Caza!C:J,8,0),0)</f>
        <v>39</v>
      </c>
      <c r="H78" s="23">
        <f>SUM(C78:G78)</f>
        <v>81</v>
      </c>
    </row>
    <row r="79" spans="1:8" x14ac:dyDescent="0.3">
      <c r="A79" s="12">
        <v>78</v>
      </c>
      <c r="B79" s="9" t="s">
        <v>175</v>
      </c>
      <c r="C79" s="19">
        <f>IFERROR(VLOOKUP(B79,'06-04-2025'!C:J,8,0),0)</f>
        <v>21</v>
      </c>
      <c r="D79" s="19">
        <f>IFERROR(VLOOKUP(B79,'13-04-2025'!C:J,8,0),0)</f>
        <v>1</v>
      </c>
      <c r="E79" s="19">
        <f>IFERROR(VLOOKUP(B79,'20-04-2025'!C:J,8,0),0)</f>
        <v>0</v>
      </c>
      <c r="F79" s="19">
        <f>IFERROR(VLOOKUP(B79,'27-04-2025'!C:J,8,0),0)</f>
        <v>28</v>
      </c>
      <c r="G79" s="19">
        <f>IFERROR(VLOOKUP(B79,Caza!C:J,8,0),0)</f>
        <v>28</v>
      </c>
      <c r="H79" s="23">
        <f>SUM(C79:G79)</f>
        <v>78</v>
      </c>
    </row>
    <row r="80" spans="1:8" x14ac:dyDescent="0.3">
      <c r="A80" s="12">
        <v>79</v>
      </c>
      <c r="B80" s="9" t="s">
        <v>128</v>
      </c>
      <c r="C80" s="19">
        <f>IFERROR(VLOOKUP(B80,'06-04-2025'!C:J,8,0),0)</f>
        <v>36</v>
      </c>
      <c r="D80" s="19">
        <f>IFERROR(VLOOKUP(B80,'13-04-2025'!C:J,8,0),0)</f>
        <v>0</v>
      </c>
      <c r="E80" s="19">
        <f>IFERROR(VLOOKUP(B80,'20-04-2025'!C:J,8,0),0)</f>
        <v>0</v>
      </c>
      <c r="F80" s="19">
        <f>IFERROR(VLOOKUP(B80,'27-04-2025'!C:J,8,0),0)</f>
        <v>37</v>
      </c>
      <c r="G80" s="19">
        <f>IFERROR(VLOOKUP(B80,Caza!C:J,8,0),0)</f>
        <v>1</v>
      </c>
      <c r="H80" s="23">
        <f>SUM(C80:G80)</f>
        <v>74</v>
      </c>
    </row>
    <row r="81" spans="1:8" x14ac:dyDescent="0.3">
      <c r="A81" s="12">
        <v>80</v>
      </c>
      <c r="B81" s="9" t="s">
        <v>85</v>
      </c>
      <c r="C81" s="19">
        <f>IFERROR(VLOOKUP(B81,'06-04-2025'!C:J,8,0),0)</f>
        <v>4</v>
      </c>
      <c r="D81" s="19">
        <f>IFERROR(VLOOKUP(B81,'13-04-2025'!C:J,8,0),0)</f>
        <v>8</v>
      </c>
      <c r="E81" s="19">
        <f>IFERROR(VLOOKUP(B81,'20-04-2025'!C:J,8,0),0)</f>
        <v>12</v>
      </c>
      <c r="F81" s="19">
        <f>IFERROR(VLOOKUP(B81,'27-04-2025'!C:J,8,0),0)</f>
        <v>30</v>
      </c>
      <c r="G81" s="19">
        <f>IFERROR(VLOOKUP(B81,Caza!C:J,8,0),0)</f>
        <v>13</v>
      </c>
      <c r="H81" s="23">
        <f>SUM(C81:G81)</f>
        <v>67</v>
      </c>
    </row>
    <row r="82" spans="1:8" x14ac:dyDescent="0.3">
      <c r="A82" s="12">
        <v>81</v>
      </c>
      <c r="B82" s="9" t="s">
        <v>203</v>
      </c>
      <c r="C82" s="19">
        <f>IFERROR(VLOOKUP(B82,'06-04-2025'!C:J,8,0),0)</f>
        <v>0</v>
      </c>
      <c r="D82" s="19">
        <f>IFERROR(VLOOKUP(B82,'13-04-2025'!C:J,8,0),0)</f>
        <v>14</v>
      </c>
      <c r="E82" s="19">
        <f>IFERROR(VLOOKUP(B82,'20-04-2025'!C:J,8,0),0)</f>
        <v>15</v>
      </c>
      <c r="F82" s="19">
        <f>IFERROR(VLOOKUP(B82,'27-04-2025'!C:J,8,0),0)</f>
        <v>31</v>
      </c>
      <c r="G82" s="19">
        <f>IFERROR(VLOOKUP(B82,Caza!C:J,8,0),0)</f>
        <v>3</v>
      </c>
      <c r="H82" s="23">
        <f>SUM(C82:G82)</f>
        <v>63</v>
      </c>
    </row>
    <row r="83" spans="1:8" x14ac:dyDescent="0.3">
      <c r="A83" s="12">
        <v>82</v>
      </c>
      <c r="B83" s="9" t="s">
        <v>231</v>
      </c>
      <c r="C83" s="19">
        <f>IFERROR(VLOOKUP(B83,'06-04-2025'!C:J,8,0),0)</f>
        <v>0</v>
      </c>
      <c r="D83" s="19">
        <f>IFERROR(VLOOKUP(B83,'13-04-2025'!C:J,8,0),0)</f>
        <v>0</v>
      </c>
      <c r="E83" s="19">
        <f>IFERROR(VLOOKUP(B83,'20-04-2025'!C:J,8,0),0)</f>
        <v>0</v>
      </c>
      <c r="F83" s="19">
        <f>IFERROR(VLOOKUP(B83,'27-04-2025'!C:J,8,0),0)</f>
        <v>0</v>
      </c>
      <c r="G83" s="19">
        <f>IFERROR(VLOOKUP(B83,Caza!C:J,8,0),0)</f>
        <v>56</v>
      </c>
      <c r="H83" s="23">
        <f>SUM(C83:G83)</f>
        <v>56</v>
      </c>
    </row>
    <row r="84" spans="1:8" x14ac:dyDescent="0.3">
      <c r="A84" s="12">
        <v>83</v>
      </c>
      <c r="B84" s="9" t="s">
        <v>227</v>
      </c>
      <c r="C84" s="19">
        <f>IFERROR(VLOOKUP(B84,'06-04-2025'!C:J,8,0),0)</f>
        <v>0</v>
      </c>
      <c r="D84" s="19">
        <f>IFERROR(VLOOKUP(B84,'13-04-2025'!C:J,8,0),0)</f>
        <v>0</v>
      </c>
      <c r="E84" s="19">
        <f>IFERROR(VLOOKUP(B84,'20-04-2025'!C:J,8,0),0)</f>
        <v>0</v>
      </c>
      <c r="F84" s="19">
        <f>IFERROR(VLOOKUP(B84,'27-04-2025'!C:J,8,0),0)</f>
        <v>0</v>
      </c>
      <c r="G84" s="19">
        <f>IFERROR(VLOOKUP(B84,Caza!C:J,8,0),0)</f>
        <v>54</v>
      </c>
      <c r="H84" s="23">
        <f>SUM(C84:G84)</f>
        <v>54</v>
      </c>
    </row>
    <row r="85" spans="1:8" x14ac:dyDescent="0.3">
      <c r="A85" s="12">
        <v>84</v>
      </c>
      <c r="B85" s="9" t="s">
        <v>137</v>
      </c>
      <c r="C85" s="19">
        <f>IFERROR(VLOOKUP(B85,'06-04-2025'!C:J,8,0),0)</f>
        <v>2</v>
      </c>
      <c r="D85" s="19">
        <f>IFERROR(VLOOKUP(B85,'13-04-2025'!C:J,8,0),0)</f>
        <v>7</v>
      </c>
      <c r="E85" s="19">
        <f>IFERROR(VLOOKUP(B85,'20-04-2025'!C:J,8,0),0)</f>
        <v>9</v>
      </c>
      <c r="F85" s="19">
        <f>IFERROR(VLOOKUP(B85,'27-04-2025'!C:J,8,0),0)</f>
        <v>28</v>
      </c>
      <c r="G85" s="19">
        <f>IFERROR(VLOOKUP(B85,Caza!C:J,8,0),0)</f>
        <v>5</v>
      </c>
      <c r="H85" s="23">
        <f>SUM(C85:G85)</f>
        <v>51</v>
      </c>
    </row>
    <row r="86" spans="1:8" x14ac:dyDescent="0.3">
      <c r="A86" s="12">
        <v>85</v>
      </c>
      <c r="B86" s="9" t="s">
        <v>67</v>
      </c>
      <c r="C86" s="19">
        <f>IFERROR(VLOOKUP(B86,'06-04-2025'!C:J,8,0),0)</f>
        <v>0</v>
      </c>
      <c r="D86" s="19">
        <f>IFERROR(VLOOKUP(B86,'13-04-2025'!C:J,8,0),0)</f>
        <v>0</v>
      </c>
      <c r="E86" s="19">
        <f>IFERROR(VLOOKUP(B86,'20-04-2025'!C:J,8,0),0)</f>
        <v>17</v>
      </c>
      <c r="F86" s="19">
        <f>IFERROR(VLOOKUP(B86,'27-04-2025'!C:J,8,0),0)</f>
        <v>28</v>
      </c>
      <c r="G86" s="19">
        <f>IFERROR(VLOOKUP(B86,Caza!C:J,8,0),0)</f>
        <v>5</v>
      </c>
      <c r="H86" s="23">
        <f>SUM(C86:G86)</f>
        <v>50</v>
      </c>
    </row>
    <row r="87" spans="1:8" x14ac:dyDescent="0.3">
      <c r="A87" s="12">
        <v>86</v>
      </c>
      <c r="B87" s="9" t="s">
        <v>86</v>
      </c>
      <c r="C87" s="19">
        <f>IFERROR(VLOOKUP(B87,'06-04-2025'!C:J,8,0),0)</f>
        <v>1</v>
      </c>
      <c r="D87" s="19">
        <f>IFERROR(VLOOKUP(B87,'13-04-2025'!C:J,8,0),0)</f>
        <v>4</v>
      </c>
      <c r="E87" s="19">
        <f>IFERROR(VLOOKUP(B87,'20-04-2025'!C:J,8,0),0)</f>
        <v>9</v>
      </c>
      <c r="F87" s="19">
        <f>IFERROR(VLOOKUP(B87,'27-04-2025'!C:J,8,0),0)</f>
        <v>30</v>
      </c>
      <c r="G87" s="19">
        <f>IFERROR(VLOOKUP(B87,Caza!C:J,8,0),0)</f>
        <v>5</v>
      </c>
      <c r="H87" s="23">
        <f>SUM(C87:G87)</f>
        <v>49</v>
      </c>
    </row>
    <row r="88" spans="1:8" x14ac:dyDescent="0.3">
      <c r="A88" s="12">
        <v>87</v>
      </c>
      <c r="B88" s="9" t="s">
        <v>223</v>
      </c>
      <c r="C88" s="19">
        <f>IFERROR(VLOOKUP(B88,'06-04-2025'!C:J,8,0),0)</f>
        <v>0</v>
      </c>
      <c r="D88" s="19">
        <f>IFERROR(VLOOKUP(B88,'13-04-2025'!C:J,8,0),0)</f>
        <v>0</v>
      </c>
      <c r="E88" s="19">
        <f>IFERROR(VLOOKUP(B88,'20-04-2025'!C:J,8,0),0)</f>
        <v>0</v>
      </c>
      <c r="F88" s="19">
        <f>IFERROR(VLOOKUP(B88,'27-04-2025'!C:J,8,0),0)</f>
        <v>34</v>
      </c>
      <c r="G88" s="19">
        <f>IFERROR(VLOOKUP(B88,Caza!C:J,8,0),0)</f>
        <v>15</v>
      </c>
      <c r="H88" s="23">
        <f>SUM(C88:G88)</f>
        <v>49</v>
      </c>
    </row>
    <row r="89" spans="1:8" x14ac:dyDescent="0.3">
      <c r="A89" s="12">
        <v>88</v>
      </c>
      <c r="B89" s="9" t="s">
        <v>218</v>
      </c>
      <c r="C89" s="19">
        <f>IFERROR(VLOOKUP(B89,'06-04-2025'!C:J,8,0),0)</f>
        <v>0</v>
      </c>
      <c r="D89" s="19">
        <f>IFERROR(VLOOKUP(B89,'13-04-2025'!C:J,8,0),0)</f>
        <v>0</v>
      </c>
      <c r="E89" s="19">
        <f>IFERROR(VLOOKUP(B89,'20-04-2025'!C:J,8,0),0)</f>
        <v>0</v>
      </c>
      <c r="F89" s="19">
        <f>IFERROR(VLOOKUP(B89,'27-04-2025'!C:J,8,0),0)</f>
        <v>44</v>
      </c>
      <c r="G89" s="19">
        <f>IFERROR(VLOOKUP(B89,Caza!C:J,8,0),0)</f>
        <v>2</v>
      </c>
      <c r="H89" s="23">
        <f>SUM(C89:G89)</f>
        <v>46</v>
      </c>
    </row>
    <row r="90" spans="1:8" x14ac:dyDescent="0.3">
      <c r="A90" s="12">
        <v>89</v>
      </c>
      <c r="B90" s="9" t="s">
        <v>232</v>
      </c>
      <c r="C90" s="19">
        <f>IFERROR(VLOOKUP(B90,'06-04-2025'!C:J,8,0),0)</f>
        <v>0</v>
      </c>
      <c r="D90" s="19">
        <f>IFERROR(VLOOKUP(B90,'13-04-2025'!C:J,8,0),0)</f>
        <v>0</v>
      </c>
      <c r="E90" s="19">
        <f>IFERROR(VLOOKUP(B90,'20-04-2025'!C:J,8,0),0)</f>
        <v>0</v>
      </c>
      <c r="F90" s="19">
        <f>IFERROR(VLOOKUP(B90,'27-04-2025'!C:J,8,0),0)</f>
        <v>0</v>
      </c>
      <c r="G90" s="19">
        <f>IFERROR(VLOOKUP(B90,Caza!C:J,8,0),0)</f>
        <v>46</v>
      </c>
      <c r="H90" s="23">
        <f>SUM(C90:G90)</f>
        <v>46</v>
      </c>
    </row>
    <row r="91" spans="1:8" x14ac:dyDescent="0.3">
      <c r="A91" s="12">
        <v>90</v>
      </c>
      <c r="B91" s="9" t="s">
        <v>242</v>
      </c>
      <c r="C91" s="19">
        <f>IFERROR(VLOOKUP(B91,'06-04-2025'!C:J,8,0),0)</f>
        <v>0</v>
      </c>
      <c r="D91" s="19">
        <f>IFERROR(VLOOKUP(B91,'13-04-2025'!C:J,8,0),0)</f>
        <v>0</v>
      </c>
      <c r="E91" s="19">
        <f>IFERROR(VLOOKUP(B91,'20-04-2025'!C:J,8,0),0)</f>
        <v>0</v>
      </c>
      <c r="F91" s="19">
        <f>IFERROR(VLOOKUP(B91,'27-04-2025'!C:J,8,0),0)</f>
        <v>0</v>
      </c>
      <c r="G91" s="19">
        <f>IFERROR(VLOOKUP(B91,Caza!C:J,8,0),0)</f>
        <v>45</v>
      </c>
      <c r="H91" s="23">
        <f>SUM(C91:G91)</f>
        <v>45</v>
      </c>
    </row>
    <row r="92" spans="1:8" x14ac:dyDescent="0.3">
      <c r="A92" s="12">
        <v>91</v>
      </c>
      <c r="B92" s="9" t="s">
        <v>173</v>
      </c>
      <c r="C92" s="19">
        <f>IFERROR(VLOOKUP(B92,'06-04-2025'!C:J,8,0),0)</f>
        <v>4</v>
      </c>
      <c r="D92" s="19">
        <f>IFERROR(VLOOKUP(B92,'13-04-2025'!C:J,8,0),0)</f>
        <v>6</v>
      </c>
      <c r="E92" s="19">
        <f>IFERROR(VLOOKUP(B92,'20-04-2025'!C:J,8,0),0)</f>
        <v>7</v>
      </c>
      <c r="F92" s="19">
        <f>IFERROR(VLOOKUP(B92,'27-04-2025'!C:J,8,0),0)</f>
        <v>28</v>
      </c>
      <c r="G92" s="19">
        <f>IFERROR(VLOOKUP(B92,Caza!C:J,8,0),0)</f>
        <v>0</v>
      </c>
      <c r="H92" s="23">
        <f>SUM(C92:G92)</f>
        <v>45</v>
      </c>
    </row>
    <row r="93" spans="1:8" x14ac:dyDescent="0.3">
      <c r="A93" s="12">
        <v>92</v>
      </c>
      <c r="B93" s="9" t="s">
        <v>89</v>
      </c>
      <c r="C93" s="19">
        <f>IFERROR(VLOOKUP(B93,'06-04-2025'!C:J,8,0),0)</f>
        <v>0</v>
      </c>
      <c r="D93" s="19">
        <f>IFERROR(VLOOKUP(B93,'13-04-2025'!C:J,8,0),0)</f>
        <v>2</v>
      </c>
      <c r="E93" s="19">
        <f>IFERROR(VLOOKUP(B93,'20-04-2025'!C:J,8,0),0)</f>
        <v>4</v>
      </c>
      <c r="F93" s="19">
        <f>IFERROR(VLOOKUP(B93,'27-04-2025'!C:J,8,0),0)</f>
        <v>28</v>
      </c>
      <c r="G93" s="19">
        <f>IFERROR(VLOOKUP(B93,Caza!C:J,8,0),0)</f>
        <v>6</v>
      </c>
      <c r="H93" s="23">
        <f>SUM(C93:G93)</f>
        <v>40</v>
      </c>
    </row>
    <row r="94" spans="1:8" x14ac:dyDescent="0.3">
      <c r="A94" s="12">
        <v>93</v>
      </c>
      <c r="B94" s="9" t="s">
        <v>220</v>
      </c>
      <c r="C94" s="19">
        <f>IFERROR(VLOOKUP(B94,'06-04-2025'!C:J,8,0),0)</f>
        <v>0</v>
      </c>
      <c r="D94" s="19">
        <f>IFERROR(VLOOKUP(B94,'13-04-2025'!C:J,8,0),0)</f>
        <v>0</v>
      </c>
      <c r="E94" s="19">
        <f>IFERROR(VLOOKUP(B94,'20-04-2025'!C:J,8,0),0)</f>
        <v>0</v>
      </c>
      <c r="F94" s="19">
        <f>IFERROR(VLOOKUP(B94,'27-04-2025'!C:J,8,0),0)</f>
        <v>33</v>
      </c>
      <c r="G94" s="19">
        <f>IFERROR(VLOOKUP(B94,Caza!C:J,8,0),0)</f>
        <v>5</v>
      </c>
      <c r="H94" s="23">
        <f>SUM(C94:G94)</f>
        <v>38</v>
      </c>
    </row>
    <row r="95" spans="1:8" x14ac:dyDescent="0.3">
      <c r="A95" s="12">
        <v>94</v>
      </c>
      <c r="B95" s="9" t="s">
        <v>201</v>
      </c>
      <c r="C95" s="19">
        <f>IFERROR(VLOOKUP(B95,'06-04-2025'!C:J,8,0),0)</f>
        <v>0</v>
      </c>
      <c r="D95" s="19">
        <f>IFERROR(VLOOKUP(B95,'13-04-2025'!C:J,8,0),0)</f>
        <v>0</v>
      </c>
      <c r="E95" s="19">
        <f>IFERROR(VLOOKUP(B95,'20-04-2025'!C:J,8,0),0)</f>
        <v>4</v>
      </c>
      <c r="F95" s="19">
        <f>IFERROR(VLOOKUP(B95,'27-04-2025'!C:J,8,0),0)</f>
        <v>28</v>
      </c>
      <c r="G95" s="19">
        <f>IFERROR(VLOOKUP(B95,Caza!C:J,8,0),0)</f>
        <v>0</v>
      </c>
      <c r="H95" s="23">
        <f>SUM(C95:G95)</f>
        <v>32</v>
      </c>
    </row>
    <row r="96" spans="1:8" x14ac:dyDescent="0.3">
      <c r="A96" s="12">
        <v>95</v>
      </c>
      <c r="B96" s="9" t="s">
        <v>228</v>
      </c>
      <c r="C96" s="19">
        <f>IFERROR(VLOOKUP(B96,'06-04-2025'!C:J,8,0),0)</f>
        <v>0</v>
      </c>
      <c r="D96" s="19">
        <f>IFERROR(VLOOKUP(B96,'13-04-2025'!C:J,8,0),0)</f>
        <v>0</v>
      </c>
      <c r="E96" s="19">
        <f>IFERROR(VLOOKUP(B96,'20-04-2025'!C:J,8,0),0)</f>
        <v>0</v>
      </c>
      <c r="F96" s="19">
        <f>IFERROR(VLOOKUP(B96,'27-04-2025'!C:J,8,0),0)</f>
        <v>0</v>
      </c>
      <c r="G96" s="19">
        <f>IFERROR(VLOOKUP(B96,Caza!C:J,8,0),0)</f>
        <v>30</v>
      </c>
      <c r="H96" s="23">
        <f>SUM(C96:G96)</f>
        <v>30</v>
      </c>
    </row>
    <row r="97" spans="1:8" x14ac:dyDescent="0.3">
      <c r="A97" s="12">
        <v>96</v>
      </c>
      <c r="B97" s="9" t="s">
        <v>229</v>
      </c>
      <c r="C97" s="19">
        <f>IFERROR(VLOOKUP(B97,'06-04-2025'!C:J,8,0),0)</f>
        <v>0</v>
      </c>
      <c r="D97" s="19">
        <f>IFERROR(VLOOKUP(B97,'13-04-2025'!C:J,8,0),0)</f>
        <v>0</v>
      </c>
      <c r="E97" s="19">
        <f>IFERROR(VLOOKUP(B97,'20-04-2025'!C:J,8,0),0)</f>
        <v>0</v>
      </c>
      <c r="F97" s="19">
        <f>IFERROR(VLOOKUP(B97,'27-04-2025'!C:J,8,0),0)</f>
        <v>0</v>
      </c>
      <c r="G97" s="19">
        <f>IFERROR(VLOOKUP(B97,Caza!C:J,8,0),0)</f>
        <v>26</v>
      </c>
      <c r="H97" s="23">
        <f>SUM(C97:G97)</f>
        <v>26</v>
      </c>
    </row>
    <row r="98" spans="1:8" x14ac:dyDescent="0.3">
      <c r="A98" s="12">
        <v>97</v>
      </c>
      <c r="B98" s="9" t="s">
        <v>113</v>
      </c>
      <c r="C98" s="19">
        <f>IFERROR(VLOOKUP(B98,'06-04-2025'!C:J,8,0),0)</f>
        <v>3</v>
      </c>
      <c r="D98" s="19">
        <f>IFERROR(VLOOKUP(B98,'13-04-2025'!C:J,8,0),0)</f>
        <v>6</v>
      </c>
      <c r="E98" s="19">
        <f>IFERROR(VLOOKUP(B98,'20-04-2025'!C:J,8,0),0)</f>
        <v>9</v>
      </c>
      <c r="F98" s="19">
        <f>IFERROR(VLOOKUP(B98,'27-04-2025'!C:J,8,0),0)</f>
        <v>0</v>
      </c>
      <c r="G98" s="19">
        <f>IFERROR(VLOOKUP(B98,Caza!C:J,8,0),0)</f>
        <v>6</v>
      </c>
      <c r="H98" s="23">
        <f>SUM(C98:G98)</f>
        <v>24</v>
      </c>
    </row>
    <row r="99" spans="1:8" x14ac:dyDescent="0.3">
      <c r="A99" s="12">
        <v>98</v>
      </c>
      <c r="B99" s="9" t="s">
        <v>238</v>
      </c>
      <c r="C99" s="19">
        <f>IFERROR(VLOOKUP(B99,'06-04-2025'!C:J,8,0),0)</f>
        <v>0</v>
      </c>
      <c r="D99" s="19">
        <f>IFERROR(VLOOKUP(B99,'13-04-2025'!C:J,8,0),0)</f>
        <v>0</v>
      </c>
      <c r="E99" s="19">
        <f>IFERROR(VLOOKUP(B99,'20-04-2025'!C:J,8,0),0)</f>
        <v>0</v>
      </c>
      <c r="F99" s="19">
        <f>IFERROR(VLOOKUP(B99,'27-04-2025'!C:J,8,0),0)</f>
        <v>0</v>
      </c>
      <c r="G99" s="19">
        <f>IFERROR(VLOOKUP(B99,Caza!C:J,8,0),0)</f>
        <v>24</v>
      </c>
      <c r="H99" s="23">
        <f>SUM(C99:G99)</f>
        <v>24</v>
      </c>
    </row>
    <row r="100" spans="1:8" x14ac:dyDescent="0.3">
      <c r="A100" s="12">
        <v>99</v>
      </c>
      <c r="B100" s="9" t="s">
        <v>230</v>
      </c>
      <c r="C100" s="19">
        <f>IFERROR(VLOOKUP(B100,'06-04-2025'!C:J,8,0),0)</f>
        <v>0</v>
      </c>
      <c r="D100" s="19">
        <f>IFERROR(VLOOKUP(B100,'13-04-2025'!C:J,8,0),0)</f>
        <v>0</v>
      </c>
      <c r="E100" s="19">
        <f>IFERROR(VLOOKUP(B100,'20-04-2025'!C:J,8,0),0)</f>
        <v>0</v>
      </c>
      <c r="F100" s="19">
        <f>IFERROR(VLOOKUP(B100,'27-04-2025'!C:J,8,0),0)</f>
        <v>0</v>
      </c>
      <c r="G100" s="19">
        <f>IFERROR(VLOOKUP(B100,Caza!C:J,8,0),0)</f>
        <v>23</v>
      </c>
      <c r="H100" s="23">
        <f>SUM(C100:G100)</f>
        <v>23</v>
      </c>
    </row>
    <row r="101" spans="1:8" x14ac:dyDescent="0.3">
      <c r="A101" s="12">
        <v>100</v>
      </c>
      <c r="B101" s="9" t="s">
        <v>112</v>
      </c>
      <c r="C101" s="19">
        <f>IFERROR(VLOOKUP(B101,'06-04-2025'!C:J,8,0),0)</f>
        <v>4</v>
      </c>
      <c r="D101" s="19">
        <f>IFERROR(VLOOKUP(B101,'13-04-2025'!C:J,8,0),0)</f>
        <v>6</v>
      </c>
      <c r="E101" s="19">
        <f>IFERROR(VLOOKUP(B101,'20-04-2025'!C:J,8,0),0)</f>
        <v>6</v>
      </c>
      <c r="F101" s="19">
        <f>IFERROR(VLOOKUP(B101,'27-04-2025'!C:J,8,0),0)</f>
        <v>0</v>
      </c>
      <c r="G101" s="19">
        <f>IFERROR(VLOOKUP(B101,Caza!C:J,8,0),0)</f>
        <v>6</v>
      </c>
      <c r="H101" s="23">
        <f>SUM(C101:G101)</f>
        <v>22</v>
      </c>
    </row>
    <row r="102" spans="1:8" x14ac:dyDescent="0.3">
      <c r="A102" s="12">
        <v>101</v>
      </c>
      <c r="B102" s="9" t="s">
        <v>114</v>
      </c>
      <c r="C102" s="19">
        <f>IFERROR(VLOOKUP(B102,'06-04-2025'!C:J,8,0),0)</f>
        <v>3</v>
      </c>
      <c r="D102" s="19">
        <f>IFERROR(VLOOKUP(B102,'13-04-2025'!C:J,8,0),0)</f>
        <v>6</v>
      </c>
      <c r="E102" s="19">
        <f>IFERROR(VLOOKUP(B102,'20-04-2025'!C:J,8,0),0)</f>
        <v>6</v>
      </c>
      <c r="F102" s="19">
        <f>IFERROR(VLOOKUP(B102,'27-04-2025'!C:J,8,0),0)</f>
        <v>0</v>
      </c>
      <c r="G102" s="19">
        <f>IFERROR(VLOOKUP(B102,Caza!C:J,8,0),0)</f>
        <v>6</v>
      </c>
      <c r="H102" s="23">
        <f>SUM(C102:G102)</f>
        <v>21</v>
      </c>
    </row>
    <row r="103" spans="1:8" x14ac:dyDescent="0.3">
      <c r="A103" s="12">
        <v>102</v>
      </c>
      <c r="B103" s="9" t="s">
        <v>245</v>
      </c>
      <c r="C103" s="19">
        <f>IFERROR(VLOOKUP(B103,'06-04-2025'!C:J,8,0),0)</f>
        <v>0</v>
      </c>
      <c r="D103" s="19">
        <f>IFERROR(VLOOKUP(B103,'13-04-2025'!C:J,8,0),0)</f>
        <v>0</v>
      </c>
      <c r="E103" s="19">
        <f>IFERROR(VLOOKUP(B103,'20-04-2025'!C:J,8,0),0)</f>
        <v>0</v>
      </c>
      <c r="F103" s="19">
        <f>IFERROR(VLOOKUP(B103,'27-04-2025'!C:J,8,0),0)</f>
        <v>0</v>
      </c>
      <c r="G103" s="19">
        <f>IFERROR(VLOOKUP(B103,Caza!C:J,8,0),0)</f>
        <v>19</v>
      </c>
      <c r="H103" s="23">
        <f>SUM(C103:G103)</f>
        <v>19</v>
      </c>
    </row>
    <row r="104" spans="1:8" x14ac:dyDescent="0.3">
      <c r="A104" s="12">
        <v>103</v>
      </c>
      <c r="B104" s="9" t="s">
        <v>233</v>
      </c>
      <c r="C104" s="19">
        <f>IFERROR(VLOOKUP(B104,'06-04-2025'!C:J,8,0),0)</f>
        <v>0</v>
      </c>
      <c r="D104" s="19">
        <f>IFERROR(VLOOKUP(B104,'13-04-2025'!C:J,8,0),0)</f>
        <v>0</v>
      </c>
      <c r="E104" s="19">
        <f>IFERROR(VLOOKUP(B104,'20-04-2025'!C:J,8,0),0)</f>
        <v>0</v>
      </c>
      <c r="F104" s="19">
        <f>IFERROR(VLOOKUP(B104,'27-04-2025'!C:J,8,0),0)</f>
        <v>0</v>
      </c>
      <c r="G104" s="19">
        <f>IFERROR(VLOOKUP(B104,Caza!C:J,8,0),0)</f>
        <v>13</v>
      </c>
      <c r="H104" s="23">
        <f>SUM(C104:G104)</f>
        <v>13</v>
      </c>
    </row>
    <row r="105" spans="1:8" x14ac:dyDescent="0.3">
      <c r="A105" s="12">
        <v>104</v>
      </c>
      <c r="B105" s="9" t="s">
        <v>244</v>
      </c>
      <c r="C105" s="19">
        <f>IFERROR(VLOOKUP(B105,'06-04-2025'!C:J,8,0),0)</f>
        <v>0</v>
      </c>
      <c r="D105" s="19">
        <f>IFERROR(VLOOKUP(B105,'13-04-2025'!C:J,8,0),0)</f>
        <v>0</v>
      </c>
      <c r="E105" s="19">
        <f>IFERROR(VLOOKUP(B105,'20-04-2025'!C:J,8,0),0)</f>
        <v>0</v>
      </c>
      <c r="F105" s="19">
        <f>IFERROR(VLOOKUP(B105,'27-04-2025'!C:J,8,0),0)</f>
        <v>0</v>
      </c>
      <c r="G105" s="19">
        <f>IFERROR(VLOOKUP(B105,Caza!C:J,8,0),0)</f>
        <v>12</v>
      </c>
      <c r="H105" s="23">
        <f>SUM(C105:G105)</f>
        <v>12</v>
      </c>
    </row>
    <row r="106" spans="1:8" x14ac:dyDescent="0.3">
      <c r="A106" s="12">
        <v>105</v>
      </c>
      <c r="B106" s="9" t="s">
        <v>240</v>
      </c>
      <c r="C106" s="19">
        <f>IFERROR(VLOOKUP(B106,'06-04-2025'!C:J,8,0),0)</f>
        <v>0</v>
      </c>
      <c r="D106" s="19">
        <f>IFERROR(VLOOKUP(B106,'13-04-2025'!C:J,8,0),0)</f>
        <v>0</v>
      </c>
      <c r="E106" s="19">
        <f>IFERROR(VLOOKUP(B106,'20-04-2025'!C:J,8,0),0)</f>
        <v>0</v>
      </c>
      <c r="F106" s="19">
        <f>IFERROR(VLOOKUP(B106,'27-04-2025'!C:J,8,0),0)</f>
        <v>0</v>
      </c>
      <c r="G106" s="19">
        <f>IFERROR(VLOOKUP(B106,Caza!C:J,8,0),0)</f>
        <v>10</v>
      </c>
      <c r="H106" s="23">
        <f>SUM(C106:G106)</f>
        <v>10</v>
      </c>
    </row>
    <row r="107" spans="1:8" x14ac:dyDescent="0.3">
      <c r="A107" s="12">
        <v>106</v>
      </c>
      <c r="B107" s="9" t="s">
        <v>248</v>
      </c>
      <c r="C107" s="19">
        <f>IFERROR(VLOOKUP(B107,'06-04-2025'!C:J,8,0),0)</f>
        <v>0</v>
      </c>
      <c r="D107" s="19">
        <f>IFERROR(VLOOKUP(B107,'13-04-2025'!C:J,8,0),0)</f>
        <v>0</v>
      </c>
      <c r="E107" s="19">
        <f>IFERROR(VLOOKUP(B107,'20-04-2025'!C:J,8,0),0)</f>
        <v>0</v>
      </c>
      <c r="F107" s="19">
        <f>IFERROR(VLOOKUP(B107,'27-04-2025'!C:J,8,0),0)</f>
        <v>0</v>
      </c>
      <c r="G107" s="19">
        <f>IFERROR(VLOOKUP(B107,Caza!C:J,8,0),0)</f>
        <v>9</v>
      </c>
      <c r="H107" s="23">
        <f>SUM(C107:G107)</f>
        <v>9</v>
      </c>
    </row>
    <row r="108" spans="1:8" x14ac:dyDescent="0.3">
      <c r="A108" s="12">
        <v>107</v>
      </c>
      <c r="B108" s="9" t="s">
        <v>239</v>
      </c>
      <c r="C108" s="19">
        <f>IFERROR(VLOOKUP(B108,'06-04-2025'!C:J,8,0),0)</f>
        <v>0</v>
      </c>
      <c r="D108" s="19">
        <f>IFERROR(VLOOKUP(B108,'13-04-2025'!C:J,8,0),0)</f>
        <v>0</v>
      </c>
      <c r="E108" s="19">
        <f>IFERROR(VLOOKUP(B108,'20-04-2025'!C:J,8,0),0)</f>
        <v>0</v>
      </c>
      <c r="F108" s="19">
        <f>IFERROR(VLOOKUP(B108,'27-04-2025'!C:J,8,0),0)</f>
        <v>0</v>
      </c>
      <c r="G108" s="19">
        <f>IFERROR(VLOOKUP(B108,Caza!C:J,8,0),0)</f>
        <v>7</v>
      </c>
      <c r="H108" s="23">
        <f>SUM(C108:G108)</f>
        <v>7</v>
      </c>
    </row>
    <row r="109" spans="1:8" x14ac:dyDescent="0.3">
      <c r="A109" s="12">
        <v>108</v>
      </c>
      <c r="B109" s="9" t="s">
        <v>241</v>
      </c>
      <c r="C109" s="19">
        <f>IFERROR(VLOOKUP(B109,'06-04-2025'!C:J,8,0),0)</f>
        <v>0</v>
      </c>
      <c r="D109" s="19">
        <f>IFERROR(VLOOKUP(B109,'13-04-2025'!C:J,8,0),0)</f>
        <v>0</v>
      </c>
      <c r="E109" s="19">
        <f>IFERROR(VLOOKUP(B109,'20-04-2025'!C:J,8,0),0)</f>
        <v>0</v>
      </c>
      <c r="F109" s="19">
        <f>IFERROR(VLOOKUP(B109,'27-04-2025'!C:J,8,0),0)</f>
        <v>0</v>
      </c>
      <c r="G109" s="19">
        <f>IFERROR(VLOOKUP(B109,Caza!C:J,8,0),0)</f>
        <v>6</v>
      </c>
      <c r="H109" s="23">
        <f>SUM(C109:G109)</f>
        <v>6</v>
      </c>
    </row>
    <row r="110" spans="1:8" x14ac:dyDescent="0.3">
      <c r="A110" s="12">
        <v>109</v>
      </c>
      <c r="B110" s="9" t="s">
        <v>236</v>
      </c>
      <c r="C110" s="19">
        <f>IFERROR(VLOOKUP(B110,'06-04-2025'!C:J,8,0),0)</f>
        <v>0</v>
      </c>
      <c r="D110" s="19">
        <f>IFERROR(VLOOKUP(B110,'13-04-2025'!C:J,8,0),0)</f>
        <v>0</v>
      </c>
      <c r="E110" s="19">
        <f>IFERROR(VLOOKUP(B110,'20-04-2025'!C:J,8,0),0)</f>
        <v>0</v>
      </c>
      <c r="F110" s="19">
        <f>IFERROR(VLOOKUP(B110,'27-04-2025'!C:J,8,0),0)</f>
        <v>0</v>
      </c>
      <c r="G110" s="19">
        <f>IFERROR(VLOOKUP(B110,Caza!C:J,8,0),0)</f>
        <v>6</v>
      </c>
      <c r="H110" s="23">
        <f>SUM(C110:G110)</f>
        <v>6</v>
      </c>
    </row>
    <row r="111" spans="1:8" x14ac:dyDescent="0.3">
      <c r="A111" s="12">
        <v>110</v>
      </c>
      <c r="B111" s="9" t="s">
        <v>243</v>
      </c>
      <c r="C111" s="19">
        <f>IFERROR(VLOOKUP(B111,'06-04-2025'!C:J,8,0),0)</f>
        <v>0</v>
      </c>
      <c r="D111" s="19">
        <f>IFERROR(VLOOKUP(B111,'13-04-2025'!C:J,8,0),0)</f>
        <v>0</v>
      </c>
      <c r="E111" s="19">
        <f>IFERROR(VLOOKUP(B111,'20-04-2025'!C:J,8,0),0)</f>
        <v>0</v>
      </c>
      <c r="F111" s="19">
        <f>IFERROR(VLOOKUP(B111,'27-04-2025'!C:J,8,0),0)</f>
        <v>0</v>
      </c>
      <c r="G111" s="19">
        <f>IFERROR(VLOOKUP(B111,Caza!C:J,8,0),0)</f>
        <v>3</v>
      </c>
      <c r="H111" s="23">
        <f>SUM(C111:G111)</f>
        <v>3</v>
      </c>
    </row>
    <row r="112" spans="1:8" x14ac:dyDescent="0.3">
      <c r="A112" s="12">
        <v>111</v>
      </c>
      <c r="B112" s="9" t="s">
        <v>246</v>
      </c>
      <c r="C112" s="19">
        <f>IFERROR(VLOOKUP(B112,'06-04-2025'!C:J,8,0),0)</f>
        <v>0</v>
      </c>
      <c r="D112" s="19">
        <f>IFERROR(VLOOKUP(B112,'13-04-2025'!C:J,8,0),0)</f>
        <v>0</v>
      </c>
      <c r="E112" s="19">
        <f>IFERROR(VLOOKUP(B112,'20-04-2025'!C:J,8,0),0)</f>
        <v>0</v>
      </c>
      <c r="F112" s="19">
        <f>IFERROR(VLOOKUP(B112,'27-04-2025'!C:J,8,0),0)</f>
        <v>0</v>
      </c>
      <c r="G112" s="19">
        <f>IFERROR(VLOOKUP(B112,Caza!C:J,8,0),0)</f>
        <v>1</v>
      </c>
      <c r="H112" s="23">
        <f>SUM(C112:G112)</f>
        <v>1</v>
      </c>
    </row>
    <row r="113" spans="1:8" x14ac:dyDescent="0.3">
      <c r="A113" s="12">
        <v>112</v>
      </c>
      <c r="B113" s="9" t="s">
        <v>247</v>
      </c>
      <c r="C113" s="19">
        <f>IFERROR(VLOOKUP(B113,'06-04-2025'!C:J,8,0),0)</f>
        <v>0</v>
      </c>
      <c r="D113" s="19">
        <f>IFERROR(VLOOKUP(B113,'13-04-2025'!C:J,8,0),0)</f>
        <v>0</v>
      </c>
      <c r="E113" s="19">
        <f>IFERROR(VLOOKUP(B113,'20-04-2025'!C:J,8,0),0)</f>
        <v>0</v>
      </c>
      <c r="F113" s="19">
        <f>IFERROR(VLOOKUP(B113,'27-04-2025'!C:J,8,0),0)</f>
        <v>0</v>
      </c>
      <c r="G113" s="19">
        <f>IFERROR(VLOOKUP(B113,Caza!C:J,8,0),0)</f>
        <v>0</v>
      </c>
      <c r="H113" s="23">
        <f>SUM(C113:G113)</f>
        <v>0</v>
      </c>
    </row>
    <row r="114" spans="1:8" x14ac:dyDescent="0.3">
      <c r="A114" s="12">
        <v>113</v>
      </c>
      <c r="B114" s="9" t="s">
        <v>235</v>
      </c>
      <c r="C114" s="19">
        <f>IFERROR(VLOOKUP(B114,'06-04-2025'!C:J,8,0),0)</f>
        <v>0</v>
      </c>
      <c r="D114" s="19">
        <f>IFERROR(VLOOKUP(B114,'13-04-2025'!C:J,8,0),0)</f>
        <v>0</v>
      </c>
      <c r="E114" s="19">
        <f>IFERROR(VLOOKUP(B114,'20-04-2025'!C:J,8,0),0)</f>
        <v>0</v>
      </c>
      <c r="F114" s="19">
        <f>IFERROR(VLOOKUP(B114,'27-04-2025'!C:J,8,0),0)</f>
        <v>0</v>
      </c>
      <c r="G114" s="19">
        <f>IFERROR(VLOOKUP(B114,Caza!C:J,8,0),0)</f>
        <v>0</v>
      </c>
      <c r="H114" s="23">
        <f>SUM(C114:G114)</f>
        <v>0</v>
      </c>
    </row>
    <row r="115" spans="1:8" x14ac:dyDescent="0.3">
      <c r="A115" s="12">
        <v>114</v>
      </c>
      <c r="B115" s="9" t="s">
        <v>237</v>
      </c>
      <c r="C115" s="19">
        <f>IFERROR(VLOOKUP(B115,'06-04-2025'!C:J,8,0),0)</f>
        <v>0</v>
      </c>
      <c r="D115" s="19">
        <f>IFERROR(VLOOKUP(B115,'13-04-2025'!C:J,8,0),0)</f>
        <v>0</v>
      </c>
      <c r="E115" s="19">
        <f>IFERROR(VLOOKUP(B115,'20-04-2025'!C:J,8,0),0)</f>
        <v>0</v>
      </c>
      <c r="F115" s="19">
        <f>IFERROR(VLOOKUP(B115,'27-04-2025'!C:J,8,0),0)</f>
        <v>0</v>
      </c>
      <c r="G115" s="19">
        <f>IFERROR(VLOOKUP(B115,Caza!C:J,8,0),0)</f>
        <v>0</v>
      </c>
      <c r="H115" s="23">
        <f>SUM(C115:G115)</f>
        <v>0</v>
      </c>
    </row>
  </sheetData>
  <autoFilter ref="B1:H110" xr:uid="{7C785A9D-A059-4BB3-964A-E1078E880C04}">
    <sortState xmlns:xlrd2="http://schemas.microsoft.com/office/spreadsheetml/2017/richdata2" ref="B2:H115">
      <sortCondition descending="1" ref="H1:H1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83"/>
  <sheetViews>
    <sheetView topLeftCell="A49" workbookViewId="0">
      <selection activeCell="A83" sqref="A83"/>
    </sheetView>
  </sheetViews>
  <sheetFormatPr baseColWidth="10" defaultRowHeight="14.4" x14ac:dyDescent="0.3"/>
  <cols>
    <col min="1" max="1" width="20.6640625" bestFit="1" customWidth="1"/>
    <col min="2" max="2" width="12.6640625" bestFit="1" customWidth="1"/>
  </cols>
  <sheetData>
    <row r="1" spans="1:1" x14ac:dyDescent="0.3">
      <c r="A1" s="10" t="s">
        <v>7</v>
      </c>
    </row>
    <row r="2" spans="1:1" x14ac:dyDescent="0.3">
      <c r="A2" s="9" t="s">
        <v>12</v>
      </c>
    </row>
    <row r="3" spans="1:1" x14ac:dyDescent="0.3">
      <c r="A3" s="9" t="s">
        <v>24</v>
      </c>
    </row>
    <row r="4" spans="1:1" x14ac:dyDescent="0.3">
      <c r="A4" s="9" t="s">
        <v>57</v>
      </c>
    </row>
    <row r="5" spans="1:1" x14ac:dyDescent="0.3">
      <c r="A5" s="9" t="s">
        <v>25</v>
      </c>
    </row>
    <row r="6" spans="1:1" x14ac:dyDescent="0.3">
      <c r="A6" s="9" t="s">
        <v>66</v>
      </c>
    </row>
    <row r="7" spans="1:1" x14ac:dyDescent="0.3">
      <c r="A7" s="9" t="s">
        <v>26</v>
      </c>
    </row>
    <row r="8" spans="1:1" x14ac:dyDescent="0.3">
      <c r="A8" s="9" t="s">
        <v>62</v>
      </c>
    </row>
    <row r="9" spans="1:1" x14ac:dyDescent="0.3">
      <c r="A9" s="9" t="s">
        <v>27</v>
      </c>
    </row>
    <row r="10" spans="1:1" x14ac:dyDescent="0.3">
      <c r="A10" s="9" t="s">
        <v>14</v>
      </c>
    </row>
    <row r="11" spans="1:1" x14ac:dyDescent="0.3">
      <c r="A11" s="9" t="s">
        <v>28</v>
      </c>
    </row>
    <row r="12" spans="1:1" x14ac:dyDescent="0.3">
      <c r="A12" s="9" t="s">
        <v>15</v>
      </c>
    </row>
    <row r="13" spans="1:1" x14ac:dyDescent="0.3">
      <c r="A13" s="9" t="s">
        <v>29</v>
      </c>
    </row>
    <row r="14" spans="1:1" x14ac:dyDescent="0.3">
      <c r="A14" s="9" t="s">
        <v>10</v>
      </c>
    </row>
    <row r="15" spans="1:1" x14ac:dyDescent="0.3">
      <c r="A15" s="9" t="s">
        <v>85</v>
      </c>
    </row>
    <row r="16" spans="1:1" x14ac:dyDescent="0.3">
      <c r="A16" s="9" t="s">
        <v>86</v>
      </c>
    </row>
    <row r="17" spans="1:1" x14ac:dyDescent="0.3">
      <c r="A17" s="9" t="s">
        <v>30</v>
      </c>
    </row>
    <row r="18" spans="1:1" x14ac:dyDescent="0.3">
      <c r="A18" s="9" t="s">
        <v>16</v>
      </c>
    </row>
    <row r="19" spans="1:1" x14ac:dyDescent="0.3">
      <c r="A19" s="9" t="s">
        <v>31</v>
      </c>
    </row>
    <row r="20" spans="1:1" x14ac:dyDescent="0.3">
      <c r="A20" s="9" t="s">
        <v>72</v>
      </c>
    </row>
    <row r="21" spans="1:1" x14ac:dyDescent="0.3">
      <c r="A21" s="9" t="s">
        <v>17</v>
      </c>
    </row>
    <row r="22" spans="1:1" x14ac:dyDescent="0.3">
      <c r="A22" s="15" t="s">
        <v>58</v>
      </c>
    </row>
    <row r="23" spans="1:1" x14ac:dyDescent="0.3">
      <c r="A23" s="15" t="s">
        <v>73</v>
      </c>
    </row>
    <row r="24" spans="1:1" x14ac:dyDescent="0.3">
      <c r="A24" s="14" t="s">
        <v>32</v>
      </c>
    </row>
    <row r="25" spans="1:1" x14ac:dyDescent="0.3">
      <c r="A25" s="14" t="s">
        <v>18</v>
      </c>
    </row>
    <row r="26" spans="1:1" x14ac:dyDescent="0.3">
      <c r="A26" s="15" t="s">
        <v>9</v>
      </c>
    </row>
    <row r="27" spans="1:1" x14ac:dyDescent="0.3">
      <c r="A27" s="14" t="s">
        <v>43</v>
      </c>
    </row>
    <row r="28" spans="1:1" x14ac:dyDescent="0.3">
      <c r="A28" s="15" t="s">
        <v>19</v>
      </c>
    </row>
    <row r="29" spans="1:1" x14ac:dyDescent="0.3">
      <c r="A29" s="14" t="s">
        <v>19</v>
      </c>
    </row>
    <row r="30" spans="1:1" x14ac:dyDescent="0.3">
      <c r="A30" s="15" t="s">
        <v>20</v>
      </c>
    </row>
    <row r="31" spans="1:1" x14ac:dyDescent="0.3">
      <c r="A31" s="15" t="s">
        <v>56</v>
      </c>
    </row>
    <row r="32" spans="1:1" x14ac:dyDescent="0.3">
      <c r="A32" s="15" t="s">
        <v>21</v>
      </c>
    </row>
    <row r="33" spans="1:1" x14ac:dyDescent="0.3">
      <c r="A33" s="15" t="s">
        <v>59</v>
      </c>
    </row>
    <row r="34" spans="1:1" x14ac:dyDescent="0.3">
      <c r="A34" s="15" t="s">
        <v>84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22</v>
      </c>
    </row>
    <row r="39" spans="1:1" x14ac:dyDescent="0.3">
      <c r="A39" s="15" t="s">
        <v>36</v>
      </c>
    </row>
    <row r="40" spans="1:1" x14ac:dyDescent="0.3">
      <c r="A40" s="15" t="s">
        <v>60</v>
      </c>
    </row>
    <row r="41" spans="1:1" x14ac:dyDescent="0.3">
      <c r="A41" s="15" t="s">
        <v>46</v>
      </c>
    </row>
    <row r="42" spans="1:1" x14ac:dyDescent="0.3">
      <c r="A42" s="15" t="s">
        <v>37</v>
      </c>
    </row>
    <row r="43" spans="1:1" x14ac:dyDescent="0.3">
      <c r="A43" s="15" t="s">
        <v>79</v>
      </c>
    </row>
    <row r="44" spans="1:1" x14ac:dyDescent="0.3">
      <c r="A44" s="15" t="s">
        <v>38</v>
      </c>
    </row>
    <row r="45" spans="1:1" x14ac:dyDescent="0.3">
      <c r="A45" s="15" t="s">
        <v>39</v>
      </c>
    </row>
    <row r="46" spans="1:1" x14ac:dyDescent="0.3">
      <c r="A46" s="15" t="s">
        <v>11</v>
      </c>
    </row>
    <row r="47" spans="1:1" x14ac:dyDescent="0.3">
      <c r="A47" s="15" t="s">
        <v>80</v>
      </c>
    </row>
    <row r="48" spans="1:1" x14ac:dyDescent="0.3">
      <c r="A48" s="15" t="s">
        <v>75</v>
      </c>
    </row>
    <row r="49" spans="1:1" x14ac:dyDescent="0.3">
      <c r="A49" s="15" t="s">
        <v>76</v>
      </c>
    </row>
    <row r="50" spans="1:1" x14ac:dyDescent="0.3">
      <c r="A50" s="15" t="s">
        <v>40</v>
      </c>
    </row>
    <row r="51" spans="1:1" x14ac:dyDescent="0.3">
      <c r="A51" s="15" t="s">
        <v>44</v>
      </c>
    </row>
    <row r="52" spans="1:1" x14ac:dyDescent="0.3">
      <c r="A52" s="15" t="s">
        <v>23</v>
      </c>
    </row>
    <row r="53" spans="1:1" x14ac:dyDescent="0.3">
      <c r="A53" s="15" t="s">
        <v>41</v>
      </c>
    </row>
    <row r="54" spans="1:1" x14ac:dyDescent="0.3">
      <c r="A54" s="14" t="s">
        <v>45</v>
      </c>
    </row>
    <row r="55" spans="1:1" x14ac:dyDescent="0.3">
      <c r="A55" s="15" t="s">
        <v>77</v>
      </c>
    </row>
    <row r="56" spans="1:1" x14ac:dyDescent="0.3">
      <c r="A56" s="15" t="s">
        <v>42</v>
      </c>
    </row>
    <row r="57" spans="1:1" x14ac:dyDescent="0.3">
      <c r="A57" s="14" t="s">
        <v>89</v>
      </c>
    </row>
    <row r="58" spans="1:1" x14ac:dyDescent="0.3">
      <c r="A58" s="14" t="s">
        <v>90</v>
      </c>
    </row>
    <row r="59" spans="1:1" x14ac:dyDescent="0.3">
      <c r="A59" s="14" t="s">
        <v>92</v>
      </c>
    </row>
    <row r="60" spans="1:1" x14ac:dyDescent="0.3">
      <c r="A60" s="14" t="s">
        <v>87</v>
      </c>
    </row>
    <row r="61" spans="1:1" x14ac:dyDescent="0.3">
      <c r="A61" s="14" t="s">
        <v>25</v>
      </c>
    </row>
    <row r="62" spans="1:1" x14ac:dyDescent="0.3">
      <c r="A62" s="14" t="s">
        <v>26</v>
      </c>
    </row>
    <row r="63" spans="1:1" x14ac:dyDescent="0.3">
      <c r="A63" s="14" t="s">
        <v>78</v>
      </c>
    </row>
    <row r="64" spans="1:1" x14ac:dyDescent="0.3">
      <c r="A64" s="14" t="s">
        <v>40</v>
      </c>
    </row>
    <row r="65" spans="1:1" x14ac:dyDescent="0.3">
      <c r="A65" s="9" t="s">
        <v>74</v>
      </c>
    </row>
    <row r="66" spans="1:1" x14ac:dyDescent="0.3">
      <c r="A66" s="15" t="s">
        <v>102</v>
      </c>
    </row>
    <row r="67" spans="1:1" x14ac:dyDescent="0.3">
      <c r="A67" s="15" t="s">
        <v>100</v>
      </c>
    </row>
    <row r="68" spans="1:1" x14ac:dyDescent="0.3">
      <c r="A68" s="15" t="s">
        <v>105</v>
      </c>
    </row>
    <row r="69" spans="1:1" x14ac:dyDescent="0.3">
      <c r="A69" s="15" t="s">
        <v>121</v>
      </c>
    </row>
    <row r="70" spans="1:1" x14ac:dyDescent="0.3">
      <c r="A70" s="15" t="s">
        <v>114</v>
      </c>
    </row>
    <row r="71" spans="1:1" x14ac:dyDescent="0.3">
      <c r="A71" s="15" t="s">
        <v>113</v>
      </c>
    </row>
    <row r="72" spans="1:1" x14ac:dyDescent="0.3">
      <c r="A72" s="15" t="s">
        <v>112</v>
      </c>
    </row>
    <row r="73" spans="1:1" x14ac:dyDescent="0.3">
      <c r="A73" s="15" t="s">
        <v>125</v>
      </c>
    </row>
    <row r="74" spans="1:1" x14ac:dyDescent="0.3">
      <c r="A74" s="15" t="s">
        <v>126</v>
      </c>
    </row>
    <row r="75" spans="1:1" x14ac:dyDescent="0.3">
      <c r="A75" s="15" t="s">
        <v>123</v>
      </c>
    </row>
    <row r="76" spans="1:1" x14ac:dyDescent="0.3">
      <c r="A76" s="15" t="s">
        <v>159</v>
      </c>
    </row>
    <row r="77" spans="1:1" x14ac:dyDescent="0.3">
      <c r="A77" s="15" t="s">
        <v>91</v>
      </c>
    </row>
    <row r="78" spans="1:1" x14ac:dyDescent="0.3">
      <c r="A78" s="15" t="s">
        <v>93</v>
      </c>
    </row>
    <row r="79" spans="1:1" x14ac:dyDescent="0.3">
      <c r="A79" s="15" t="s">
        <v>137</v>
      </c>
    </row>
    <row r="80" spans="1:1" x14ac:dyDescent="0.3">
      <c r="A80" s="15" t="s">
        <v>172</v>
      </c>
    </row>
    <row r="81" spans="1:1" x14ac:dyDescent="0.3">
      <c r="A81" s="14" t="s">
        <v>201</v>
      </c>
    </row>
    <row r="82" spans="1:1" x14ac:dyDescent="0.3">
      <c r="A82" s="15" t="s">
        <v>83</v>
      </c>
    </row>
    <row r="83" spans="1:1" x14ac:dyDescent="0.3">
      <c r="A83" s="34" t="s">
        <v>198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B1:J6"/>
  <sheetViews>
    <sheetView zoomScale="140" zoomScaleNormal="140" workbookViewId="0">
      <selection activeCell="H5" sqref="H5"/>
    </sheetView>
  </sheetViews>
  <sheetFormatPr baseColWidth="10" defaultRowHeight="14.4" x14ac:dyDescent="0.3"/>
  <cols>
    <col min="1" max="1" width="1.88671875" customWidth="1"/>
    <col min="2" max="2" width="14.109375" bestFit="1" customWidth="1"/>
    <col min="3" max="3" width="3.109375" customWidth="1"/>
    <col min="4" max="4" width="10.33203125" customWidth="1"/>
    <col min="5" max="5" width="3.6640625" customWidth="1"/>
    <col min="7" max="7" width="3.6640625" customWidth="1"/>
    <col min="8" max="8" width="13.6640625" bestFit="1" customWidth="1"/>
    <col min="9" max="9" width="2.88671875" customWidth="1"/>
    <col min="10" max="10" width="13.44140625" bestFit="1" customWidth="1"/>
  </cols>
  <sheetData>
    <row r="1" spans="2:10" x14ac:dyDescent="0.3">
      <c r="B1" s="9" t="s">
        <v>88</v>
      </c>
      <c r="D1" s="9" t="s">
        <v>65</v>
      </c>
      <c r="F1" s="9" t="s">
        <v>112</v>
      </c>
      <c r="H1" s="9" t="s">
        <v>106</v>
      </c>
      <c r="J1" s="9" t="s">
        <v>171</v>
      </c>
    </row>
    <row r="2" spans="2:10" x14ac:dyDescent="0.3">
      <c r="B2" s="9" t="s">
        <v>91</v>
      </c>
      <c r="D2" s="9" t="s">
        <v>67</v>
      </c>
      <c r="F2" s="9" t="s">
        <v>113</v>
      </c>
      <c r="H2" s="9" t="s">
        <v>90</v>
      </c>
      <c r="J2" s="9" t="s">
        <v>143</v>
      </c>
    </row>
    <row r="3" spans="2:10" x14ac:dyDescent="0.3">
      <c r="B3" s="9" t="s">
        <v>93</v>
      </c>
      <c r="D3" s="9" t="s">
        <v>68</v>
      </c>
      <c r="F3" s="9" t="s">
        <v>111</v>
      </c>
      <c r="H3" s="9" t="s">
        <v>86</v>
      </c>
      <c r="J3" s="9" t="s">
        <v>175</v>
      </c>
    </row>
    <row r="4" spans="2:10" x14ac:dyDescent="0.3">
      <c r="D4" s="9" t="s">
        <v>69</v>
      </c>
      <c r="F4" s="9" t="s">
        <v>114</v>
      </c>
      <c r="H4" s="9" t="s">
        <v>85</v>
      </c>
      <c r="J4" s="9" t="s">
        <v>177</v>
      </c>
    </row>
    <row r="5" spans="2:10" x14ac:dyDescent="0.3">
      <c r="D5" s="9" t="s">
        <v>70</v>
      </c>
      <c r="H5" s="9" t="s">
        <v>83</v>
      </c>
    </row>
    <row r="6" spans="2:10" x14ac:dyDescent="0.3">
      <c r="D6" s="9" t="s">
        <v>71</v>
      </c>
      <c r="H6" s="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F231-CDCF-433E-A9C9-0B8739867311}">
  <dimension ref="A1:L101"/>
  <sheetViews>
    <sheetView workbookViewId="0">
      <selection activeCell="K12" sqref="K12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0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183</v>
      </c>
    </row>
    <row r="2" spans="1:12" ht="6.75" customHeight="1" x14ac:dyDescent="0.3"/>
    <row r="3" spans="1:12" x14ac:dyDescent="0.3">
      <c r="C3" s="1" t="s">
        <v>1</v>
      </c>
      <c r="D3" s="24">
        <v>2401</v>
      </c>
      <c r="E3" s="24">
        <v>223</v>
      </c>
      <c r="F3" s="24">
        <v>1940</v>
      </c>
      <c r="G3" s="24">
        <v>197</v>
      </c>
      <c r="H3" s="24">
        <v>34</v>
      </c>
      <c r="I3" s="24">
        <v>7</v>
      </c>
      <c r="J3" s="8"/>
      <c r="K3" s="8"/>
    </row>
    <row r="4" spans="1:12" x14ac:dyDescent="0.3">
      <c r="J4" s="6" t="s">
        <v>94</v>
      </c>
      <c r="K4" s="6" t="s">
        <v>95</v>
      </c>
      <c r="L4" s="5" t="s">
        <v>5</v>
      </c>
    </row>
    <row r="5" spans="1:12" x14ac:dyDescent="0.3">
      <c r="A5" s="11" t="s">
        <v>184</v>
      </c>
      <c r="B5" s="16" t="s">
        <v>141</v>
      </c>
      <c r="C5" s="9" t="s">
        <v>147</v>
      </c>
      <c r="D5" s="27">
        <v>34</v>
      </c>
      <c r="E5" s="7">
        <v>0</v>
      </c>
      <c r="F5" s="7">
        <v>28</v>
      </c>
      <c r="G5" s="7">
        <v>6</v>
      </c>
      <c r="H5" s="7">
        <v>0</v>
      </c>
      <c r="I5" s="7">
        <v>0</v>
      </c>
      <c r="J5" s="26">
        <v>46</v>
      </c>
      <c r="K5" s="25">
        <v>140</v>
      </c>
      <c r="L5" s="17" t="s">
        <v>185</v>
      </c>
    </row>
    <row r="6" spans="1:12" x14ac:dyDescent="0.3">
      <c r="A6" s="11" t="s">
        <v>184</v>
      </c>
      <c r="B6" s="16" t="s">
        <v>141</v>
      </c>
      <c r="C6" s="9" t="s">
        <v>148</v>
      </c>
      <c r="D6" s="27">
        <v>37</v>
      </c>
      <c r="E6" s="7">
        <v>0</v>
      </c>
      <c r="F6" s="7">
        <v>31</v>
      </c>
      <c r="G6" s="7">
        <v>6</v>
      </c>
      <c r="H6" s="7">
        <v>0</v>
      </c>
      <c r="I6" s="7">
        <v>0</v>
      </c>
      <c r="J6" s="26">
        <v>49</v>
      </c>
      <c r="K6" s="25">
        <v>155</v>
      </c>
      <c r="L6" s="17" t="s">
        <v>185</v>
      </c>
    </row>
    <row r="7" spans="1:12" x14ac:dyDescent="0.3">
      <c r="A7" s="11" t="s">
        <v>184</v>
      </c>
      <c r="B7" s="16" t="s">
        <v>141</v>
      </c>
      <c r="C7" s="9" t="s">
        <v>149</v>
      </c>
      <c r="D7" s="27">
        <v>35</v>
      </c>
      <c r="E7" s="7">
        <v>0</v>
      </c>
      <c r="F7" s="7">
        <v>25</v>
      </c>
      <c r="G7" s="7">
        <v>10</v>
      </c>
      <c r="H7" s="7">
        <v>0</v>
      </c>
      <c r="I7" s="7">
        <v>0</v>
      </c>
      <c r="J7" s="26">
        <v>55</v>
      </c>
      <c r="K7" s="25">
        <v>125</v>
      </c>
      <c r="L7" s="17" t="s">
        <v>185</v>
      </c>
    </row>
    <row r="8" spans="1:12" x14ac:dyDescent="0.3">
      <c r="A8" s="11" t="s">
        <v>184</v>
      </c>
      <c r="B8" s="16" t="s">
        <v>141</v>
      </c>
      <c r="C8" s="9" t="s">
        <v>150</v>
      </c>
      <c r="D8" s="27">
        <v>50</v>
      </c>
      <c r="E8" s="7">
        <v>0</v>
      </c>
      <c r="F8" s="7">
        <v>41</v>
      </c>
      <c r="G8" s="7">
        <v>8</v>
      </c>
      <c r="H8" s="7">
        <v>1</v>
      </c>
      <c r="I8" s="7">
        <v>0</v>
      </c>
      <c r="J8" s="26">
        <v>74</v>
      </c>
      <c r="K8" s="25">
        <v>205</v>
      </c>
      <c r="L8" s="17" t="s">
        <v>185</v>
      </c>
    </row>
    <row r="9" spans="1:12" x14ac:dyDescent="0.3">
      <c r="A9" s="11" t="s">
        <v>184</v>
      </c>
      <c r="B9" s="16" t="s">
        <v>140</v>
      </c>
      <c r="C9" s="9" t="s">
        <v>118</v>
      </c>
      <c r="D9" s="27">
        <v>16</v>
      </c>
      <c r="E9" s="7">
        <v>0</v>
      </c>
      <c r="F9" s="7">
        <v>14</v>
      </c>
      <c r="G9" s="7">
        <v>1</v>
      </c>
      <c r="H9" s="7">
        <v>1</v>
      </c>
      <c r="I9" s="7">
        <v>0</v>
      </c>
      <c r="J9" s="26">
        <v>26</v>
      </c>
      <c r="K9" s="25">
        <v>70</v>
      </c>
      <c r="L9" s="17">
        <v>2</v>
      </c>
    </row>
    <row r="10" spans="1:12" x14ac:dyDescent="0.3">
      <c r="A10" s="11" t="s">
        <v>184</v>
      </c>
      <c r="B10" s="16" t="s">
        <v>141</v>
      </c>
      <c r="C10" s="9" t="s">
        <v>178</v>
      </c>
      <c r="D10" s="27">
        <v>29</v>
      </c>
      <c r="E10" s="7">
        <v>0</v>
      </c>
      <c r="F10" s="7">
        <v>28</v>
      </c>
      <c r="G10" s="7">
        <v>1</v>
      </c>
      <c r="H10" s="7">
        <v>0</v>
      </c>
      <c r="I10" s="7">
        <v>0</v>
      </c>
      <c r="J10" s="26">
        <v>31</v>
      </c>
      <c r="K10" s="25">
        <v>140</v>
      </c>
      <c r="L10" s="17" t="s">
        <v>185</v>
      </c>
    </row>
    <row r="11" spans="1:12" x14ac:dyDescent="0.3">
      <c r="A11" s="11" t="s">
        <v>184</v>
      </c>
      <c r="B11" s="16" t="s">
        <v>141</v>
      </c>
      <c r="C11" s="9" t="s">
        <v>151</v>
      </c>
      <c r="D11" s="27">
        <v>39</v>
      </c>
      <c r="E11" s="7">
        <v>0</v>
      </c>
      <c r="F11" s="7">
        <v>27</v>
      </c>
      <c r="G11" s="7">
        <v>12</v>
      </c>
      <c r="H11" s="7">
        <v>0</v>
      </c>
      <c r="I11" s="7">
        <v>0</v>
      </c>
      <c r="J11" s="26">
        <v>63</v>
      </c>
      <c r="K11" s="25">
        <v>135</v>
      </c>
      <c r="L11" s="17" t="s">
        <v>185</v>
      </c>
    </row>
    <row r="12" spans="1:12" x14ac:dyDescent="0.3">
      <c r="A12" s="11" t="s">
        <v>184</v>
      </c>
      <c r="B12" s="16" t="s">
        <v>141</v>
      </c>
      <c r="C12" s="9" t="s">
        <v>152</v>
      </c>
      <c r="D12" s="27">
        <v>36</v>
      </c>
      <c r="E12" s="7">
        <v>0</v>
      </c>
      <c r="F12" s="7">
        <v>29</v>
      </c>
      <c r="G12" s="7">
        <v>7</v>
      </c>
      <c r="H12" s="7">
        <v>0</v>
      </c>
      <c r="I12" s="7">
        <v>0</v>
      </c>
      <c r="J12" s="26">
        <v>50</v>
      </c>
      <c r="K12" s="25">
        <v>145</v>
      </c>
      <c r="L12" s="17" t="s">
        <v>185</v>
      </c>
    </row>
    <row r="13" spans="1:12" x14ac:dyDescent="0.3">
      <c r="A13" s="11" t="s">
        <v>184</v>
      </c>
      <c r="B13" s="16" t="s">
        <v>140</v>
      </c>
      <c r="C13" s="9" t="s">
        <v>110</v>
      </c>
      <c r="D13" s="27">
        <v>25</v>
      </c>
      <c r="E13" s="7">
        <v>0</v>
      </c>
      <c r="F13" s="7">
        <v>25</v>
      </c>
      <c r="G13" s="7">
        <v>0</v>
      </c>
      <c r="H13" s="7">
        <v>0</v>
      </c>
      <c r="I13" s="7">
        <v>0</v>
      </c>
      <c r="J13" s="26">
        <v>25</v>
      </c>
      <c r="K13" s="25">
        <v>125</v>
      </c>
      <c r="L13" s="17">
        <v>3</v>
      </c>
    </row>
    <row r="14" spans="1:12" x14ac:dyDescent="0.3">
      <c r="A14" s="11" t="s">
        <v>184</v>
      </c>
      <c r="B14" s="16" t="s">
        <v>140</v>
      </c>
      <c r="C14" s="9" t="s">
        <v>99</v>
      </c>
      <c r="D14" s="27">
        <v>19</v>
      </c>
      <c r="E14" s="7">
        <v>0</v>
      </c>
      <c r="F14" s="7">
        <v>18</v>
      </c>
      <c r="G14" s="7">
        <v>1</v>
      </c>
      <c r="H14" s="7">
        <v>0</v>
      </c>
      <c r="I14" s="7">
        <v>0</v>
      </c>
      <c r="J14" s="26">
        <v>21</v>
      </c>
      <c r="K14" s="25">
        <v>90</v>
      </c>
      <c r="L14" s="17">
        <v>7</v>
      </c>
    </row>
    <row r="15" spans="1:12" x14ac:dyDescent="0.3">
      <c r="A15" s="11" t="s">
        <v>184</v>
      </c>
      <c r="B15" s="16" t="s">
        <v>141</v>
      </c>
      <c r="C15" s="9" t="s">
        <v>119</v>
      </c>
      <c r="D15" s="27">
        <v>38</v>
      </c>
      <c r="E15" s="7">
        <v>0</v>
      </c>
      <c r="F15" s="7">
        <v>37</v>
      </c>
      <c r="G15" s="7">
        <v>1</v>
      </c>
      <c r="H15" s="7">
        <v>0</v>
      </c>
      <c r="I15" s="7">
        <v>0</v>
      </c>
      <c r="J15" s="26">
        <v>40</v>
      </c>
      <c r="K15" s="25">
        <v>185</v>
      </c>
      <c r="L15" s="17" t="s">
        <v>185</v>
      </c>
    </row>
    <row r="16" spans="1:12" x14ac:dyDescent="0.3">
      <c r="A16" s="11" t="s">
        <v>184</v>
      </c>
      <c r="B16" s="16" t="s">
        <v>141</v>
      </c>
      <c r="C16" s="9" t="s">
        <v>8</v>
      </c>
      <c r="D16" s="27">
        <v>12</v>
      </c>
      <c r="E16" s="7">
        <v>0</v>
      </c>
      <c r="F16" s="7">
        <v>3</v>
      </c>
      <c r="G16" s="7">
        <v>4</v>
      </c>
      <c r="H16" s="7">
        <v>5</v>
      </c>
      <c r="I16" s="7">
        <v>0</v>
      </c>
      <c r="J16" s="26">
        <v>60</v>
      </c>
      <c r="K16" s="25">
        <v>15</v>
      </c>
      <c r="L16" s="17" t="s">
        <v>185</v>
      </c>
    </row>
    <row r="17" spans="1:12" x14ac:dyDescent="0.3">
      <c r="A17" s="11" t="s">
        <v>184</v>
      </c>
      <c r="B17" s="16" t="s">
        <v>141</v>
      </c>
      <c r="C17" s="9" t="s">
        <v>120</v>
      </c>
      <c r="D17" s="27">
        <v>28</v>
      </c>
      <c r="E17" s="7">
        <v>0</v>
      </c>
      <c r="F17" s="7">
        <v>27</v>
      </c>
      <c r="G17" s="7">
        <v>1</v>
      </c>
      <c r="H17" s="7">
        <v>0</v>
      </c>
      <c r="I17" s="7">
        <v>0</v>
      </c>
      <c r="J17" s="26">
        <v>30</v>
      </c>
      <c r="K17" s="25">
        <v>135</v>
      </c>
      <c r="L17" s="17" t="s">
        <v>185</v>
      </c>
    </row>
    <row r="18" spans="1:12" x14ac:dyDescent="0.3">
      <c r="A18" s="11" t="s">
        <v>184</v>
      </c>
      <c r="B18" s="16" t="s">
        <v>140</v>
      </c>
      <c r="C18" s="9" t="s">
        <v>127</v>
      </c>
      <c r="D18" s="27">
        <v>4</v>
      </c>
      <c r="E18" s="7">
        <v>0</v>
      </c>
      <c r="F18" s="7">
        <v>3</v>
      </c>
      <c r="G18" s="7">
        <v>1</v>
      </c>
      <c r="H18" s="7">
        <v>0</v>
      </c>
      <c r="I18" s="7">
        <v>0</v>
      </c>
      <c r="J18" s="26">
        <v>6</v>
      </c>
      <c r="K18" s="25">
        <v>15</v>
      </c>
      <c r="L18" s="17">
        <v>22</v>
      </c>
    </row>
    <row r="19" spans="1:12" x14ac:dyDescent="0.3">
      <c r="A19" s="11" t="s">
        <v>184</v>
      </c>
      <c r="B19" s="16" t="s">
        <v>141</v>
      </c>
      <c r="C19" s="9" t="s">
        <v>153</v>
      </c>
      <c r="D19" s="27">
        <v>32</v>
      </c>
      <c r="E19" s="7">
        <v>0</v>
      </c>
      <c r="F19" s="7">
        <v>30</v>
      </c>
      <c r="G19" s="7">
        <v>2</v>
      </c>
      <c r="H19" s="7">
        <v>0</v>
      </c>
      <c r="I19" s="7">
        <v>0</v>
      </c>
      <c r="J19" s="26">
        <v>36</v>
      </c>
      <c r="K19" s="25">
        <v>150</v>
      </c>
      <c r="L19" s="17" t="s">
        <v>185</v>
      </c>
    </row>
    <row r="20" spans="1:12" x14ac:dyDescent="0.3">
      <c r="A20" s="11" t="s">
        <v>184</v>
      </c>
      <c r="B20" s="16" t="s">
        <v>141</v>
      </c>
      <c r="C20" s="9" t="s">
        <v>128</v>
      </c>
      <c r="D20" s="27">
        <v>3</v>
      </c>
      <c r="E20" s="7">
        <v>0</v>
      </c>
      <c r="F20" s="7">
        <v>0</v>
      </c>
      <c r="G20" s="7">
        <v>0</v>
      </c>
      <c r="H20" s="7">
        <v>2</v>
      </c>
      <c r="I20" s="7">
        <v>1</v>
      </c>
      <c r="J20" s="26">
        <v>36</v>
      </c>
      <c r="K20" s="25">
        <v>0</v>
      </c>
      <c r="L20" s="17" t="s">
        <v>185</v>
      </c>
    </row>
    <row r="21" spans="1:12" x14ac:dyDescent="0.3">
      <c r="A21" s="11" t="s">
        <v>184</v>
      </c>
      <c r="B21" s="16" t="s">
        <v>141</v>
      </c>
      <c r="C21" s="9" t="s">
        <v>154</v>
      </c>
      <c r="D21" s="27">
        <v>29</v>
      </c>
      <c r="E21" s="7">
        <v>0</v>
      </c>
      <c r="F21" s="7">
        <v>26</v>
      </c>
      <c r="G21" s="7">
        <v>2</v>
      </c>
      <c r="H21" s="7">
        <v>1</v>
      </c>
      <c r="I21" s="7">
        <v>0</v>
      </c>
      <c r="J21" s="26">
        <v>41</v>
      </c>
      <c r="K21" s="25">
        <v>130</v>
      </c>
      <c r="L21" s="17" t="s">
        <v>185</v>
      </c>
    </row>
    <row r="22" spans="1:12" x14ac:dyDescent="0.3">
      <c r="A22" s="11" t="s">
        <v>184</v>
      </c>
      <c r="B22" s="16" t="s">
        <v>141</v>
      </c>
      <c r="C22" s="9" t="s">
        <v>155</v>
      </c>
      <c r="D22" s="27">
        <v>56</v>
      </c>
      <c r="E22" s="7">
        <v>0</v>
      </c>
      <c r="F22" s="7">
        <v>48</v>
      </c>
      <c r="G22" s="7">
        <v>7</v>
      </c>
      <c r="H22" s="7">
        <v>1</v>
      </c>
      <c r="I22" s="7">
        <v>0</v>
      </c>
      <c r="J22" s="26">
        <v>78</v>
      </c>
      <c r="K22" s="25">
        <v>240</v>
      </c>
      <c r="L22" s="17" t="s">
        <v>185</v>
      </c>
    </row>
    <row r="23" spans="1:12" x14ac:dyDescent="0.3">
      <c r="A23" s="11" t="s">
        <v>184</v>
      </c>
      <c r="B23" s="16" t="s">
        <v>140</v>
      </c>
      <c r="C23" s="9" t="s">
        <v>107</v>
      </c>
      <c r="D23" s="27">
        <v>3</v>
      </c>
      <c r="E23" s="7">
        <v>0</v>
      </c>
      <c r="F23" s="7">
        <v>0</v>
      </c>
      <c r="G23" s="7">
        <v>3</v>
      </c>
      <c r="H23" s="7">
        <v>0</v>
      </c>
      <c r="I23" s="7">
        <v>0</v>
      </c>
      <c r="J23" s="26">
        <v>9</v>
      </c>
      <c r="K23" s="25">
        <v>0</v>
      </c>
      <c r="L23" s="17">
        <v>19</v>
      </c>
    </row>
    <row r="24" spans="1:12" x14ac:dyDescent="0.3">
      <c r="A24" s="11" t="s">
        <v>184</v>
      </c>
      <c r="B24" s="16" t="s">
        <v>140</v>
      </c>
      <c r="C24" s="9" t="s">
        <v>117</v>
      </c>
      <c r="D24" s="2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26">
        <v>0</v>
      </c>
      <c r="K24" s="25">
        <v>0</v>
      </c>
      <c r="L24" s="17">
        <v>28</v>
      </c>
    </row>
    <row r="25" spans="1:12" x14ac:dyDescent="0.3">
      <c r="A25" s="11" t="s">
        <v>184</v>
      </c>
      <c r="B25" s="16" t="s">
        <v>141</v>
      </c>
      <c r="C25" s="9" t="s">
        <v>82</v>
      </c>
      <c r="D25" s="27">
        <v>16</v>
      </c>
      <c r="E25" s="7">
        <v>0</v>
      </c>
      <c r="F25" s="7">
        <v>5</v>
      </c>
      <c r="G25" s="7">
        <v>11</v>
      </c>
      <c r="H25" s="7">
        <v>0</v>
      </c>
      <c r="I25" s="7">
        <v>0</v>
      </c>
      <c r="J25" s="26">
        <v>38</v>
      </c>
      <c r="K25" s="25">
        <v>25</v>
      </c>
      <c r="L25" s="17" t="s">
        <v>185</v>
      </c>
    </row>
    <row r="26" spans="1:12" x14ac:dyDescent="0.3">
      <c r="A26" s="11" t="s">
        <v>184</v>
      </c>
      <c r="B26" s="16" t="s">
        <v>141</v>
      </c>
      <c r="C26" s="9" t="s">
        <v>156</v>
      </c>
      <c r="D26" s="27">
        <v>33</v>
      </c>
      <c r="E26" s="7">
        <v>0</v>
      </c>
      <c r="F26" s="7">
        <v>33</v>
      </c>
      <c r="G26" s="7">
        <v>0</v>
      </c>
      <c r="H26" s="7">
        <v>0</v>
      </c>
      <c r="I26" s="7">
        <v>0</v>
      </c>
      <c r="J26" s="26">
        <v>33</v>
      </c>
      <c r="K26" s="25">
        <v>165</v>
      </c>
      <c r="L26" s="17" t="s">
        <v>185</v>
      </c>
    </row>
    <row r="27" spans="1:12" x14ac:dyDescent="0.3">
      <c r="A27" s="11" t="s">
        <v>186</v>
      </c>
      <c r="B27" s="16" t="s">
        <v>140</v>
      </c>
      <c r="C27" s="9" t="s">
        <v>100</v>
      </c>
      <c r="D27" s="27">
        <v>5</v>
      </c>
      <c r="E27" s="7">
        <v>0</v>
      </c>
      <c r="F27" s="7">
        <v>5</v>
      </c>
      <c r="G27" s="7">
        <v>0</v>
      </c>
      <c r="H27" s="7">
        <v>0</v>
      </c>
      <c r="I27" s="7">
        <v>0</v>
      </c>
      <c r="J27" s="26">
        <v>5</v>
      </c>
      <c r="K27" s="25">
        <v>25</v>
      </c>
      <c r="L27" s="17">
        <v>3</v>
      </c>
    </row>
    <row r="28" spans="1:12" x14ac:dyDescent="0.3">
      <c r="A28" s="11" t="s">
        <v>184</v>
      </c>
      <c r="B28" s="16" t="s">
        <v>141</v>
      </c>
      <c r="C28" s="9" t="s">
        <v>13</v>
      </c>
      <c r="D28" s="27">
        <v>36</v>
      </c>
      <c r="E28" s="7">
        <v>0</v>
      </c>
      <c r="F28" s="7">
        <v>36</v>
      </c>
      <c r="G28" s="7">
        <v>0</v>
      </c>
      <c r="H28" s="7">
        <v>0</v>
      </c>
      <c r="I28" s="7">
        <v>0</v>
      </c>
      <c r="J28" s="26">
        <v>36</v>
      </c>
      <c r="K28" s="25">
        <v>180</v>
      </c>
      <c r="L28" s="17" t="s">
        <v>185</v>
      </c>
    </row>
    <row r="29" spans="1:12" x14ac:dyDescent="0.3">
      <c r="A29" s="11" t="s">
        <v>184</v>
      </c>
      <c r="B29" s="16" t="s">
        <v>141</v>
      </c>
      <c r="C29" s="9" t="s">
        <v>142</v>
      </c>
      <c r="D29" s="27">
        <v>31</v>
      </c>
      <c r="E29" s="7">
        <v>0</v>
      </c>
      <c r="F29" s="7">
        <v>30</v>
      </c>
      <c r="G29" s="7">
        <v>1</v>
      </c>
      <c r="H29" s="7">
        <v>0</v>
      </c>
      <c r="I29" s="7">
        <v>0</v>
      </c>
      <c r="J29" s="26">
        <v>33</v>
      </c>
      <c r="K29" s="25">
        <v>150</v>
      </c>
      <c r="L29" s="17" t="s">
        <v>185</v>
      </c>
    </row>
    <row r="30" spans="1:12" x14ac:dyDescent="0.3">
      <c r="A30" s="11" t="s">
        <v>184</v>
      </c>
      <c r="B30" s="16" t="s">
        <v>140</v>
      </c>
      <c r="C30" s="9" t="s">
        <v>122</v>
      </c>
      <c r="D30" s="27">
        <v>1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26">
        <v>9</v>
      </c>
      <c r="K30" s="25">
        <v>0</v>
      </c>
      <c r="L30" s="17">
        <v>19</v>
      </c>
    </row>
    <row r="31" spans="1:12" x14ac:dyDescent="0.3">
      <c r="A31" s="11" t="s">
        <v>184</v>
      </c>
      <c r="B31" s="16" t="s">
        <v>141</v>
      </c>
      <c r="C31" s="9" t="s">
        <v>88</v>
      </c>
      <c r="D31" s="27">
        <v>28</v>
      </c>
      <c r="E31" s="7">
        <v>0</v>
      </c>
      <c r="F31" s="7">
        <v>27</v>
      </c>
      <c r="G31" s="7">
        <v>0</v>
      </c>
      <c r="H31" s="7">
        <v>1</v>
      </c>
      <c r="I31" s="7">
        <v>0</v>
      </c>
      <c r="J31" s="26">
        <v>36</v>
      </c>
      <c r="K31" s="25">
        <v>135</v>
      </c>
      <c r="L31" s="17" t="s">
        <v>185</v>
      </c>
    </row>
    <row r="32" spans="1:12" x14ac:dyDescent="0.3">
      <c r="A32" s="11" t="s">
        <v>184</v>
      </c>
      <c r="B32" s="16" t="s">
        <v>141</v>
      </c>
      <c r="C32" s="9" t="s">
        <v>157</v>
      </c>
      <c r="D32" s="27">
        <v>22</v>
      </c>
      <c r="E32" s="7">
        <v>0</v>
      </c>
      <c r="F32" s="7">
        <v>16</v>
      </c>
      <c r="G32" s="7">
        <v>4</v>
      </c>
      <c r="H32" s="7">
        <v>2</v>
      </c>
      <c r="I32" s="7">
        <v>0</v>
      </c>
      <c r="J32" s="26">
        <v>46</v>
      </c>
      <c r="K32" s="25">
        <v>80</v>
      </c>
      <c r="L32" s="17" t="s">
        <v>185</v>
      </c>
    </row>
    <row r="33" spans="1:12" x14ac:dyDescent="0.3">
      <c r="A33" s="11" t="s">
        <v>184</v>
      </c>
      <c r="B33" s="16" t="s">
        <v>141</v>
      </c>
      <c r="C33" s="9" t="s">
        <v>158</v>
      </c>
      <c r="D33" s="27">
        <v>11</v>
      </c>
      <c r="E33" s="7">
        <v>0</v>
      </c>
      <c r="F33" s="7">
        <v>0</v>
      </c>
      <c r="G33" s="7">
        <v>10</v>
      </c>
      <c r="H33" s="7">
        <v>1</v>
      </c>
      <c r="I33" s="7">
        <v>0</v>
      </c>
      <c r="J33" s="26">
        <v>39</v>
      </c>
      <c r="K33" s="25">
        <v>0</v>
      </c>
      <c r="L33" s="17" t="s">
        <v>185</v>
      </c>
    </row>
    <row r="34" spans="1:12" x14ac:dyDescent="0.3">
      <c r="A34" s="11" t="s">
        <v>184</v>
      </c>
      <c r="B34" s="16" t="s">
        <v>141</v>
      </c>
      <c r="C34" s="9" t="s">
        <v>101</v>
      </c>
      <c r="D34" s="27">
        <v>48</v>
      </c>
      <c r="E34" s="7">
        <v>0</v>
      </c>
      <c r="F34" s="7">
        <v>45</v>
      </c>
      <c r="G34" s="7">
        <v>3</v>
      </c>
      <c r="H34" s="7">
        <v>0</v>
      </c>
      <c r="I34" s="7">
        <v>0</v>
      </c>
      <c r="J34" s="26">
        <v>54</v>
      </c>
      <c r="K34" s="25">
        <v>225</v>
      </c>
      <c r="L34" s="17" t="s">
        <v>185</v>
      </c>
    </row>
    <row r="35" spans="1:12" x14ac:dyDescent="0.3">
      <c r="A35" s="11" t="s">
        <v>184</v>
      </c>
      <c r="B35" s="16" t="s">
        <v>141</v>
      </c>
      <c r="C35" s="9" t="s">
        <v>98</v>
      </c>
      <c r="D35" s="27">
        <v>53</v>
      </c>
      <c r="E35" s="7">
        <v>0</v>
      </c>
      <c r="F35" s="7">
        <v>53</v>
      </c>
      <c r="G35" s="7">
        <v>0</v>
      </c>
      <c r="H35" s="7">
        <v>0</v>
      </c>
      <c r="I35" s="7">
        <v>0</v>
      </c>
      <c r="J35" s="26">
        <v>53</v>
      </c>
      <c r="K35" s="25">
        <v>265</v>
      </c>
      <c r="L35" s="17" t="s">
        <v>185</v>
      </c>
    </row>
    <row r="36" spans="1:12" x14ac:dyDescent="0.3">
      <c r="A36" s="11" t="s">
        <v>186</v>
      </c>
      <c r="B36" s="16" t="s">
        <v>141</v>
      </c>
      <c r="C36" s="9" t="s">
        <v>85</v>
      </c>
      <c r="D36" s="27">
        <v>44</v>
      </c>
      <c r="E36" s="7">
        <v>40</v>
      </c>
      <c r="F36" s="7">
        <v>4</v>
      </c>
      <c r="G36" s="7">
        <v>0</v>
      </c>
      <c r="H36" s="7">
        <v>0</v>
      </c>
      <c r="I36" s="7">
        <v>0</v>
      </c>
      <c r="J36" s="26">
        <v>4</v>
      </c>
      <c r="K36" s="25">
        <v>60</v>
      </c>
      <c r="L36" s="17" t="s">
        <v>185</v>
      </c>
    </row>
    <row r="37" spans="1:12" x14ac:dyDescent="0.3">
      <c r="A37" s="11" t="s">
        <v>186</v>
      </c>
      <c r="B37" s="16" t="s">
        <v>140</v>
      </c>
      <c r="C37" s="9" t="s">
        <v>86</v>
      </c>
      <c r="D37" s="27">
        <v>20</v>
      </c>
      <c r="E37" s="7">
        <v>19</v>
      </c>
      <c r="F37" s="7">
        <v>1</v>
      </c>
      <c r="G37" s="7">
        <v>0</v>
      </c>
      <c r="H37" s="7">
        <v>0</v>
      </c>
      <c r="I37" s="7">
        <v>0</v>
      </c>
      <c r="J37" s="26">
        <v>1</v>
      </c>
      <c r="K37" s="25">
        <v>24</v>
      </c>
      <c r="L37" s="17">
        <v>4</v>
      </c>
    </row>
    <row r="38" spans="1:12" x14ac:dyDescent="0.3">
      <c r="A38" s="11" t="s">
        <v>186</v>
      </c>
      <c r="B38" s="16" t="s">
        <v>140</v>
      </c>
      <c r="C38" s="9" t="s">
        <v>159</v>
      </c>
      <c r="D38" s="27">
        <v>7</v>
      </c>
      <c r="E38" s="7">
        <v>3</v>
      </c>
      <c r="F38" s="7">
        <v>4</v>
      </c>
      <c r="G38" s="7">
        <v>0</v>
      </c>
      <c r="H38" s="7">
        <v>0</v>
      </c>
      <c r="I38" s="7">
        <v>0</v>
      </c>
      <c r="J38" s="26">
        <v>4</v>
      </c>
      <c r="K38" s="25">
        <v>23</v>
      </c>
      <c r="L38" s="17">
        <v>5</v>
      </c>
    </row>
    <row r="39" spans="1:12" x14ac:dyDescent="0.3">
      <c r="A39" s="11" t="s">
        <v>184</v>
      </c>
      <c r="B39" s="16" t="s">
        <v>140</v>
      </c>
      <c r="C39" s="9" t="s">
        <v>109</v>
      </c>
      <c r="D39" s="27">
        <v>22</v>
      </c>
      <c r="E39" s="7">
        <v>0</v>
      </c>
      <c r="F39" s="7">
        <v>21</v>
      </c>
      <c r="G39" s="7">
        <v>1</v>
      </c>
      <c r="H39" s="7">
        <v>0</v>
      </c>
      <c r="I39" s="7">
        <v>0</v>
      </c>
      <c r="J39" s="26">
        <v>24</v>
      </c>
      <c r="K39" s="25">
        <v>105</v>
      </c>
      <c r="L39" s="17">
        <v>4</v>
      </c>
    </row>
    <row r="40" spans="1:12" x14ac:dyDescent="0.3">
      <c r="A40" s="11" t="s">
        <v>184</v>
      </c>
      <c r="B40" s="16" t="s">
        <v>141</v>
      </c>
      <c r="C40" s="9" t="s">
        <v>135</v>
      </c>
      <c r="D40" s="27">
        <v>37</v>
      </c>
      <c r="E40" s="7">
        <v>0</v>
      </c>
      <c r="F40" s="7">
        <v>34</v>
      </c>
      <c r="G40" s="7">
        <v>3</v>
      </c>
      <c r="H40" s="7">
        <v>0</v>
      </c>
      <c r="I40" s="7">
        <v>0</v>
      </c>
      <c r="J40" s="26">
        <v>43</v>
      </c>
      <c r="K40" s="25">
        <v>170</v>
      </c>
      <c r="L40" s="17" t="s">
        <v>185</v>
      </c>
    </row>
    <row r="41" spans="1:12" x14ac:dyDescent="0.3">
      <c r="A41" s="11" t="s">
        <v>186</v>
      </c>
      <c r="B41" s="16" t="s">
        <v>140</v>
      </c>
      <c r="C41" s="9" t="s">
        <v>112</v>
      </c>
      <c r="D41" s="27">
        <v>9</v>
      </c>
      <c r="E41" s="7">
        <v>5</v>
      </c>
      <c r="F41" s="7">
        <v>4</v>
      </c>
      <c r="G41" s="7">
        <v>0</v>
      </c>
      <c r="H41" s="7">
        <v>0</v>
      </c>
      <c r="I41" s="7">
        <v>0</v>
      </c>
      <c r="J41" s="26">
        <v>4</v>
      </c>
      <c r="K41" s="25">
        <v>25</v>
      </c>
      <c r="L41" s="17">
        <v>3</v>
      </c>
    </row>
    <row r="42" spans="1:12" x14ac:dyDescent="0.3">
      <c r="A42" s="11" t="s">
        <v>184</v>
      </c>
      <c r="B42" s="16" t="s">
        <v>141</v>
      </c>
      <c r="C42" s="9" t="s">
        <v>63</v>
      </c>
      <c r="D42" s="27">
        <v>31</v>
      </c>
      <c r="E42" s="7">
        <v>0</v>
      </c>
      <c r="F42" s="7">
        <v>31</v>
      </c>
      <c r="G42" s="7">
        <v>0</v>
      </c>
      <c r="H42" s="7">
        <v>0</v>
      </c>
      <c r="I42" s="7">
        <v>0</v>
      </c>
      <c r="J42" s="26">
        <v>31</v>
      </c>
      <c r="K42" s="25">
        <v>155</v>
      </c>
      <c r="L42" s="17" t="s">
        <v>185</v>
      </c>
    </row>
    <row r="43" spans="1:12" x14ac:dyDescent="0.3">
      <c r="A43" s="11" t="s">
        <v>184</v>
      </c>
      <c r="B43" s="16" t="s">
        <v>141</v>
      </c>
      <c r="C43" s="9" t="s">
        <v>136</v>
      </c>
      <c r="D43" s="27">
        <v>22</v>
      </c>
      <c r="E43" s="7">
        <v>0</v>
      </c>
      <c r="F43" s="7">
        <v>18</v>
      </c>
      <c r="G43" s="7">
        <v>4</v>
      </c>
      <c r="H43" s="7">
        <v>0</v>
      </c>
      <c r="I43" s="7">
        <v>0</v>
      </c>
      <c r="J43" s="26">
        <v>30</v>
      </c>
      <c r="K43" s="25">
        <v>90</v>
      </c>
      <c r="L43" s="17" t="s">
        <v>185</v>
      </c>
    </row>
    <row r="44" spans="1:12" x14ac:dyDescent="0.3">
      <c r="A44" s="11" t="s">
        <v>184</v>
      </c>
      <c r="B44" s="16" t="s">
        <v>141</v>
      </c>
      <c r="C44" s="9" t="s">
        <v>160</v>
      </c>
      <c r="D44" s="27">
        <v>32</v>
      </c>
      <c r="E44" s="7">
        <v>0</v>
      </c>
      <c r="F44" s="7">
        <v>25</v>
      </c>
      <c r="G44" s="7">
        <v>5</v>
      </c>
      <c r="H44" s="7">
        <v>2</v>
      </c>
      <c r="I44" s="7">
        <v>0</v>
      </c>
      <c r="J44" s="26">
        <v>58</v>
      </c>
      <c r="K44" s="25">
        <v>125</v>
      </c>
      <c r="L44" s="17" t="s">
        <v>185</v>
      </c>
    </row>
    <row r="45" spans="1:12" x14ac:dyDescent="0.3">
      <c r="A45" s="11" t="s">
        <v>184</v>
      </c>
      <c r="B45" s="16" t="s">
        <v>141</v>
      </c>
      <c r="C45" s="9" t="s">
        <v>161</v>
      </c>
      <c r="D45" s="27">
        <v>37</v>
      </c>
      <c r="E45" s="7">
        <v>0</v>
      </c>
      <c r="F45" s="7">
        <v>29</v>
      </c>
      <c r="G45" s="7">
        <v>5</v>
      </c>
      <c r="H45" s="7">
        <v>3</v>
      </c>
      <c r="I45" s="7">
        <v>0</v>
      </c>
      <c r="J45" s="26">
        <v>71</v>
      </c>
      <c r="K45" s="25">
        <v>145</v>
      </c>
      <c r="L45" s="17" t="s">
        <v>185</v>
      </c>
    </row>
    <row r="46" spans="1:12" x14ac:dyDescent="0.3">
      <c r="A46" s="11" t="s">
        <v>184</v>
      </c>
      <c r="B46" s="16" t="s">
        <v>140</v>
      </c>
      <c r="C46" s="9" t="s">
        <v>180</v>
      </c>
      <c r="D46" s="27">
        <v>24</v>
      </c>
      <c r="E46" s="7">
        <v>0</v>
      </c>
      <c r="F46" s="7">
        <v>24</v>
      </c>
      <c r="G46" s="7">
        <v>0</v>
      </c>
      <c r="H46" s="7">
        <v>0</v>
      </c>
      <c r="I46" s="7">
        <v>0</v>
      </c>
      <c r="J46" s="26">
        <v>24</v>
      </c>
      <c r="K46" s="25">
        <v>120</v>
      </c>
      <c r="L46" s="17">
        <v>4</v>
      </c>
    </row>
    <row r="47" spans="1:12" x14ac:dyDescent="0.3">
      <c r="A47" s="11" t="s">
        <v>184</v>
      </c>
      <c r="B47" s="16" t="s">
        <v>141</v>
      </c>
      <c r="C47" s="9" t="s">
        <v>129</v>
      </c>
      <c r="D47" s="27">
        <v>39</v>
      </c>
      <c r="E47" s="7">
        <v>0</v>
      </c>
      <c r="F47" s="7">
        <v>34</v>
      </c>
      <c r="G47" s="7">
        <v>5</v>
      </c>
      <c r="H47" s="7">
        <v>0</v>
      </c>
      <c r="I47" s="7">
        <v>0</v>
      </c>
      <c r="J47" s="26">
        <v>49</v>
      </c>
      <c r="K47" s="25">
        <v>170</v>
      </c>
      <c r="L47" s="17" t="s">
        <v>185</v>
      </c>
    </row>
    <row r="48" spans="1:12" x14ac:dyDescent="0.3">
      <c r="A48" s="11" t="s">
        <v>186</v>
      </c>
      <c r="B48" s="16" t="s">
        <v>140</v>
      </c>
      <c r="C48" s="9" t="s">
        <v>89</v>
      </c>
      <c r="D48" s="27">
        <v>21</v>
      </c>
      <c r="E48" s="7">
        <v>21</v>
      </c>
      <c r="F48" s="7">
        <v>0</v>
      </c>
      <c r="G48" s="7">
        <v>0</v>
      </c>
      <c r="H48" s="7">
        <v>0</v>
      </c>
      <c r="I48" s="7">
        <v>0</v>
      </c>
      <c r="J48" s="26">
        <v>0</v>
      </c>
      <c r="K48" s="25">
        <v>21</v>
      </c>
      <c r="L48" s="17">
        <v>7</v>
      </c>
    </row>
    <row r="49" spans="1:12" x14ac:dyDescent="0.3">
      <c r="A49" s="11" t="s">
        <v>186</v>
      </c>
      <c r="B49" s="16" t="s">
        <v>141</v>
      </c>
      <c r="C49" s="9" t="s">
        <v>123</v>
      </c>
      <c r="D49" s="27">
        <v>46</v>
      </c>
      <c r="E49" s="7">
        <v>46</v>
      </c>
      <c r="F49" s="7">
        <v>0</v>
      </c>
      <c r="G49" s="7">
        <v>0</v>
      </c>
      <c r="H49" s="7">
        <v>0</v>
      </c>
      <c r="I49" s="7">
        <v>0</v>
      </c>
      <c r="J49" s="26">
        <v>0</v>
      </c>
      <c r="K49" s="25">
        <v>46</v>
      </c>
      <c r="L49" s="17" t="s">
        <v>185</v>
      </c>
    </row>
    <row r="50" spans="1:12" x14ac:dyDescent="0.3">
      <c r="A50" s="11" t="s">
        <v>184</v>
      </c>
      <c r="B50" s="16" t="s">
        <v>141</v>
      </c>
      <c r="C50" s="9" t="s">
        <v>124</v>
      </c>
      <c r="D50" s="27">
        <v>58</v>
      </c>
      <c r="E50" s="7">
        <v>0</v>
      </c>
      <c r="F50" s="7">
        <v>56</v>
      </c>
      <c r="G50" s="7">
        <v>2</v>
      </c>
      <c r="H50" s="7">
        <v>0</v>
      </c>
      <c r="I50" s="7">
        <v>0</v>
      </c>
      <c r="J50" s="26">
        <v>62</v>
      </c>
      <c r="K50" s="25">
        <v>280</v>
      </c>
      <c r="L50" s="17" t="s">
        <v>185</v>
      </c>
    </row>
    <row r="51" spans="1:12" x14ac:dyDescent="0.3">
      <c r="A51" s="11" t="s">
        <v>186</v>
      </c>
      <c r="B51" s="16" t="s">
        <v>140</v>
      </c>
      <c r="C51" s="9" t="s">
        <v>113</v>
      </c>
      <c r="D51" s="27">
        <v>9</v>
      </c>
      <c r="E51" s="7">
        <v>6</v>
      </c>
      <c r="F51" s="7">
        <v>3</v>
      </c>
      <c r="G51" s="7">
        <v>0</v>
      </c>
      <c r="H51" s="7">
        <v>0</v>
      </c>
      <c r="I51" s="7">
        <v>0</v>
      </c>
      <c r="J51" s="26">
        <v>3</v>
      </c>
      <c r="K51" s="25">
        <v>21</v>
      </c>
      <c r="L51" s="17">
        <v>7</v>
      </c>
    </row>
    <row r="52" spans="1:12" x14ac:dyDescent="0.3">
      <c r="A52" s="11" t="s">
        <v>184</v>
      </c>
      <c r="B52" s="16" t="s">
        <v>141</v>
      </c>
      <c r="C52" s="9" t="s">
        <v>81</v>
      </c>
      <c r="D52" s="27">
        <v>19</v>
      </c>
      <c r="E52" s="7">
        <v>0</v>
      </c>
      <c r="F52" s="7">
        <v>10</v>
      </c>
      <c r="G52" s="7">
        <v>9</v>
      </c>
      <c r="H52" s="7">
        <v>0</v>
      </c>
      <c r="I52" s="7">
        <v>0</v>
      </c>
      <c r="J52" s="26">
        <v>37</v>
      </c>
      <c r="K52" s="25">
        <v>50</v>
      </c>
      <c r="L52" s="17" t="s">
        <v>185</v>
      </c>
    </row>
    <row r="53" spans="1:12" x14ac:dyDescent="0.3">
      <c r="A53" s="11" t="s">
        <v>184</v>
      </c>
      <c r="B53" s="16" t="s">
        <v>140</v>
      </c>
      <c r="C53" s="9" t="s">
        <v>111</v>
      </c>
      <c r="D53" s="27">
        <v>14</v>
      </c>
      <c r="E53" s="7">
        <v>0</v>
      </c>
      <c r="F53" s="7">
        <v>10</v>
      </c>
      <c r="G53" s="7">
        <v>4</v>
      </c>
      <c r="H53" s="7">
        <v>0</v>
      </c>
      <c r="I53" s="7">
        <v>0</v>
      </c>
      <c r="J53" s="26">
        <v>22</v>
      </c>
      <c r="K53" s="25">
        <v>50</v>
      </c>
      <c r="L53" s="17">
        <v>6</v>
      </c>
    </row>
    <row r="54" spans="1:12" x14ac:dyDescent="0.3">
      <c r="A54" s="11" t="s">
        <v>186</v>
      </c>
      <c r="B54" s="16" t="s">
        <v>140</v>
      </c>
      <c r="C54" s="9" t="s">
        <v>90</v>
      </c>
      <c r="D54" s="27">
        <v>9</v>
      </c>
      <c r="E54" s="7">
        <v>6</v>
      </c>
      <c r="F54" s="7">
        <v>3</v>
      </c>
      <c r="G54" s="7">
        <v>0</v>
      </c>
      <c r="H54" s="7">
        <v>0</v>
      </c>
      <c r="I54" s="7">
        <v>0</v>
      </c>
      <c r="J54" s="26">
        <v>3</v>
      </c>
      <c r="K54" s="25">
        <v>21</v>
      </c>
      <c r="L54" s="17">
        <v>7</v>
      </c>
    </row>
    <row r="55" spans="1:12" x14ac:dyDescent="0.3">
      <c r="A55" s="11" t="s">
        <v>184</v>
      </c>
      <c r="B55" s="16" t="s">
        <v>140</v>
      </c>
      <c r="C55" s="9" t="s">
        <v>144</v>
      </c>
      <c r="D55" s="27">
        <v>8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26">
        <v>0</v>
      </c>
      <c r="K55" s="25">
        <v>8</v>
      </c>
      <c r="L55" s="17">
        <v>28</v>
      </c>
    </row>
    <row r="56" spans="1:12" x14ac:dyDescent="0.3">
      <c r="A56" s="11" t="s">
        <v>184</v>
      </c>
      <c r="B56" s="16" t="s">
        <v>140</v>
      </c>
      <c r="C56" s="9" t="s">
        <v>145</v>
      </c>
      <c r="D56" s="27">
        <v>11</v>
      </c>
      <c r="E56" s="7">
        <v>11</v>
      </c>
      <c r="F56" s="7">
        <v>0</v>
      </c>
      <c r="G56" s="7">
        <v>0</v>
      </c>
      <c r="H56" s="7">
        <v>0</v>
      </c>
      <c r="I56" s="7">
        <v>0</v>
      </c>
      <c r="J56" s="26">
        <v>0</v>
      </c>
      <c r="K56" s="25">
        <v>11</v>
      </c>
      <c r="L56" s="17">
        <v>28</v>
      </c>
    </row>
    <row r="57" spans="1:12" x14ac:dyDescent="0.3">
      <c r="A57" s="11" t="s">
        <v>184</v>
      </c>
      <c r="B57" s="16" t="s">
        <v>140</v>
      </c>
      <c r="C57" s="9" t="s">
        <v>83</v>
      </c>
      <c r="D57" s="27">
        <v>17</v>
      </c>
      <c r="E57" s="7">
        <v>0</v>
      </c>
      <c r="F57" s="7">
        <v>15</v>
      </c>
      <c r="G57" s="7">
        <v>2</v>
      </c>
      <c r="H57" s="7">
        <v>0</v>
      </c>
      <c r="I57" s="7">
        <v>0</v>
      </c>
      <c r="J57" s="26">
        <v>21</v>
      </c>
      <c r="K57" s="25">
        <v>75</v>
      </c>
      <c r="L57" s="17">
        <v>7</v>
      </c>
    </row>
    <row r="58" spans="1:12" x14ac:dyDescent="0.3">
      <c r="A58" s="11" t="s">
        <v>184</v>
      </c>
      <c r="B58" s="16" t="s">
        <v>141</v>
      </c>
      <c r="C58" s="9" t="s">
        <v>130</v>
      </c>
      <c r="D58" s="27">
        <v>28</v>
      </c>
      <c r="E58" s="7">
        <v>0</v>
      </c>
      <c r="F58" s="7">
        <v>23</v>
      </c>
      <c r="G58" s="7">
        <v>5</v>
      </c>
      <c r="H58" s="7">
        <v>0</v>
      </c>
      <c r="I58" s="7">
        <v>0</v>
      </c>
      <c r="J58" s="26">
        <v>38</v>
      </c>
      <c r="K58" s="25">
        <v>115</v>
      </c>
      <c r="L58" s="17" t="s">
        <v>185</v>
      </c>
    </row>
    <row r="59" spans="1:12" x14ac:dyDescent="0.3">
      <c r="A59" s="11" t="s">
        <v>184</v>
      </c>
      <c r="B59" s="16" t="s">
        <v>141</v>
      </c>
      <c r="C59" s="9" t="s">
        <v>162</v>
      </c>
      <c r="D59" s="27">
        <v>27</v>
      </c>
      <c r="E59" s="7">
        <v>0</v>
      </c>
      <c r="F59" s="7">
        <v>22</v>
      </c>
      <c r="G59" s="7">
        <v>3</v>
      </c>
      <c r="H59" s="7">
        <v>2</v>
      </c>
      <c r="I59" s="7">
        <v>0</v>
      </c>
      <c r="J59" s="26">
        <v>49</v>
      </c>
      <c r="K59" s="25">
        <v>110</v>
      </c>
      <c r="L59" s="17" t="s">
        <v>185</v>
      </c>
    </row>
    <row r="60" spans="1:12" x14ac:dyDescent="0.3">
      <c r="A60" s="11" t="s">
        <v>184</v>
      </c>
      <c r="B60" s="16" t="s">
        <v>141</v>
      </c>
      <c r="C60" s="9" t="s">
        <v>163</v>
      </c>
      <c r="D60" s="27">
        <v>39</v>
      </c>
      <c r="E60" s="7">
        <v>0</v>
      </c>
      <c r="F60" s="7">
        <v>34</v>
      </c>
      <c r="G60" s="7">
        <v>5</v>
      </c>
      <c r="H60" s="7">
        <v>0</v>
      </c>
      <c r="I60" s="7">
        <v>0</v>
      </c>
      <c r="J60" s="26">
        <v>49</v>
      </c>
      <c r="K60" s="25">
        <v>170</v>
      </c>
      <c r="L60" s="17" t="s">
        <v>185</v>
      </c>
    </row>
    <row r="61" spans="1:12" x14ac:dyDescent="0.3">
      <c r="A61" s="11" t="s">
        <v>184</v>
      </c>
      <c r="B61" s="16" t="s">
        <v>141</v>
      </c>
      <c r="C61" s="9" t="s">
        <v>164</v>
      </c>
      <c r="D61" s="27">
        <v>27</v>
      </c>
      <c r="E61" s="7">
        <v>0</v>
      </c>
      <c r="F61" s="7">
        <v>22</v>
      </c>
      <c r="G61" s="7">
        <v>3</v>
      </c>
      <c r="H61" s="7">
        <v>2</v>
      </c>
      <c r="I61" s="7">
        <v>0</v>
      </c>
      <c r="J61" s="26">
        <v>49</v>
      </c>
      <c r="K61" s="25">
        <v>110</v>
      </c>
      <c r="L61" s="17" t="s">
        <v>185</v>
      </c>
    </row>
    <row r="62" spans="1:12" x14ac:dyDescent="0.3">
      <c r="A62" s="11" t="s">
        <v>184</v>
      </c>
      <c r="B62" s="16" t="s">
        <v>140</v>
      </c>
      <c r="C62" s="9" t="s">
        <v>103</v>
      </c>
      <c r="D62" s="2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26">
        <v>0</v>
      </c>
      <c r="K62" s="25">
        <v>0</v>
      </c>
      <c r="L62" s="17">
        <v>28</v>
      </c>
    </row>
    <row r="63" spans="1:12" x14ac:dyDescent="0.3">
      <c r="A63" s="11" t="s">
        <v>184</v>
      </c>
      <c r="B63" s="16" t="s">
        <v>140</v>
      </c>
      <c r="C63" s="9" t="s">
        <v>165</v>
      </c>
      <c r="D63" s="27">
        <v>23</v>
      </c>
      <c r="E63" s="7">
        <v>0</v>
      </c>
      <c r="F63" s="7">
        <v>21</v>
      </c>
      <c r="G63" s="7">
        <v>2</v>
      </c>
      <c r="H63" s="7">
        <v>0</v>
      </c>
      <c r="I63" s="7">
        <v>0</v>
      </c>
      <c r="J63" s="26">
        <v>27</v>
      </c>
      <c r="K63" s="25">
        <v>105</v>
      </c>
      <c r="L63" s="17">
        <v>1</v>
      </c>
    </row>
    <row r="64" spans="1:12" x14ac:dyDescent="0.3">
      <c r="A64" s="11" t="s">
        <v>184</v>
      </c>
      <c r="B64" s="16" t="s">
        <v>141</v>
      </c>
      <c r="C64" s="9" t="s">
        <v>131</v>
      </c>
      <c r="D64" s="27">
        <v>34</v>
      </c>
      <c r="E64" s="7">
        <v>0</v>
      </c>
      <c r="F64" s="7">
        <v>29</v>
      </c>
      <c r="G64" s="7">
        <v>5</v>
      </c>
      <c r="H64" s="7">
        <v>0</v>
      </c>
      <c r="I64" s="7">
        <v>0</v>
      </c>
      <c r="J64" s="26">
        <v>44</v>
      </c>
      <c r="K64" s="25">
        <v>145</v>
      </c>
      <c r="L64" s="17" t="s">
        <v>185</v>
      </c>
    </row>
    <row r="65" spans="1:12" x14ac:dyDescent="0.3">
      <c r="A65" s="11" t="s">
        <v>184</v>
      </c>
      <c r="B65" s="16" t="s">
        <v>140</v>
      </c>
      <c r="C65" s="9" t="s">
        <v>97</v>
      </c>
      <c r="D65" s="27">
        <v>13</v>
      </c>
      <c r="E65" s="7">
        <v>0</v>
      </c>
      <c r="F65" s="7">
        <v>13</v>
      </c>
      <c r="G65" s="7">
        <v>0</v>
      </c>
      <c r="H65" s="7">
        <v>0</v>
      </c>
      <c r="I65" s="7">
        <v>0</v>
      </c>
      <c r="J65" s="26">
        <v>13</v>
      </c>
      <c r="K65" s="25">
        <v>65</v>
      </c>
      <c r="L65" s="17">
        <v>15</v>
      </c>
    </row>
    <row r="66" spans="1:12" x14ac:dyDescent="0.3">
      <c r="A66" s="11" t="s">
        <v>184</v>
      </c>
      <c r="B66" s="16" t="s">
        <v>141</v>
      </c>
      <c r="C66" s="9" t="s">
        <v>166</v>
      </c>
      <c r="D66" s="27">
        <v>33</v>
      </c>
      <c r="E66" s="7">
        <v>0</v>
      </c>
      <c r="F66" s="7">
        <v>28</v>
      </c>
      <c r="G66" s="7">
        <v>0</v>
      </c>
      <c r="H66" s="7">
        <v>0</v>
      </c>
      <c r="I66" s="7">
        <v>5</v>
      </c>
      <c r="J66" s="26">
        <v>118</v>
      </c>
      <c r="K66" s="25">
        <v>140</v>
      </c>
      <c r="L66" s="17" t="s">
        <v>185</v>
      </c>
    </row>
    <row r="67" spans="1:12" x14ac:dyDescent="0.3">
      <c r="A67" s="11" t="s">
        <v>184</v>
      </c>
      <c r="B67" s="16" t="s">
        <v>140</v>
      </c>
      <c r="C67" s="9" t="s">
        <v>91</v>
      </c>
      <c r="D67" s="27">
        <v>21</v>
      </c>
      <c r="E67" s="7">
        <v>0</v>
      </c>
      <c r="F67" s="7">
        <v>21</v>
      </c>
      <c r="G67" s="7">
        <v>0</v>
      </c>
      <c r="H67" s="7">
        <v>0</v>
      </c>
      <c r="I67" s="7">
        <v>0</v>
      </c>
      <c r="J67" s="26">
        <v>21</v>
      </c>
      <c r="K67" s="25">
        <v>105</v>
      </c>
      <c r="L67" s="17">
        <v>7</v>
      </c>
    </row>
    <row r="68" spans="1:12" x14ac:dyDescent="0.3">
      <c r="A68" s="11" t="s">
        <v>184</v>
      </c>
      <c r="B68" s="16" t="s">
        <v>141</v>
      </c>
      <c r="C68" s="9" t="s">
        <v>167</v>
      </c>
      <c r="D68" s="27">
        <v>31</v>
      </c>
      <c r="E68" s="7">
        <v>0</v>
      </c>
      <c r="F68" s="7">
        <v>31</v>
      </c>
      <c r="G68" s="7">
        <v>0</v>
      </c>
      <c r="H68" s="7">
        <v>0</v>
      </c>
      <c r="I68" s="7">
        <v>0</v>
      </c>
      <c r="J68" s="26">
        <v>31</v>
      </c>
      <c r="K68" s="25">
        <v>155</v>
      </c>
      <c r="L68" s="17" t="s">
        <v>185</v>
      </c>
    </row>
    <row r="69" spans="1:12" x14ac:dyDescent="0.3">
      <c r="A69" s="11" t="s">
        <v>186</v>
      </c>
      <c r="B69" s="16" t="s">
        <v>141</v>
      </c>
      <c r="C69" s="9" t="s">
        <v>92</v>
      </c>
      <c r="D69" s="27">
        <v>48</v>
      </c>
      <c r="E69" s="7">
        <v>45</v>
      </c>
      <c r="F69" s="7">
        <v>3</v>
      </c>
      <c r="G69" s="7">
        <v>0</v>
      </c>
      <c r="H69" s="7">
        <v>0</v>
      </c>
      <c r="I69" s="7">
        <v>0</v>
      </c>
      <c r="J69" s="26">
        <v>3</v>
      </c>
      <c r="K69" s="25">
        <v>60</v>
      </c>
      <c r="L69" s="17" t="s">
        <v>185</v>
      </c>
    </row>
    <row r="70" spans="1:12" x14ac:dyDescent="0.3">
      <c r="A70" s="11" t="s">
        <v>186</v>
      </c>
      <c r="B70" s="16" t="s">
        <v>141</v>
      </c>
      <c r="C70" s="9" t="s">
        <v>84</v>
      </c>
      <c r="D70" s="27">
        <v>29</v>
      </c>
      <c r="E70" s="7">
        <v>0</v>
      </c>
      <c r="F70" s="7">
        <v>29</v>
      </c>
      <c r="G70" s="7">
        <v>0</v>
      </c>
      <c r="H70" s="7">
        <v>0</v>
      </c>
      <c r="I70" s="7">
        <v>0</v>
      </c>
      <c r="J70" s="26">
        <v>29</v>
      </c>
      <c r="K70" s="25">
        <v>145</v>
      </c>
      <c r="L70" s="17" t="s">
        <v>185</v>
      </c>
    </row>
    <row r="71" spans="1:12" x14ac:dyDescent="0.3">
      <c r="A71" s="11" t="s">
        <v>184</v>
      </c>
      <c r="B71" s="16" t="s">
        <v>140</v>
      </c>
      <c r="C71" s="9" t="s">
        <v>137</v>
      </c>
      <c r="D71" s="27">
        <v>2</v>
      </c>
      <c r="E71" s="7">
        <v>0</v>
      </c>
      <c r="F71" s="7">
        <v>2</v>
      </c>
      <c r="G71" s="7">
        <v>0</v>
      </c>
      <c r="H71" s="7">
        <v>0</v>
      </c>
      <c r="I71" s="7">
        <v>0</v>
      </c>
      <c r="J71" s="26">
        <v>2</v>
      </c>
      <c r="K71" s="25">
        <v>10</v>
      </c>
      <c r="L71" s="17">
        <v>26</v>
      </c>
    </row>
    <row r="72" spans="1:12" x14ac:dyDescent="0.3">
      <c r="A72" s="11" t="s">
        <v>184</v>
      </c>
      <c r="B72" s="16" t="s">
        <v>140</v>
      </c>
      <c r="C72" s="9" t="s">
        <v>181</v>
      </c>
      <c r="D72" s="27">
        <v>23</v>
      </c>
      <c r="E72" s="7">
        <v>0</v>
      </c>
      <c r="F72" s="7">
        <v>23</v>
      </c>
      <c r="G72" s="7">
        <v>0</v>
      </c>
      <c r="H72" s="7">
        <v>0</v>
      </c>
      <c r="I72" s="7">
        <v>0</v>
      </c>
      <c r="J72" s="26">
        <v>23</v>
      </c>
      <c r="K72" s="25">
        <v>115</v>
      </c>
      <c r="L72" s="17">
        <v>5</v>
      </c>
    </row>
    <row r="73" spans="1:12" x14ac:dyDescent="0.3">
      <c r="A73" s="11" t="s">
        <v>184</v>
      </c>
      <c r="B73" s="16" t="s">
        <v>141</v>
      </c>
      <c r="C73" s="9" t="s">
        <v>179</v>
      </c>
      <c r="D73" s="27">
        <v>35</v>
      </c>
      <c r="E73" s="7">
        <v>1</v>
      </c>
      <c r="F73" s="7">
        <v>31</v>
      </c>
      <c r="G73" s="7">
        <v>3</v>
      </c>
      <c r="H73" s="7">
        <v>0</v>
      </c>
      <c r="I73" s="7">
        <v>0</v>
      </c>
      <c r="J73" s="26">
        <v>40</v>
      </c>
      <c r="K73" s="25">
        <v>156</v>
      </c>
      <c r="L73" s="17" t="s">
        <v>185</v>
      </c>
    </row>
    <row r="74" spans="1:12" x14ac:dyDescent="0.3">
      <c r="A74" s="11" t="s">
        <v>184</v>
      </c>
      <c r="B74" s="16" t="s">
        <v>141</v>
      </c>
      <c r="C74" s="9" t="s">
        <v>168</v>
      </c>
      <c r="D74" s="27">
        <v>32</v>
      </c>
      <c r="E74" s="7">
        <v>0</v>
      </c>
      <c r="F74" s="7">
        <v>28</v>
      </c>
      <c r="G74" s="7">
        <v>2</v>
      </c>
      <c r="H74" s="7">
        <v>2</v>
      </c>
      <c r="I74" s="7">
        <v>0</v>
      </c>
      <c r="J74" s="26">
        <v>52</v>
      </c>
      <c r="K74" s="25">
        <v>140</v>
      </c>
      <c r="L74" s="17" t="s">
        <v>185</v>
      </c>
    </row>
    <row r="75" spans="1:12" x14ac:dyDescent="0.3">
      <c r="A75" s="11" t="s">
        <v>184</v>
      </c>
      <c r="B75" s="16" t="s">
        <v>141</v>
      </c>
      <c r="C75" s="9" t="s">
        <v>132</v>
      </c>
      <c r="D75" s="27">
        <v>28</v>
      </c>
      <c r="E75" s="7">
        <v>0</v>
      </c>
      <c r="F75" s="7">
        <v>26</v>
      </c>
      <c r="G75" s="7">
        <v>2</v>
      </c>
      <c r="H75" s="7">
        <v>0</v>
      </c>
      <c r="I75" s="7">
        <v>0</v>
      </c>
      <c r="J75" s="26">
        <v>32</v>
      </c>
      <c r="K75" s="25">
        <v>130</v>
      </c>
      <c r="L75" s="17" t="s">
        <v>185</v>
      </c>
    </row>
    <row r="76" spans="1:12" x14ac:dyDescent="0.3">
      <c r="A76" s="11" t="s">
        <v>184</v>
      </c>
      <c r="B76" s="16" t="s">
        <v>141</v>
      </c>
      <c r="C76" s="9" t="s">
        <v>106</v>
      </c>
      <c r="D76" s="27">
        <v>39</v>
      </c>
      <c r="E76" s="7">
        <v>0</v>
      </c>
      <c r="F76" s="7">
        <v>39</v>
      </c>
      <c r="G76" s="7">
        <v>0</v>
      </c>
      <c r="H76" s="7">
        <v>0</v>
      </c>
      <c r="I76" s="7">
        <v>0</v>
      </c>
      <c r="J76" s="26">
        <v>39</v>
      </c>
      <c r="K76" s="25">
        <v>195</v>
      </c>
      <c r="L76" s="17" t="s">
        <v>185</v>
      </c>
    </row>
    <row r="77" spans="1:12" x14ac:dyDescent="0.3">
      <c r="A77" s="11" t="s">
        <v>184</v>
      </c>
      <c r="B77" s="16" t="s">
        <v>141</v>
      </c>
      <c r="C77" s="9" t="s">
        <v>108</v>
      </c>
      <c r="D77" s="27">
        <v>23</v>
      </c>
      <c r="E77" s="7">
        <v>0</v>
      </c>
      <c r="F77" s="7">
        <v>21</v>
      </c>
      <c r="G77" s="7">
        <v>1</v>
      </c>
      <c r="H77" s="7">
        <v>1</v>
      </c>
      <c r="I77" s="7">
        <v>0</v>
      </c>
      <c r="J77" s="26">
        <v>33</v>
      </c>
      <c r="K77" s="25">
        <v>105</v>
      </c>
      <c r="L77" s="17" t="s">
        <v>185</v>
      </c>
    </row>
    <row r="78" spans="1:12" x14ac:dyDescent="0.3">
      <c r="A78" s="11" t="s">
        <v>184</v>
      </c>
      <c r="B78" s="16" t="s">
        <v>141</v>
      </c>
      <c r="C78" s="9" t="s">
        <v>6</v>
      </c>
      <c r="D78" s="27">
        <v>22</v>
      </c>
      <c r="E78" s="7">
        <v>0</v>
      </c>
      <c r="F78" s="7">
        <v>19</v>
      </c>
      <c r="G78" s="7">
        <v>3</v>
      </c>
      <c r="H78" s="7">
        <v>0</v>
      </c>
      <c r="I78" s="7">
        <v>0</v>
      </c>
      <c r="J78" s="26">
        <v>28</v>
      </c>
      <c r="K78" s="25">
        <v>95</v>
      </c>
      <c r="L78" s="17" t="s">
        <v>185</v>
      </c>
    </row>
    <row r="79" spans="1:12" x14ac:dyDescent="0.3">
      <c r="A79" s="11" t="s">
        <v>184</v>
      </c>
      <c r="B79" s="16" t="s">
        <v>141</v>
      </c>
      <c r="C79" s="9" t="s">
        <v>146</v>
      </c>
      <c r="D79" s="27">
        <v>31</v>
      </c>
      <c r="E79" s="7">
        <v>0</v>
      </c>
      <c r="F79" s="7">
        <v>31</v>
      </c>
      <c r="G79" s="7">
        <v>0</v>
      </c>
      <c r="H79" s="7">
        <v>0</v>
      </c>
      <c r="I79" s="7">
        <v>0</v>
      </c>
      <c r="J79" s="26">
        <v>31</v>
      </c>
      <c r="K79" s="25">
        <v>155</v>
      </c>
      <c r="L79" s="17" t="s">
        <v>185</v>
      </c>
    </row>
    <row r="80" spans="1:12" x14ac:dyDescent="0.3">
      <c r="A80" s="11" t="s">
        <v>184</v>
      </c>
      <c r="B80" s="16" t="s">
        <v>140</v>
      </c>
      <c r="C80" s="9" t="s">
        <v>169</v>
      </c>
      <c r="D80" s="27">
        <v>26</v>
      </c>
      <c r="E80" s="7">
        <v>0</v>
      </c>
      <c r="F80" s="7">
        <v>26</v>
      </c>
      <c r="G80" s="7">
        <v>0</v>
      </c>
      <c r="H80" s="7">
        <v>0</v>
      </c>
      <c r="I80" s="7">
        <v>0</v>
      </c>
      <c r="J80" s="26">
        <v>26</v>
      </c>
      <c r="K80" s="25">
        <v>130</v>
      </c>
      <c r="L80" s="17">
        <v>2</v>
      </c>
    </row>
    <row r="81" spans="1:12" x14ac:dyDescent="0.3">
      <c r="A81" s="11" t="s">
        <v>184</v>
      </c>
      <c r="B81" s="16" t="s">
        <v>141</v>
      </c>
      <c r="C81" s="9" t="s">
        <v>138</v>
      </c>
      <c r="D81" s="27">
        <v>23</v>
      </c>
      <c r="E81" s="7">
        <v>0</v>
      </c>
      <c r="F81" s="7">
        <v>20</v>
      </c>
      <c r="G81" s="7">
        <v>2</v>
      </c>
      <c r="H81" s="7">
        <v>0</v>
      </c>
      <c r="I81" s="7">
        <v>1</v>
      </c>
      <c r="J81" s="26">
        <v>44</v>
      </c>
      <c r="K81" s="25">
        <v>100</v>
      </c>
      <c r="L81" s="17" t="s">
        <v>185</v>
      </c>
    </row>
    <row r="82" spans="1:12" x14ac:dyDescent="0.3">
      <c r="A82" s="11" t="s">
        <v>184</v>
      </c>
      <c r="B82" s="16" t="s">
        <v>140</v>
      </c>
      <c r="C82" s="9" t="s">
        <v>115</v>
      </c>
      <c r="D82" s="2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26">
        <v>0</v>
      </c>
      <c r="K82" s="25">
        <v>0</v>
      </c>
      <c r="L82" s="17">
        <v>28</v>
      </c>
    </row>
    <row r="83" spans="1:12" x14ac:dyDescent="0.3">
      <c r="A83" s="11" t="s">
        <v>184</v>
      </c>
      <c r="B83" s="16" t="s">
        <v>141</v>
      </c>
      <c r="C83" s="9" t="s">
        <v>64</v>
      </c>
      <c r="D83" s="27">
        <v>37</v>
      </c>
      <c r="E83" s="7">
        <v>0</v>
      </c>
      <c r="F83" s="7">
        <v>33</v>
      </c>
      <c r="G83" s="7">
        <v>2</v>
      </c>
      <c r="H83" s="7">
        <v>2</v>
      </c>
      <c r="I83" s="7">
        <v>0</v>
      </c>
      <c r="J83" s="26">
        <v>57</v>
      </c>
      <c r="K83" s="25">
        <v>165</v>
      </c>
      <c r="L83" s="17" t="s">
        <v>185</v>
      </c>
    </row>
    <row r="84" spans="1:12" x14ac:dyDescent="0.3">
      <c r="A84" s="11" t="s">
        <v>184</v>
      </c>
      <c r="B84" s="16" t="s">
        <v>140</v>
      </c>
      <c r="C84" s="9" t="s">
        <v>116</v>
      </c>
      <c r="D84" s="2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26">
        <v>0</v>
      </c>
      <c r="K84" s="25">
        <v>0</v>
      </c>
      <c r="L84" s="17">
        <v>28</v>
      </c>
    </row>
    <row r="85" spans="1:12" x14ac:dyDescent="0.3">
      <c r="A85" s="11" t="s">
        <v>184</v>
      </c>
      <c r="B85" s="16" t="s">
        <v>141</v>
      </c>
      <c r="C85" s="9" t="s">
        <v>61</v>
      </c>
      <c r="D85" s="27">
        <v>36</v>
      </c>
      <c r="E85" s="7">
        <v>0</v>
      </c>
      <c r="F85" s="7">
        <v>33</v>
      </c>
      <c r="G85" s="7">
        <v>3</v>
      </c>
      <c r="H85" s="7">
        <v>0</v>
      </c>
      <c r="I85" s="7">
        <v>0</v>
      </c>
      <c r="J85" s="26">
        <v>42</v>
      </c>
      <c r="K85" s="25">
        <v>165</v>
      </c>
      <c r="L85" s="17" t="s">
        <v>185</v>
      </c>
    </row>
    <row r="86" spans="1:12" x14ac:dyDescent="0.3">
      <c r="A86" s="11" t="s">
        <v>186</v>
      </c>
      <c r="B86" s="16" t="s">
        <v>140</v>
      </c>
      <c r="C86" s="9" t="s">
        <v>114</v>
      </c>
      <c r="D86" s="27">
        <v>11</v>
      </c>
      <c r="E86" s="7">
        <v>8</v>
      </c>
      <c r="F86" s="7">
        <v>3</v>
      </c>
      <c r="G86" s="7">
        <v>0</v>
      </c>
      <c r="H86" s="7">
        <v>0</v>
      </c>
      <c r="I86" s="7">
        <v>0</v>
      </c>
      <c r="J86" s="26">
        <v>3</v>
      </c>
      <c r="K86" s="25">
        <v>23</v>
      </c>
      <c r="L86" s="17">
        <v>5</v>
      </c>
    </row>
    <row r="87" spans="1:12" x14ac:dyDescent="0.3">
      <c r="A87" s="11" t="s">
        <v>184</v>
      </c>
      <c r="B87" s="16" t="s">
        <v>140</v>
      </c>
      <c r="C87" s="9" t="s">
        <v>170</v>
      </c>
      <c r="D87" s="27">
        <v>19</v>
      </c>
      <c r="E87" s="7">
        <v>0</v>
      </c>
      <c r="F87" s="7">
        <v>18</v>
      </c>
      <c r="G87" s="7">
        <v>1</v>
      </c>
      <c r="H87" s="7">
        <v>0</v>
      </c>
      <c r="I87" s="7">
        <v>0</v>
      </c>
      <c r="J87" s="26">
        <v>21</v>
      </c>
      <c r="K87" s="25">
        <v>90</v>
      </c>
      <c r="L87" s="17">
        <v>7</v>
      </c>
    </row>
    <row r="88" spans="1:12" x14ac:dyDescent="0.3">
      <c r="A88" s="11" t="s">
        <v>184</v>
      </c>
      <c r="B88" s="16" t="s">
        <v>140</v>
      </c>
      <c r="C88" s="9" t="s">
        <v>104</v>
      </c>
      <c r="D88" s="27">
        <v>24</v>
      </c>
      <c r="E88" s="7">
        <v>0</v>
      </c>
      <c r="F88" s="7">
        <v>23</v>
      </c>
      <c r="G88" s="7">
        <v>1</v>
      </c>
      <c r="H88" s="7">
        <v>0</v>
      </c>
      <c r="I88" s="7">
        <v>0</v>
      </c>
      <c r="J88" s="26">
        <v>26</v>
      </c>
      <c r="K88" s="25">
        <v>115</v>
      </c>
      <c r="L88" s="17">
        <v>2</v>
      </c>
    </row>
    <row r="89" spans="1:12" x14ac:dyDescent="0.3">
      <c r="A89" s="11" t="s">
        <v>184</v>
      </c>
      <c r="B89" s="16" t="s">
        <v>141</v>
      </c>
      <c r="C89" s="9" t="s">
        <v>139</v>
      </c>
      <c r="D89" s="27">
        <v>22</v>
      </c>
      <c r="E89" s="7">
        <v>0</v>
      </c>
      <c r="F89" s="7">
        <v>19</v>
      </c>
      <c r="G89" s="7">
        <v>3</v>
      </c>
      <c r="H89" s="7">
        <v>0</v>
      </c>
      <c r="I89" s="7">
        <v>0</v>
      </c>
      <c r="J89" s="26">
        <v>28</v>
      </c>
      <c r="K89" s="25">
        <v>95</v>
      </c>
      <c r="L89" s="17" t="s">
        <v>185</v>
      </c>
    </row>
    <row r="90" spans="1:12" x14ac:dyDescent="0.3">
      <c r="A90" s="11" t="s">
        <v>184</v>
      </c>
      <c r="B90" s="16" t="s">
        <v>140</v>
      </c>
      <c r="C90" s="9" t="s">
        <v>93</v>
      </c>
      <c r="D90" s="27">
        <v>26</v>
      </c>
      <c r="E90" s="7">
        <v>1</v>
      </c>
      <c r="F90" s="7">
        <v>25</v>
      </c>
      <c r="G90" s="7">
        <v>0</v>
      </c>
      <c r="H90" s="7">
        <v>0</v>
      </c>
      <c r="I90" s="7">
        <v>0</v>
      </c>
      <c r="J90" s="26">
        <v>25</v>
      </c>
      <c r="K90" s="25">
        <v>126</v>
      </c>
      <c r="L90" s="17">
        <v>3</v>
      </c>
    </row>
    <row r="91" spans="1:12" x14ac:dyDescent="0.3">
      <c r="A91" s="11" t="s">
        <v>184</v>
      </c>
      <c r="B91" s="16" t="s">
        <v>140</v>
      </c>
      <c r="C91" s="9" t="s">
        <v>133</v>
      </c>
      <c r="D91" s="27">
        <v>5</v>
      </c>
      <c r="E91" s="7">
        <v>0</v>
      </c>
      <c r="F91" s="7">
        <v>4</v>
      </c>
      <c r="G91" s="7">
        <v>1</v>
      </c>
      <c r="H91" s="7">
        <v>0</v>
      </c>
      <c r="I91" s="7">
        <v>0</v>
      </c>
      <c r="J91" s="26">
        <v>7</v>
      </c>
      <c r="K91" s="25">
        <v>20</v>
      </c>
      <c r="L91" s="17">
        <v>21</v>
      </c>
    </row>
    <row r="92" spans="1:12" x14ac:dyDescent="0.3">
      <c r="A92" s="11" t="s">
        <v>184</v>
      </c>
      <c r="B92" s="16" t="s">
        <v>141</v>
      </c>
      <c r="C92" s="9" t="s">
        <v>134</v>
      </c>
      <c r="D92" s="27">
        <v>21</v>
      </c>
      <c r="E92" s="7">
        <v>0</v>
      </c>
      <c r="F92" s="7">
        <v>15</v>
      </c>
      <c r="G92" s="7">
        <v>4</v>
      </c>
      <c r="H92" s="7">
        <v>2</v>
      </c>
      <c r="I92" s="7">
        <v>0</v>
      </c>
      <c r="J92" s="26">
        <v>45</v>
      </c>
      <c r="K92" s="25">
        <v>75</v>
      </c>
      <c r="L92" s="17" t="s">
        <v>185</v>
      </c>
    </row>
    <row r="93" spans="1:12" x14ac:dyDescent="0.3">
      <c r="A93" s="11" t="s">
        <v>184</v>
      </c>
      <c r="B93" s="16" t="s">
        <v>140</v>
      </c>
      <c r="C93" s="9" t="s">
        <v>171</v>
      </c>
      <c r="D93" s="27">
        <v>15</v>
      </c>
      <c r="E93" s="7">
        <v>0</v>
      </c>
      <c r="F93" s="7">
        <v>14</v>
      </c>
      <c r="G93" s="7">
        <v>1</v>
      </c>
      <c r="H93" s="7">
        <v>0</v>
      </c>
      <c r="I93" s="7">
        <v>0</v>
      </c>
      <c r="J93" s="26">
        <v>17</v>
      </c>
      <c r="K93" s="25">
        <v>70</v>
      </c>
      <c r="L93" s="17">
        <v>11</v>
      </c>
    </row>
    <row r="94" spans="1:12" x14ac:dyDescent="0.3">
      <c r="A94" s="11" t="s">
        <v>184</v>
      </c>
      <c r="B94" s="16" t="s">
        <v>140</v>
      </c>
      <c r="C94" s="9" t="s">
        <v>172</v>
      </c>
      <c r="D94" s="27">
        <v>11</v>
      </c>
      <c r="E94" s="7">
        <v>2</v>
      </c>
      <c r="F94" s="7">
        <v>8</v>
      </c>
      <c r="G94" s="7">
        <v>0</v>
      </c>
      <c r="H94" s="7">
        <v>1</v>
      </c>
      <c r="I94" s="7">
        <v>0</v>
      </c>
      <c r="J94" s="26">
        <v>17</v>
      </c>
      <c r="K94" s="25">
        <v>42</v>
      </c>
      <c r="L94" s="17">
        <v>11</v>
      </c>
    </row>
    <row r="95" spans="1:12" x14ac:dyDescent="0.3">
      <c r="A95" s="11" t="s">
        <v>184</v>
      </c>
      <c r="B95" s="16" t="s">
        <v>140</v>
      </c>
      <c r="C95" s="9" t="s">
        <v>173</v>
      </c>
      <c r="D95" s="27">
        <v>2</v>
      </c>
      <c r="E95" s="7">
        <v>0</v>
      </c>
      <c r="F95" s="7">
        <v>1</v>
      </c>
      <c r="G95" s="7">
        <v>1</v>
      </c>
      <c r="H95" s="7">
        <v>0</v>
      </c>
      <c r="I95" s="7">
        <v>0</v>
      </c>
      <c r="J95" s="26">
        <v>4</v>
      </c>
      <c r="K95" s="25">
        <v>5</v>
      </c>
      <c r="L95" s="17">
        <v>24</v>
      </c>
    </row>
    <row r="96" spans="1:12" x14ac:dyDescent="0.3">
      <c r="A96" s="11" t="s">
        <v>184</v>
      </c>
      <c r="B96" s="16" t="s">
        <v>140</v>
      </c>
      <c r="C96" s="9" t="s">
        <v>182</v>
      </c>
      <c r="D96" s="27">
        <v>8</v>
      </c>
      <c r="E96" s="7">
        <v>1</v>
      </c>
      <c r="F96" s="7">
        <v>7</v>
      </c>
      <c r="G96" s="7">
        <v>0</v>
      </c>
      <c r="H96" s="7">
        <v>0</v>
      </c>
      <c r="I96" s="7">
        <v>0</v>
      </c>
      <c r="J96" s="26">
        <v>7</v>
      </c>
      <c r="K96" s="25">
        <v>36</v>
      </c>
      <c r="L96" s="17">
        <v>21</v>
      </c>
    </row>
    <row r="97" spans="1:12" x14ac:dyDescent="0.3">
      <c r="A97" s="11" t="s">
        <v>184</v>
      </c>
      <c r="B97" s="16" t="s">
        <v>141</v>
      </c>
      <c r="C97" s="9" t="s">
        <v>143</v>
      </c>
      <c r="D97" s="27">
        <v>102</v>
      </c>
      <c r="E97" s="7">
        <v>0</v>
      </c>
      <c r="F97" s="7">
        <v>101</v>
      </c>
      <c r="G97" s="7">
        <v>1</v>
      </c>
      <c r="H97" s="7">
        <v>0</v>
      </c>
      <c r="I97" s="7">
        <v>0</v>
      </c>
      <c r="J97" s="26">
        <v>104</v>
      </c>
      <c r="K97" s="25">
        <v>505</v>
      </c>
      <c r="L97" s="17" t="s">
        <v>185</v>
      </c>
    </row>
    <row r="98" spans="1:12" x14ac:dyDescent="0.3">
      <c r="A98" s="11" t="s">
        <v>184</v>
      </c>
      <c r="B98" s="16" t="s">
        <v>140</v>
      </c>
      <c r="C98" s="9" t="s">
        <v>174</v>
      </c>
      <c r="D98" s="27">
        <v>26</v>
      </c>
      <c r="E98" s="7">
        <v>0</v>
      </c>
      <c r="F98" s="7">
        <v>26</v>
      </c>
      <c r="G98" s="7">
        <v>0</v>
      </c>
      <c r="H98" s="7">
        <v>0</v>
      </c>
      <c r="I98" s="7">
        <v>0</v>
      </c>
      <c r="J98" s="26">
        <v>26</v>
      </c>
      <c r="K98" s="25">
        <v>130</v>
      </c>
      <c r="L98" s="17">
        <v>2</v>
      </c>
    </row>
    <row r="99" spans="1:12" x14ac:dyDescent="0.3">
      <c r="A99" s="11" t="s">
        <v>184</v>
      </c>
      <c r="B99" s="16" t="s">
        <v>140</v>
      </c>
      <c r="C99" s="9" t="s">
        <v>175</v>
      </c>
      <c r="D99" s="27">
        <v>13</v>
      </c>
      <c r="E99" s="7">
        <v>0</v>
      </c>
      <c r="F99" s="7">
        <v>12</v>
      </c>
      <c r="G99" s="7">
        <v>0</v>
      </c>
      <c r="H99" s="7">
        <v>1</v>
      </c>
      <c r="I99" s="7">
        <v>0</v>
      </c>
      <c r="J99" s="26">
        <v>21</v>
      </c>
      <c r="K99" s="25">
        <v>60</v>
      </c>
      <c r="L99" s="17">
        <v>7</v>
      </c>
    </row>
    <row r="100" spans="1:12" x14ac:dyDescent="0.3">
      <c r="A100" s="11" t="s">
        <v>184</v>
      </c>
      <c r="B100" s="16" t="s">
        <v>141</v>
      </c>
      <c r="C100" s="9" t="s">
        <v>176</v>
      </c>
      <c r="D100" s="27">
        <v>28</v>
      </c>
      <c r="E100" s="7">
        <v>0</v>
      </c>
      <c r="F100" s="7">
        <v>28</v>
      </c>
      <c r="G100" s="7">
        <v>0</v>
      </c>
      <c r="H100" s="7">
        <v>0</v>
      </c>
      <c r="I100" s="7">
        <v>0</v>
      </c>
      <c r="J100" s="26">
        <v>28</v>
      </c>
      <c r="K100" s="25">
        <v>140</v>
      </c>
      <c r="L100" s="17" t="s">
        <v>185</v>
      </c>
    </row>
    <row r="101" spans="1:12" x14ac:dyDescent="0.3">
      <c r="A101" s="11" t="s">
        <v>184</v>
      </c>
      <c r="B101" s="16" t="s">
        <v>140</v>
      </c>
      <c r="C101" s="9" t="s">
        <v>177</v>
      </c>
      <c r="D101" s="27">
        <v>13</v>
      </c>
      <c r="E101" s="7">
        <v>0</v>
      </c>
      <c r="F101" s="7">
        <v>12</v>
      </c>
      <c r="G101" s="7">
        <v>1</v>
      </c>
      <c r="H101" s="7">
        <v>0</v>
      </c>
      <c r="I101" s="7">
        <v>0</v>
      </c>
      <c r="J101" s="26">
        <v>15</v>
      </c>
      <c r="K101" s="25">
        <v>60</v>
      </c>
      <c r="L101" s="17">
        <v>13</v>
      </c>
    </row>
  </sheetData>
  <conditionalFormatting sqref="B5:B101">
    <cfRule type="beginsWith" dxfId="17" priority="3" operator="beginsWith" text="Cumplio">
      <formula>LEFT(B5,LEN("Cumplio"))="Cumplio"</formula>
    </cfRule>
    <cfRule type="containsText" dxfId="16" priority="4" operator="containsText" text="No cumplio">
      <formula>NOT(ISERROR(SEARCH("No cumplio",B5)))</formula>
    </cfRule>
  </conditionalFormatting>
  <conditionalFormatting sqref="L5:L101">
    <cfRule type="cellIs" dxfId="15" priority="1" operator="between">
      <formula>1</formula>
      <formula>9999999</formula>
    </cfRule>
    <cfRule type="containsText" dxfId="14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8A6-2458-4726-866E-3C378A1C2F46}">
  <dimension ref="A1:L115"/>
  <sheetViews>
    <sheetView topLeftCell="A13" workbookViewId="0">
      <selection activeCell="K73" sqref="K73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0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212</v>
      </c>
    </row>
    <row r="2" spans="1:12" ht="6.75" customHeight="1" x14ac:dyDescent="0.3"/>
    <row r="3" spans="1:12" x14ac:dyDescent="0.3">
      <c r="C3" s="1" t="s">
        <v>1</v>
      </c>
      <c r="D3" s="24">
        <v>2566</v>
      </c>
      <c r="E3" s="24">
        <v>209</v>
      </c>
      <c r="F3" s="24">
        <v>2008</v>
      </c>
      <c r="G3" s="24">
        <v>307</v>
      </c>
      <c r="H3" s="24">
        <v>42</v>
      </c>
      <c r="I3" s="24">
        <v>0</v>
      </c>
      <c r="J3" s="8"/>
      <c r="K3" s="8"/>
    </row>
    <row r="4" spans="1:12" x14ac:dyDescent="0.3">
      <c r="J4" s="6" t="s">
        <v>94</v>
      </c>
      <c r="K4" s="6" t="s">
        <v>95</v>
      </c>
      <c r="L4" s="5" t="s">
        <v>5</v>
      </c>
    </row>
    <row r="5" spans="1:12" x14ac:dyDescent="0.3">
      <c r="A5" s="11" t="s">
        <v>184</v>
      </c>
      <c r="B5" s="16" t="s">
        <v>141</v>
      </c>
      <c r="C5" s="9" t="s">
        <v>147</v>
      </c>
      <c r="D5" s="32">
        <v>24</v>
      </c>
      <c r="E5" s="7">
        <v>0</v>
      </c>
      <c r="F5" s="7">
        <v>19</v>
      </c>
      <c r="G5" s="7">
        <v>5</v>
      </c>
      <c r="H5" s="7">
        <v>0</v>
      </c>
      <c r="I5" s="7">
        <v>0</v>
      </c>
      <c r="J5" s="26">
        <v>34</v>
      </c>
      <c r="K5" s="25">
        <v>95</v>
      </c>
      <c r="L5" s="17" t="s">
        <v>185</v>
      </c>
    </row>
    <row r="6" spans="1:12" x14ac:dyDescent="0.3">
      <c r="A6" s="11" t="s">
        <v>184</v>
      </c>
      <c r="B6" s="16" t="s">
        <v>141</v>
      </c>
      <c r="C6" s="9" t="s">
        <v>148</v>
      </c>
      <c r="D6" s="32">
        <v>25</v>
      </c>
      <c r="E6" s="7">
        <v>0</v>
      </c>
      <c r="F6" s="7">
        <v>20</v>
      </c>
      <c r="G6" s="7">
        <v>5</v>
      </c>
      <c r="H6" s="7">
        <v>0</v>
      </c>
      <c r="I6" s="7">
        <v>0</v>
      </c>
      <c r="J6" s="26">
        <v>35</v>
      </c>
      <c r="K6" s="25">
        <v>100</v>
      </c>
      <c r="L6" s="17" t="s">
        <v>185</v>
      </c>
    </row>
    <row r="7" spans="1:12" x14ac:dyDescent="0.3">
      <c r="A7" s="11" t="s">
        <v>184</v>
      </c>
      <c r="B7" s="16" t="s">
        <v>141</v>
      </c>
      <c r="C7" s="9" t="s">
        <v>149</v>
      </c>
      <c r="D7" s="32">
        <v>65</v>
      </c>
      <c r="E7" s="7">
        <v>0</v>
      </c>
      <c r="F7" s="7">
        <v>59</v>
      </c>
      <c r="G7" s="7">
        <v>6</v>
      </c>
      <c r="H7" s="7">
        <v>0</v>
      </c>
      <c r="I7" s="7">
        <v>0</v>
      </c>
      <c r="J7" s="26">
        <v>77</v>
      </c>
      <c r="K7" s="25">
        <v>295</v>
      </c>
      <c r="L7" s="17" t="s">
        <v>185</v>
      </c>
    </row>
    <row r="8" spans="1:12" x14ac:dyDescent="0.3">
      <c r="A8" s="11" t="s">
        <v>184</v>
      </c>
      <c r="B8" s="16" t="s">
        <v>141</v>
      </c>
      <c r="C8" s="9" t="s">
        <v>150</v>
      </c>
      <c r="D8" s="32">
        <v>51</v>
      </c>
      <c r="E8" s="7">
        <v>0</v>
      </c>
      <c r="F8" s="7">
        <v>46</v>
      </c>
      <c r="G8" s="7">
        <v>5</v>
      </c>
      <c r="H8" s="7">
        <v>0</v>
      </c>
      <c r="I8" s="7">
        <v>0</v>
      </c>
      <c r="J8" s="26">
        <v>61</v>
      </c>
      <c r="K8" s="25">
        <v>230</v>
      </c>
      <c r="L8" s="17" t="s">
        <v>185</v>
      </c>
    </row>
    <row r="9" spans="1:12" x14ac:dyDescent="0.3">
      <c r="A9" s="11" t="s">
        <v>184</v>
      </c>
      <c r="B9" s="16" t="s">
        <v>140</v>
      </c>
      <c r="C9" s="9" t="s">
        <v>118</v>
      </c>
      <c r="D9" s="32">
        <v>8</v>
      </c>
      <c r="E9" s="7">
        <v>0</v>
      </c>
      <c r="F9" s="7">
        <v>6</v>
      </c>
      <c r="G9" s="7">
        <v>0</v>
      </c>
      <c r="H9" s="7">
        <v>2</v>
      </c>
      <c r="I9" s="7">
        <v>0</v>
      </c>
      <c r="J9" s="26">
        <v>24</v>
      </c>
      <c r="K9" s="25">
        <v>30</v>
      </c>
      <c r="L9" s="17">
        <v>4</v>
      </c>
    </row>
    <row r="10" spans="1:12" x14ac:dyDescent="0.3">
      <c r="A10" s="11" t="s">
        <v>184</v>
      </c>
      <c r="B10" s="16" t="s">
        <v>141</v>
      </c>
      <c r="C10" s="9" t="s">
        <v>178</v>
      </c>
      <c r="D10" s="32">
        <v>34</v>
      </c>
      <c r="E10" s="7">
        <v>0</v>
      </c>
      <c r="F10" s="7">
        <v>31</v>
      </c>
      <c r="G10" s="7">
        <v>3</v>
      </c>
      <c r="H10" s="7">
        <v>0</v>
      </c>
      <c r="I10" s="7">
        <v>0</v>
      </c>
      <c r="J10" s="26">
        <v>40</v>
      </c>
      <c r="K10" s="25">
        <v>155</v>
      </c>
      <c r="L10" s="17" t="s">
        <v>185</v>
      </c>
    </row>
    <row r="11" spans="1:12" x14ac:dyDescent="0.3">
      <c r="A11" s="11" t="s">
        <v>184</v>
      </c>
      <c r="B11" s="16" t="s">
        <v>141</v>
      </c>
      <c r="C11" s="9" t="s">
        <v>151</v>
      </c>
      <c r="D11" s="32">
        <v>39</v>
      </c>
      <c r="E11" s="7">
        <v>0</v>
      </c>
      <c r="F11" s="7">
        <v>14</v>
      </c>
      <c r="G11" s="7">
        <v>24</v>
      </c>
      <c r="H11" s="7">
        <v>1</v>
      </c>
      <c r="I11" s="7">
        <v>0</v>
      </c>
      <c r="J11" s="26">
        <v>95</v>
      </c>
      <c r="K11" s="25">
        <v>70</v>
      </c>
      <c r="L11" s="17" t="s">
        <v>185</v>
      </c>
    </row>
    <row r="12" spans="1:12" x14ac:dyDescent="0.3">
      <c r="A12" s="11" t="s">
        <v>184</v>
      </c>
      <c r="B12" s="16" t="s">
        <v>141</v>
      </c>
      <c r="C12" s="9" t="s">
        <v>152</v>
      </c>
      <c r="D12" s="32">
        <v>24</v>
      </c>
      <c r="E12" s="7">
        <v>0</v>
      </c>
      <c r="F12" s="7">
        <v>15</v>
      </c>
      <c r="G12" s="7">
        <v>8</v>
      </c>
      <c r="H12" s="7">
        <v>1</v>
      </c>
      <c r="I12" s="7">
        <v>0</v>
      </c>
      <c r="J12" s="26">
        <v>48</v>
      </c>
      <c r="K12" s="25">
        <v>75</v>
      </c>
      <c r="L12" s="17" t="s">
        <v>185</v>
      </c>
    </row>
    <row r="13" spans="1:12" x14ac:dyDescent="0.3">
      <c r="A13" s="11" t="s">
        <v>184</v>
      </c>
      <c r="B13" s="16" t="s">
        <v>141</v>
      </c>
      <c r="C13" s="9" t="s">
        <v>110</v>
      </c>
      <c r="D13" s="32">
        <v>28</v>
      </c>
      <c r="E13" s="7">
        <v>0</v>
      </c>
      <c r="F13" s="7">
        <v>28</v>
      </c>
      <c r="G13" s="7">
        <v>0</v>
      </c>
      <c r="H13" s="7">
        <v>0</v>
      </c>
      <c r="I13" s="7">
        <v>0</v>
      </c>
      <c r="J13" s="26">
        <v>28</v>
      </c>
      <c r="K13" s="25">
        <v>140</v>
      </c>
      <c r="L13" s="17" t="s">
        <v>185</v>
      </c>
    </row>
    <row r="14" spans="1:12" x14ac:dyDescent="0.3">
      <c r="A14" s="11" t="s">
        <v>184</v>
      </c>
      <c r="B14" s="16" t="s">
        <v>140</v>
      </c>
      <c r="C14" s="9" t="s">
        <v>99</v>
      </c>
      <c r="D14" s="32">
        <v>10</v>
      </c>
      <c r="E14" s="7">
        <v>0</v>
      </c>
      <c r="F14" s="7">
        <v>7</v>
      </c>
      <c r="G14" s="7">
        <v>3</v>
      </c>
      <c r="H14" s="7">
        <v>0</v>
      </c>
      <c r="I14" s="7">
        <v>0</v>
      </c>
      <c r="J14" s="26">
        <v>16</v>
      </c>
      <c r="K14" s="25">
        <v>35</v>
      </c>
      <c r="L14" s="17">
        <v>12</v>
      </c>
    </row>
    <row r="15" spans="1:12" x14ac:dyDescent="0.3">
      <c r="A15" s="11" t="s">
        <v>184</v>
      </c>
      <c r="B15" s="16" t="s">
        <v>141</v>
      </c>
      <c r="C15" s="9" t="s">
        <v>187</v>
      </c>
      <c r="D15" s="32">
        <v>32</v>
      </c>
      <c r="E15" s="7">
        <v>0</v>
      </c>
      <c r="F15" s="7">
        <v>25</v>
      </c>
      <c r="G15" s="7">
        <v>7</v>
      </c>
      <c r="H15" s="7">
        <v>0</v>
      </c>
      <c r="I15" s="7">
        <v>0</v>
      </c>
      <c r="J15" s="26">
        <v>46</v>
      </c>
      <c r="K15" s="25">
        <v>125</v>
      </c>
      <c r="L15" s="17" t="s">
        <v>185</v>
      </c>
    </row>
    <row r="16" spans="1:12" x14ac:dyDescent="0.3">
      <c r="A16" s="11" t="s">
        <v>184</v>
      </c>
      <c r="B16" s="16" t="s">
        <v>141</v>
      </c>
      <c r="C16" s="9" t="s">
        <v>188</v>
      </c>
      <c r="D16" s="32">
        <v>29</v>
      </c>
      <c r="E16" s="7">
        <v>0</v>
      </c>
      <c r="F16" s="7">
        <v>26</v>
      </c>
      <c r="G16" s="7">
        <v>3</v>
      </c>
      <c r="H16" s="7">
        <v>0</v>
      </c>
      <c r="I16" s="7">
        <v>0</v>
      </c>
      <c r="J16" s="26">
        <v>35</v>
      </c>
      <c r="K16" s="25">
        <v>130</v>
      </c>
      <c r="L16" s="17" t="s">
        <v>185</v>
      </c>
    </row>
    <row r="17" spans="1:12" x14ac:dyDescent="0.3">
      <c r="A17" s="11" t="s">
        <v>184</v>
      </c>
      <c r="B17" s="16" t="s">
        <v>141</v>
      </c>
      <c r="C17" s="9" t="s">
        <v>119</v>
      </c>
      <c r="D17" s="32">
        <v>28</v>
      </c>
      <c r="E17" s="7">
        <v>0</v>
      </c>
      <c r="F17" s="7">
        <v>28</v>
      </c>
      <c r="G17" s="7">
        <v>0</v>
      </c>
      <c r="H17" s="7">
        <v>0</v>
      </c>
      <c r="I17" s="7">
        <v>0</v>
      </c>
      <c r="J17" s="26">
        <v>28</v>
      </c>
      <c r="K17" s="25">
        <v>140</v>
      </c>
      <c r="L17" s="17" t="s">
        <v>185</v>
      </c>
    </row>
    <row r="18" spans="1:12" x14ac:dyDescent="0.3">
      <c r="A18" s="11" t="s">
        <v>184</v>
      </c>
      <c r="B18" s="16" t="s">
        <v>140</v>
      </c>
      <c r="C18" s="9" t="s">
        <v>207</v>
      </c>
      <c r="D18" s="32">
        <v>3</v>
      </c>
      <c r="E18" s="7">
        <v>0</v>
      </c>
      <c r="F18" s="7">
        <v>2</v>
      </c>
      <c r="G18" s="7">
        <v>1</v>
      </c>
      <c r="H18" s="7">
        <v>0</v>
      </c>
      <c r="I18" s="7">
        <v>0</v>
      </c>
      <c r="J18" s="26">
        <v>5</v>
      </c>
      <c r="K18" s="25">
        <v>10</v>
      </c>
      <c r="L18" s="17">
        <v>23</v>
      </c>
    </row>
    <row r="19" spans="1:12" x14ac:dyDescent="0.3">
      <c r="A19" s="11" t="s">
        <v>184</v>
      </c>
      <c r="B19" s="16" t="s">
        <v>141</v>
      </c>
      <c r="C19" s="9" t="s">
        <v>8</v>
      </c>
      <c r="D19" s="32">
        <v>12</v>
      </c>
      <c r="E19" s="7">
        <v>0</v>
      </c>
      <c r="F19" s="7">
        <v>3</v>
      </c>
      <c r="G19" s="7">
        <v>4</v>
      </c>
      <c r="H19" s="7">
        <v>5</v>
      </c>
      <c r="I19" s="7">
        <v>0</v>
      </c>
      <c r="J19" s="26">
        <v>60</v>
      </c>
      <c r="K19" s="25">
        <v>15</v>
      </c>
      <c r="L19" s="17" t="s">
        <v>185</v>
      </c>
    </row>
    <row r="20" spans="1:12" x14ac:dyDescent="0.3">
      <c r="A20" s="11" t="s">
        <v>184</v>
      </c>
      <c r="B20" s="16" t="s">
        <v>141</v>
      </c>
      <c r="C20" s="9" t="s">
        <v>120</v>
      </c>
      <c r="D20" s="32">
        <v>32</v>
      </c>
      <c r="E20" s="7">
        <v>0</v>
      </c>
      <c r="F20" s="7">
        <v>30</v>
      </c>
      <c r="G20" s="7">
        <v>1</v>
      </c>
      <c r="H20" s="7">
        <v>1</v>
      </c>
      <c r="I20" s="7">
        <v>0</v>
      </c>
      <c r="J20" s="26">
        <v>42</v>
      </c>
      <c r="K20" s="25">
        <v>150</v>
      </c>
      <c r="L20" s="17" t="s">
        <v>185</v>
      </c>
    </row>
    <row r="21" spans="1:12" x14ac:dyDescent="0.3">
      <c r="A21" s="11" t="s">
        <v>184</v>
      </c>
      <c r="B21" s="16" t="s">
        <v>141</v>
      </c>
      <c r="C21" s="9" t="s">
        <v>153</v>
      </c>
      <c r="D21" s="32">
        <v>27</v>
      </c>
      <c r="E21" s="7">
        <v>0</v>
      </c>
      <c r="F21" s="7">
        <v>25</v>
      </c>
      <c r="G21" s="7">
        <v>2</v>
      </c>
      <c r="H21" s="7">
        <v>0</v>
      </c>
      <c r="I21" s="7">
        <v>0</v>
      </c>
      <c r="J21" s="26">
        <v>31</v>
      </c>
      <c r="K21" s="25">
        <v>125</v>
      </c>
      <c r="L21" s="17" t="s">
        <v>185</v>
      </c>
    </row>
    <row r="22" spans="1:12" x14ac:dyDescent="0.3">
      <c r="A22" s="11" t="s">
        <v>184</v>
      </c>
      <c r="B22" s="16" t="s">
        <v>141</v>
      </c>
      <c r="C22" s="9" t="s">
        <v>189</v>
      </c>
      <c r="D22" s="32">
        <v>30</v>
      </c>
      <c r="E22" s="7">
        <v>0</v>
      </c>
      <c r="F22" s="7">
        <v>14</v>
      </c>
      <c r="G22" s="7">
        <v>16</v>
      </c>
      <c r="H22" s="7">
        <v>0</v>
      </c>
      <c r="I22" s="7">
        <v>0</v>
      </c>
      <c r="J22" s="26">
        <v>62</v>
      </c>
      <c r="K22" s="25">
        <v>70</v>
      </c>
      <c r="L22" s="17" t="s">
        <v>185</v>
      </c>
    </row>
    <row r="23" spans="1:12" x14ac:dyDescent="0.3">
      <c r="A23" s="11" t="s">
        <v>184</v>
      </c>
      <c r="B23" s="16" t="s">
        <v>140</v>
      </c>
      <c r="C23" s="9" t="s">
        <v>128</v>
      </c>
      <c r="D23" s="32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26">
        <v>0</v>
      </c>
      <c r="K23" s="25">
        <v>0</v>
      </c>
      <c r="L23" s="17">
        <v>28</v>
      </c>
    </row>
    <row r="24" spans="1:12" x14ac:dyDescent="0.3">
      <c r="A24" s="11" t="s">
        <v>186</v>
      </c>
      <c r="B24" s="16" t="s">
        <v>141</v>
      </c>
      <c r="C24" s="9" t="s">
        <v>201</v>
      </c>
      <c r="D24" s="32">
        <v>67</v>
      </c>
      <c r="E24" s="7">
        <v>67</v>
      </c>
      <c r="F24" s="7">
        <v>0</v>
      </c>
      <c r="G24" s="7">
        <v>0</v>
      </c>
      <c r="H24" s="7">
        <v>0</v>
      </c>
      <c r="I24" s="7">
        <v>0</v>
      </c>
      <c r="J24" s="26">
        <v>0</v>
      </c>
      <c r="K24" s="25">
        <v>67</v>
      </c>
      <c r="L24" s="17" t="s">
        <v>185</v>
      </c>
    </row>
    <row r="25" spans="1:12" x14ac:dyDescent="0.3">
      <c r="A25" s="11" t="s">
        <v>184</v>
      </c>
      <c r="B25" s="16" t="s">
        <v>141</v>
      </c>
      <c r="C25" s="9" t="s">
        <v>154</v>
      </c>
      <c r="D25" s="32">
        <v>36</v>
      </c>
      <c r="E25" s="7">
        <v>0</v>
      </c>
      <c r="F25" s="7">
        <v>33</v>
      </c>
      <c r="G25" s="7">
        <v>3</v>
      </c>
      <c r="H25" s="7">
        <v>0</v>
      </c>
      <c r="I25" s="7">
        <v>0</v>
      </c>
      <c r="J25" s="26">
        <v>42</v>
      </c>
      <c r="K25" s="25">
        <v>165</v>
      </c>
      <c r="L25" s="17" t="s">
        <v>185</v>
      </c>
    </row>
    <row r="26" spans="1:12" x14ac:dyDescent="0.3">
      <c r="A26" s="11" t="s">
        <v>184</v>
      </c>
      <c r="B26" s="16" t="s">
        <v>141</v>
      </c>
      <c r="C26" s="9" t="s">
        <v>155</v>
      </c>
      <c r="D26" s="32">
        <v>60</v>
      </c>
      <c r="E26" s="7">
        <v>0</v>
      </c>
      <c r="F26" s="7">
        <v>54</v>
      </c>
      <c r="G26" s="7">
        <v>6</v>
      </c>
      <c r="H26" s="7">
        <v>0</v>
      </c>
      <c r="I26" s="7">
        <v>0</v>
      </c>
      <c r="J26" s="26">
        <v>72</v>
      </c>
      <c r="K26" s="25">
        <v>270</v>
      </c>
      <c r="L26" s="17" t="s">
        <v>185</v>
      </c>
    </row>
    <row r="27" spans="1:12" x14ac:dyDescent="0.3">
      <c r="A27" s="11" t="s">
        <v>184</v>
      </c>
      <c r="B27" s="16" t="s">
        <v>140</v>
      </c>
      <c r="C27" s="9" t="s">
        <v>107</v>
      </c>
      <c r="D27" s="32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26">
        <v>0</v>
      </c>
      <c r="K27" s="25">
        <v>0</v>
      </c>
      <c r="L27" s="17">
        <v>28</v>
      </c>
    </row>
    <row r="28" spans="1:12" x14ac:dyDescent="0.3">
      <c r="A28" s="11" t="s">
        <v>184</v>
      </c>
      <c r="B28" s="16" t="s">
        <v>140</v>
      </c>
      <c r="C28" s="9" t="s">
        <v>117</v>
      </c>
      <c r="D28" s="32">
        <v>1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26">
        <v>3</v>
      </c>
      <c r="K28" s="25">
        <v>0</v>
      </c>
      <c r="L28" s="17">
        <v>25</v>
      </c>
    </row>
    <row r="29" spans="1:12" x14ac:dyDescent="0.3">
      <c r="A29" s="11" t="s">
        <v>184</v>
      </c>
      <c r="B29" s="16" t="s">
        <v>140</v>
      </c>
      <c r="C29" s="9" t="s">
        <v>82</v>
      </c>
      <c r="D29" s="32">
        <v>12</v>
      </c>
      <c r="E29" s="7">
        <v>0</v>
      </c>
      <c r="F29" s="7">
        <v>9</v>
      </c>
      <c r="G29" s="7">
        <v>3</v>
      </c>
      <c r="H29" s="7">
        <v>0</v>
      </c>
      <c r="I29" s="7">
        <v>0</v>
      </c>
      <c r="J29" s="26">
        <v>18</v>
      </c>
      <c r="K29" s="25">
        <v>45</v>
      </c>
      <c r="L29" s="17">
        <v>10</v>
      </c>
    </row>
    <row r="30" spans="1:12" x14ac:dyDescent="0.3">
      <c r="A30" s="11" t="s">
        <v>184</v>
      </c>
      <c r="B30" s="16" t="s">
        <v>141</v>
      </c>
      <c r="C30" s="9" t="s">
        <v>156</v>
      </c>
      <c r="D30" s="32">
        <v>29</v>
      </c>
      <c r="E30" s="7">
        <v>0</v>
      </c>
      <c r="F30" s="7">
        <v>29</v>
      </c>
      <c r="G30" s="7">
        <v>0</v>
      </c>
      <c r="H30" s="7">
        <v>0</v>
      </c>
      <c r="I30" s="7">
        <v>0</v>
      </c>
      <c r="J30" s="26">
        <v>29</v>
      </c>
      <c r="K30" s="25">
        <v>145</v>
      </c>
      <c r="L30" s="17" t="s">
        <v>185</v>
      </c>
    </row>
    <row r="31" spans="1:12" x14ac:dyDescent="0.3">
      <c r="A31" s="11" t="s">
        <v>184</v>
      </c>
      <c r="B31" s="16" t="s">
        <v>141</v>
      </c>
      <c r="C31" s="9" t="s">
        <v>190</v>
      </c>
      <c r="D31" s="32">
        <v>28</v>
      </c>
      <c r="E31" s="7">
        <v>0</v>
      </c>
      <c r="F31" s="7">
        <v>20</v>
      </c>
      <c r="G31" s="7">
        <v>8</v>
      </c>
      <c r="H31" s="7">
        <v>0</v>
      </c>
      <c r="I31" s="7">
        <v>0</v>
      </c>
      <c r="J31" s="26">
        <v>44</v>
      </c>
      <c r="K31" s="25">
        <v>100</v>
      </c>
      <c r="L31" s="17" t="s">
        <v>185</v>
      </c>
    </row>
    <row r="32" spans="1:12" x14ac:dyDescent="0.3">
      <c r="A32" s="11" t="s">
        <v>184</v>
      </c>
      <c r="B32" s="16" t="s">
        <v>141</v>
      </c>
      <c r="C32" s="9" t="s">
        <v>13</v>
      </c>
      <c r="D32" s="32">
        <v>28</v>
      </c>
      <c r="E32" s="7">
        <v>0</v>
      </c>
      <c r="F32" s="7">
        <v>28</v>
      </c>
      <c r="G32" s="7">
        <v>0</v>
      </c>
      <c r="H32" s="7">
        <v>0</v>
      </c>
      <c r="I32" s="7">
        <v>0</v>
      </c>
      <c r="J32" s="26">
        <v>28</v>
      </c>
      <c r="K32" s="25">
        <v>140</v>
      </c>
      <c r="L32" s="17" t="s">
        <v>185</v>
      </c>
    </row>
    <row r="33" spans="1:12" x14ac:dyDescent="0.3">
      <c r="A33" s="11" t="s">
        <v>184</v>
      </c>
      <c r="B33" s="16" t="s">
        <v>141</v>
      </c>
      <c r="C33" s="9" t="s">
        <v>142</v>
      </c>
      <c r="D33" s="32">
        <v>32</v>
      </c>
      <c r="E33" s="7">
        <v>0</v>
      </c>
      <c r="F33" s="7">
        <v>32</v>
      </c>
      <c r="G33" s="7">
        <v>0</v>
      </c>
      <c r="H33" s="7">
        <v>0</v>
      </c>
      <c r="I33" s="7">
        <v>0</v>
      </c>
      <c r="J33" s="26">
        <v>32</v>
      </c>
      <c r="K33" s="25">
        <v>160</v>
      </c>
      <c r="L33" s="17" t="s">
        <v>185</v>
      </c>
    </row>
    <row r="34" spans="1:12" x14ac:dyDescent="0.3">
      <c r="A34" s="11" t="s">
        <v>184</v>
      </c>
      <c r="B34" s="16" t="s">
        <v>141</v>
      </c>
      <c r="C34" s="9" t="s">
        <v>88</v>
      </c>
      <c r="D34" s="32">
        <v>26</v>
      </c>
      <c r="E34" s="7">
        <v>0</v>
      </c>
      <c r="F34" s="7">
        <v>25</v>
      </c>
      <c r="G34" s="7">
        <v>1</v>
      </c>
      <c r="H34" s="7">
        <v>0</v>
      </c>
      <c r="I34" s="7">
        <v>0</v>
      </c>
      <c r="J34" s="26">
        <v>28</v>
      </c>
      <c r="K34" s="25">
        <v>125</v>
      </c>
      <c r="L34" s="17" t="s">
        <v>185</v>
      </c>
    </row>
    <row r="35" spans="1:12" x14ac:dyDescent="0.3">
      <c r="A35" s="11" t="s">
        <v>184</v>
      </c>
      <c r="B35" s="16" t="s">
        <v>141</v>
      </c>
      <c r="C35" s="9" t="s">
        <v>158</v>
      </c>
      <c r="D35" s="32">
        <v>10</v>
      </c>
      <c r="E35" s="7">
        <v>0</v>
      </c>
      <c r="F35" s="7">
        <v>0</v>
      </c>
      <c r="G35" s="7">
        <v>10</v>
      </c>
      <c r="H35" s="7">
        <v>0</v>
      </c>
      <c r="I35" s="7">
        <v>0</v>
      </c>
      <c r="J35" s="26">
        <v>30</v>
      </c>
      <c r="K35" s="25">
        <v>0</v>
      </c>
      <c r="L35" s="17" t="s">
        <v>185</v>
      </c>
    </row>
    <row r="36" spans="1:12" x14ac:dyDescent="0.3">
      <c r="A36" s="11" t="s">
        <v>184</v>
      </c>
      <c r="B36" s="16" t="s">
        <v>141</v>
      </c>
      <c r="C36" s="9" t="s">
        <v>101</v>
      </c>
      <c r="D36" s="32">
        <v>54</v>
      </c>
      <c r="E36" s="7">
        <v>0</v>
      </c>
      <c r="F36" s="7">
        <v>52</v>
      </c>
      <c r="G36" s="7">
        <v>2</v>
      </c>
      <c r="H36" s="7">
        <v>0</v>
      </c>
      <c r="I36" s="7">
        <v>0</v>
      </c>
      <c r="J36" s="26">
        <v>58</v>
      </c>
      <c r="K36" s="25">
        <v>260</v>
      </c>
      <c r="L36" s="17" t="s">
        <v>185</v>
      </c>
    </row>
    <row r="37" spans="1:12" x14ac:dyDescent="0.3">
      <c r="A37" s="11" t="s">
        <v>184</v>
      </c>
      <c r="B37" s="16" t="s">
        <v>140</v>
      </c>
      <c r="C37" s="9" t="s">
        <v>98</v>
      </c>
      <c r="D37" s="32">
        <v>14</v>
      </c>
      <c r="E37" s="7">
        <v>0</v>
      </c>
      <c r="F37" s="7">
        <v>8</v>
      </c>
      <c r="G37" s="7">
        <v>6</v>
      </c>
      <c r="H37" s="7">
        <v>0</v>
      </c>
      <c r="I37" s="7">
        <v>0</v>
      </c>
      <c r="J37" s="26">
        <v>26</v>
      </c>
      <c r="K37" s="25">
        <v>40</v>
      </c>
      <c r="L37" s="17">
        <v>2</v>
      </c>
    </row>
    <row r="38" spans="1:12" x14ac:dyDescent="0.3">
      <c r="A38" s="11" t="s">
        <v>186</v>
      </c>
      <c r="B38" s="16" t="s">
        <v>141</v>
      </c>
      <c r="C38" s="9" t="s">
        <v>85</v>
      </c>
      <c r="D38" s="32">
        <v>22</v>
      </c>
      <c r="E38" s="7">
        <v>14</v>
      </c>
      <c r="F38" s="7">
        <v>8</v>
      </c>
      <c r="G38" s="7">
        <v>0</v>
      </c>
      <c r="H38" s="7">
        <v>0</v>
      </c>
      <c r="I38" s="7">
        <v>0</v>
      </c>
      <c r="J38" s="26">
        <v>8</v>
      </c>
      <c r="K38" s="25">
        <v>54</v>
      </c>
      <c r="L38" s="17" t="s">
        <v>185</v>
      </c>
    </row>
    <row r="39" spans="1:12" x14ac:dyDescent="0.3">
      <c r="A39" s="11" t="s">
        <v>186</v>
      </c>
      <c r="B39" s="16" t="s">
        <v>141</v>
      </c>
      <c r="C39" s="9" t="s">
        <v>86</v>
      </c>
      <c r="D39" s="32">
        <v>27</v>
      </c>
      <c r="E39" s="7">
        <v>23</v>
      </c>
      <c r="F39" s="7">
        <v>4</v>
      </c>
      <c r="G39" s="7">
        <v>0</v>
      </c>
      <c r="H39" s="7">
        <v>0</v>
      </c>
      <c r="I39" s="7">
        <v>0</v>
      </c>
      <c r="J39" s="26">
        <v>4</v>
      </c>
      <c r="K39" s="25">
        <v>43</v>
      </c>
      <c r="L39" s="17" t="s">
        <v>185</v>
      </c>
    </row>
    <row r="40" spans="1:12" x14ac:dyDescent="0.3">
      <c r="A40" s="11" t="s">
        <v>186</v>
      </c>
      <c r="B40" s="16" t="s">
        <v>140</v>
      </c>
      <c r="C40" s="9" t="s">
        <v>159</v>
      </c>
      <c r="D40" s="32">
        <v>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26">
        <v>0</v>
      </c>
      <c r="K40" s="25">
        <v>1</v>
      </c>
      <c r="L40" s="17">
        <v>27</v>
      </c>
    </row>
    <row r="41" spans="1:12" x14ac:dyDescent="0.3">
      <c r="A41" s="11" t="s">
        <v>184</v>
      </c>
      <c r="B41" s="16" t="s">
        <v>140</v>
      </c>
      <c r="C41" s="9" t="s">
        <v>109</v>
      </c>
      <c r="D41" s="32">
        <v>8</v>
      </c>
      <c r="E41" s="7">
        <v>0</v>
      </c>
      <c r="F41" s="7">
        <v>6</v>
      </c>
      <c r="G41" s="7">
        <v>1</v>
      </c>
      <c r="H41" s="7">
        <v>1</v>
      </c>
      <c r="I41" s="7">
        <v>0</v>
      </c>
      <c r="J41" s="26">
        <v>18</v>
      </c>
      <c r="K41" s="25">
        <v>30</v>
      </c>
      <c r="L41" s="17">
        <v>10</v>
      </c>
    </row>
    <row r="42" spans="1:12" x14ac:dyDescent="0.3">
      <c r="A42" s="11" t="s">
        <v>184</v>
      </c>
      <c r="B42" s="16" t="s">
        <v>141</v>
      </c>
      <c r="C42" s="9" t="s">
        <v>135</v>
      </c>
      <c r="D42" s="32">
        <v>44</v>
      </c>
      <c r="E42" s="7">
        <v>0</v>
      </c>
      <c r="F42" s="7">
        <v>41</v>
      </c>
      <c r="G42" s="7">
        <v>3</v>
      </c>
      <c r="H42" s="7">
        <v>0</v>
      </c>
      <c r="I42" s="7">
        <v>0</v>
      </c>
      <c r="J42" s="26">
        <v>50</v>
      </c>
      <c r="K42" s="25">
        <v>205</v>
      </c>
      <c r="L42" s="17" t="s">
        <v>185</v>
      </c>
    </row>
    <row r="43" spans="1:12" x14ac:dyDescent="0.3">
      <c r="A43" s="11" t="s">
        <v>184</v>
      </c>
      <c r="B43" s="16" t="s">
        <v>141</v>
      </c>
      <c r="C43" s="9" t="s">
        <v>191</v>
      </c>
      <c r="D43" s="32">
        <v>19</v>
      </c>
      <c r="E43" s="7">
        <v>0</v>
      </c>
      <c r="F43" s="7">
        <v>14</v>
      </c>
      <c r="G43" s="7">
        <v>5</v>
      </c>
      <c r="H43" s="7">
        <v>0</v>
      </c>
      <c r="I43" s="7">
        <v>0</v>
      </c>
      <c r="J43" s="26">
        <v>29</v>
      </c>
      <c r="K43" s="25">
        <v>70</v>
      </c>
      <c r="L43" s="17" t="s">
        <v>185</v>
      </c>
    </row>
    <row r="44" spans="1:12" x14ac:dyDescent="0.3">
      <c r="A44" s="11" t="s">
        <v>186</v>
      </c>
      <c r="B44" s="16" t="s">
        <v>141</v>
      </c>
      <c r="C44" s="9" t="s">
        <v>112</v>
      </c>
      <c r="D44" s="32">
        <v>6</v>
      </c>
      <c r="E44" s="7">
        <v>0</v>
      </c>
      <c r="F44" s="7">
        <v>6</v>
      </c>
      <c r="G44" s="7">
        <v>0</v>
      </c>
      <c r="H44" s="7">
        <v>0</v>
      </c>
      <c r="I44" s="7">
        <v>0</v>
      </c>
      <c r="J44" s="26">
        <v>6</v>
      </c>
      <c r="K44" s="25">
        <v>30</v>
      </c>
      <c r="L44" s="17" t="s">
        <v>185</v>
      </c>
    </row>
    <row r="45" spans="1:12" x14ac:dyDescent="0.3">
      <c r="A45" s="11" t="s">
        <v>184</v>
      </c>
      <c r="B45" s="16" t="s">
        <v>140</v>
      </c>
      <c r="C45" s="9" t="s">
        <v>63</v>
      </c>
      <c r="D45" s="32">
        <v>8</v>
      </c>
      <c r="E45" s="7">
        <v>0</v>
      </c>
      <c r="F45" s="7">
        <v>8</v>
      </c>
      <c r="G45" s="7">
        <v>0</v>
      </c>
      <c r="H45" s="7">
        <v>0</v>
      </c>
      <c r="I45" s="7">
        <v>0</v>
      </c>
      <c r="J45" s="26">
        <v>8</v>
      </c>
      <c r="K45" s="25">
        <v>40</v>
      </c>
      <c r="L45" s="17">
        <v>20</v>
      </c>
    </row>
    <row r="46" spans="1:12" x14ac:dyDescent="0.3">
      <c r="A46" s="11" t="s">
        <v>184</v>
      </c>
      <c r="B46" s="16" t="s">
        <v>140</v>
      </c>
      <c r="C46" s="9" t="s">
        <v>209</v>
      </c>
      <c r="D46" s="32">
        <v>1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26">
        <v>3</v>
      </c>
      <c r="K46" s="25">
        <v>0</v>
      </c>
      <c r="L46" s="17">
        <v>25</v>
      </c>
    </row>
    <row r="47" spans="1:12" x14ac:dyDescent="0.3">
      <c r="A47" s="11" t="s">
        <v>184</v>
      </c>
      <c r="B47" s="16" t="s">
        <v>141</v>
      </c>
      <c r="C47" s="9" t="s">
        <v>208</v>
      </c>
      <c r="D47" s="32">
        <v>33</v>
      </c>
      <c r="E47" s="7">
        <v>0</v>
      </c>
      <c r="F47" s="7">
        <v>33</v>
      </c>
      <c r="G47" s="7">
        <v>0</v>
      </c>
      <c r="H47" s="7">
        <v>0</v>
      </c>
      <c r="I47" s="7">
        <v>0</v>
      </c>
      <c r="J47" s="26">
        <v>33</v>
      </c>
      <c r="K47" s="25">
        <v>165</v>
      </c>
      <c r="L47" s="17" t="s">
        <v>185</v>
      </c>
    </row>
    <row r="48" spans="1:12" x14ac:dyDescent="0.3">
      <c r="A48" s="11" t="s">
        <v>184</v>
      </c>
      <c r="B48" s="16" t="s">
        <v>141</v>
      </c>
      <c r="C48" s="9" t="s">
        <v>136</v>
      </c>
      <c r="D48" s="32">
        <v>42</v>
      </c>
      <c r="E48" s="7">
        <v>0</v>
      </c>
      <c r="F48" s="7">
        <v>40</v>
      </c>
      <c r="G48" s="7">
        <v>2</v>
      </c>
      <c r="H48" s="7">
        <v>0</v>
      </c>
      <c r="I48" s="7">
        <v>0</v>
      </c>
      <c r="J48" s="26">
        <v>46</v>
      </c>
      <c r="K48" s="25">
        <v>200</v>
      </c>
      <c r="L48" s="17" t="s">
        <v>185</v>
      </c>
    </row>
    <row r="49" spans="1:12" x14ac:dyDescent="0.3">
      <c r="A49" s="11" t="s">
        <v>184</v>
      </c>
      <c r="B49" s="16" t="s">
        <v>141</v>
      </c>
      <c r="C49" s="9" t="s">
        <v>160</v>
      </c>
      <c r="D49" s="32">
        <v>25</v>
      </c>
      <c r="E49" s="7">
        <v>0</v>
      </c>
      <c r="F49" s="7">
        <v>20</v>
      </c>
      <c r="G49" s="7">
        <v>4</v>
      </c>
      <c r="H49" s="7">
        <v>1</v>
      </c>
      <c r="I49" s="7">
        <v>0</v>
      </c>
      <c r="J49" s="26">
        <v>41</v>
      </c>
      <c r="K49" s="25">
        <v>100</v>
      </c>
      <c r="L49" s="17" t="s">
        <v>185</v>
      </c>
    </row>
    <row r="50" spans="1:12" x14ac:dyDescent="0.3">
      <c r="A50" s="11" t="s">
        <v>184</v>
      </c>
      <c r="B50" s="16" t="s">
        <v>141</v>
      </c>
      <c r="C50" s="9" t="s">
        <v>161</v>
      </c>
      <c r="D50" s="32">
        <v>33</v>
      </c>
      <c r="E50" s="7">
        <v>0</v>
      </c>
      <c r="F50" s="7">
        <v>25</v>
      </c>
      <c r="G50" s="7">
        <v>7</v>
      </c>
      <c r="H50" s="7">
        <v>1</v>
      </c>
      <c r="I50" s="7">
        <v>0</v>
      </c>
      <c r="J50" s="26">
        <v>55</v>
      </c>
      <c r="K50" s="25">
        <v>125</v>
      </c>
      <c r="L50" s="17" t="s">
        <v>185</v>
      </c>
    </row>
    <row r="51" spans="1:12" x14ac:dyDescent="0.3">
      <c r="A51" s="11" t="s">
        <v>184</v>
      </c>
      <c r="B51" s="16" t="s">
        <v>141</v>
      </c>
      <c r="C51" s="9" t="s">
        <v>202</v>
      </c>
      <c r="D51" s="32">
        <v>27</v>
      </c>
      <c r="E51" s="7">
        <v>0</v>
      </c>
      <c r="F51" s="7">
        <v>26</v>
      </c>
      <c r="G51" s="7">
        <v>1</v>
      </c>
      <c r="H51" s="7">
        <v>0</v>
      </c>
      <c r="I51" s="7">
        <v>0</v>
      </c>
      <c r="J51" s="26">
        <v>29</v>
      </c>
      <c r="K51" s="25">
        <v>130</v>
      </c>
      <c r="L51" s="17" t="s">
        <v>185</v>
      </c>
    </row>
    <row r="52" spans="1:12" x14ac:dyDescent="0.3">
      <c r="A52" s="11" t="s">
        <v>184</v>
      </c>
      <c r="B52" s="16" t="s">
        <v>141</v>
      </c>
      <c r="C52" s="9" t="s">
        <v>129</v>
      </c>
      <c r="D52" s="32">
        <v>40</v>
      </c>
      <c r="E52" s="7">
        <v>0</v>
      </c>
      <c r="F52" s="7">
        <v>34</v>
      </c>
      <c r="G52" s="7">
        <v>6</v>
      </c>
      <c r="H52" s="7">
        <v>0</v>
      </c>
      <c r="I52" s="7">
        <v>0</v>
      </c>
      <c r="J52" s="26">
        <v>52</v>
      </c>
      <c r="K52" s="25">
        <v>170</v>
      </c>
      <c r="L52" s="17" t="s">
        <v>185</v>
      </c>
    </row>
    <row r="53" spans="1:12" x14ac:dyDescent="0.3">
      <c r="A53" s="11" t="s">
        <v>184</v>
      </c>
      <c r="B53" s="16" t="s">
        <v>140</v>
      </c>
      <c r="C53" s="9" t="s">
        <v>203</v>
      </c>
      <c r="D53" s="32">
        <v>10</v>
      </c>
      <c r="E53" s="7">
        <v>0</v>
      </c>
      <c r="F53" s="7">
        <v>8</v>
      </c>
      <c r="G53" s="7">
        <v>2</v>
      </c>
      <c r="H53" s="7">
        <v>0</v>
      </c>
      <c r="I53" s="7">
        <v>0</v>
      </c>
      <c r="J53" s="26">
        <v>14</v>
      </c>
      <c r="K53" s="25">
        <v>40</v>
      </c>
      <c r="L53" s="17">
        <v>14</v>
      </c>
    </row>
    <row r="54" spans="1:12" x14ac:dyDescent="0.3">
      <c r="A54" s="11" t="s">
        <v>186</v>
      </c>
      <c r="B54" s="16" t="s">
        <v>141</v>
      </c>
      <c r="C54" s="9" t="s">
        <v>89</v>
      </c>
      <c r="D54" s="32">
        <v>56</v>
      </c>
      <c r="E54" s="7">
        <v>54</v>
      </c>
      <c r="F54" s="7">
        <v>2</v>
      </c>
      <c r="G54" s="7">
        <v>0</v>
      </c>
      <c r="H54" s="7">
        <v>0</v>
      </c>
      <c r="I54" s="7">
        <v>0</v>
      </c>
      <c r="J54" s="26">
        <v>2</v>
      </c>
      <c r="K54" s="25">
        <v>64</v>
      </c>
      <c r="L54" s="17" t="s">
        <v>185</v>
      </c>
    </row>
    <row r="55" spans="1:12" x14ac:dyDescent="0.3">
      <c r="A55" s="11" t="s">
        <v>184</v>
      </c>
      <c r="B55" s="16" t="s">
        <v>141</v>
      </c>
      <c r="C55" s="9" t="s">
        <v>192</v>
      </c>
      <c r="D55" s="32">
        <v>15</v>
      </c>
      <c r="E55" s="7">
        <v>0</v>
      </c>
      <c r="F55" s="7">
        <v>6</v>
      </c>
      <c r="G55" s="7">
        <v>8</v>
      </c>
      <c r="H55" s="7">
        <v>1</v>
      </c>
      <c r="I55" s="7">
        <v>0</v>
      </c>
      <c r="J55" s="26">
        <v>39</v>
      </c>
      <c r="K55" s="25">
        <v>30</v>
      </c>
      <c r="L55" s="17" t="s">
        <v>185</v>
      </c>
    </row>
    <row r="56" spans="1:12" x14ac:dyDescent="0.3">
      <c r="A56" s="11" t="s">
        <v>186</v>
      </c>
      <c r="B56" s="16" t="s">
        <v>141</v>
      </c>
      <c r="C56" s="9" t="s">
        <v>123</v>
      </c>
      <c r="D56" s="32">
        <v>38</v>
      </c>
      <c r="E56" s="7">
        <v>37</v>
      </c>
      <c r="F56" s="7">
        <v>1</v>
      </c>
      <c r="G56" s="7">
        <v>0</v>
      </c>
      <c r="H56" s="7">
        <v>0</v>
      </c>
      <c r="I56" s="7">
        <v>0</v>
      </c>
      <c r="J56" s="26">
        <v>1</v>
      </c>
      <c r="K56" s="25">
        <v>42</v>
      </c>
      <c r="L56" s="17" t="s">
        <v>185</v>
      </c>
    </row>
    <row r="57" spans="1:12" x14ac:dyDescent="0.3">
      <c r="A57" s="11" t="s">
        <v>184</v>
      </c>
      <c r="B57" s="16" t="s">
        <v>141</v>
      </c>
      <c r="C57" s="9" t="s">
        <v>124</v>
      </c>
      <c r="D57" s="32">
        <v>60</v>
      </c>
      <c r="E57" s="7">
        <v>0</v>
      </c>
      <c r="F57" s="7">
        <v>53</v>
      </c>
      <c r="G57" s="7">
        <v>7</v>
      </c>
      <c r="H57" s="7">
        <v>0</v>
      </c>
      <c r="I57" s="7">
        <v>0</v>
      </c>
      <c r="J57" s="26">
        <v>74</v>
      </c>
      <c r="K57" s="25">
        <v>265</v>
      </c>
      <c r="L57" s="17" t="s">
        <v>185</v>
      </c>
    </row>
    <row r="58" spans="1:12" x14ac:dyDescent="0.3">
      <c r="A58" s="11" t="s">
        <v>186</v>
      </c>
      <c r="B58" s="16" t="s">
        <v>141</v>
      </c>
      <c r="C58" s="9" t="s">
        <v>113</v>
      </c>
      <c r="D58" s="32">
        <v>8</v>
      </c>
      <c r="E58" s="7">
        <v>2</v>
      </c>
      <c r="F58" s="7">
        <v>6</v>
      </c>
      <c r="G58" s="7">
        <v>0</v>
      </c>
      <c r="H58" s="7">
        <v>0</v>
      </c>
      <c r="I58" s="7">
        <v>0</v>
      </c>
      <c r="J58" s="26">
        <v>6</v>
      </c>
      <c r="K58" s="25">
        <v>32</v>
      </c>
      <c r="L58" s="17" t="s">
        <v>185</v>
      </c>
    </row>
    <row r="59" spans="1:12" x14ac:dyDescent="0.3">
      <c r="A59" s="11" t="s">
        <v>184</v>
      </c>
      <c r="B59" s="16" t="s">
        <v>141</v>
      </c>
      <c r="C59" s="9" t="s">
        <v>81</v>
      </c>
      <c r="D59" s="32">
        <v>10</v>
      </c>
      <c r="E59" s="7">
        <v>0</v>
      </c>
      <c r="F59" s="7">
        <v>0</v>
      </c>
      <c r="G59" s="7">
        <v>10</v>
      </c>
      <c r="H59" s="7">
        <v>0</v>
      </c>
      <c r="I59" s="7">
        <v>0</v>
      </c>
      <c r="J59" s="26">
        <v>30</v>
      </c>
      <c r="K59" s="25">
        <v>0</v>
      </c>
      <c r="L59" s="17" t="s">
        <v>185</v>
      </c>
    </row>
    <row r="60" spans="1:12" x14ac:dyDescent="0.3">
      <c r="A60" s="11" t="s">
        <v>184</v>
      </c>
      <c r="B60" s="16" t="s">
        <v>141</v>
      </c>
      <c r="C60" s="9" t="s">
        <v>111</v>
      </c>
      <c r="D60" s="32">
        <v>12</v>
      </c>
      <c r="E60" s="7">
        <v>0</v>
      </c>
      <c r="F60" s="7">
        <v>4</v>
      </c>
      <c r="G60" s="7">
        <v>8</v>
      </c>
      <c r="H60" s="7">
        <v>0</v>
      </c>
      <c r="I60" s="7">
        <v>0</v>
      </c>
      <c r="J60" s="26">
        <v>28</v>
      </c>
      <c r="K60" s="25">
        <v>20</v>
      </c>
      <c r="L60" s="17" t="s">
        <v>185</v>
      </c>
    </row>
    <row r="61" spans="1:12" x14ac:dyDescent="0.3">
      <c r="A61" s="11" t="s">
        <v>184</v>
      </c>
      <c r="B61" s="16" t="s">
        <v>141</v>
      </c>
      <c r="C61" s="9" t="s">
        <v>193</v>
      </c>
      <c r="D61" s="32">
        <v>33</v>
      </c>
      <c r="E61" s="7">
        <v>0</v>
      </c>
      <c r="F61" s="7">
        <v>27</v>
      </c>
      <c r="G61" s="7">
        <v>6</v>
      </c>
      <c r="H61" s="7">
        <v>0</v>
      </c>
      <c r="I61" s="7">
        <v>0</v>
      </c>
      <c r="J61" s="26">
        <v>45</v>
      </c>
      <c r="K61" s="25">
        <v>135</v>
      </c>
      <c r="L61" s="17" t="s">
        <v>185</v>
      </c>
    </row>
    <row r="62" spans="1:12" x14ac:dyDescent="0.3">
      <c r="A62" s="11" t="s">
        <v>184</v>
      </c>
      <c r="B62" s="16" t="s">
        <v>140</v>
      </c>
      <c r="C62" s="9" t="s">
        <v>144</v>
      </c>
      <c r="D62" s="32">
        <v>6</v>
      </c>
      <c r="E62" s="7">
        <v>5</v>
      </c>
      <c r="F62" s="7">
        <v>0</v>
      </c>
      <c r="G62" s="7">
        <v>1</v>
      </c>
      <c r="H62" s="7">
        <v>0</v>
      </c>
      <c r="I62" s="7">
        <v>0</v>
      </c>
      <c r="J62" s="26">
        <v>3</v>
      </c>
      <c r="K62" s="25">
        <v>5</v>
      </c>
      <c r="L62" s="17">
        <v>25</v>
      </c>
    </row>
    <row r="63" spans="1:12" x14ac:dyDescent="0.3">
      <c r="A63" s="11" t="s">
        <v>184</v>
      </c>
      <c r="B63" s="16" t="s">
        <v>140</v>
      </c>
      <c r="C63" s="9" t="s">
        <v>145</v>
      </c>
      <c r="D63" s="32">
        <v>3</v>
      </c>
      <c r="E63" s="7">
        <v>2</v>
      </c>
      <c r="F63" s="7">
        <v>1</v>
      </c>
      <c r="G63" s="7">
        <v>0</v>
      </c>
      <c r="H63" s="7">
        <v>0</v>
      </c>
      <c r="I63" s="7">
        <v>0</v>
      </c>
      <c r="J63" s="26">
        <v>1</v>
      </c>
      <c r="K63" s="25">
        <v>7</v>
      </c>
      <c r="L63" s="17">
        <v>27</v>
      </c>
    </row>
    <row r="64" spans="1:12" x14ac:dyDescent="0.3">
      <c r="A64" s="11" t="s">
        <v>184</v>
      </c>
      <c r="B64" s="16" t="s">
        <v>141</v>
      </c>
      <c r="C64" s="9" t="s">
        <v>83</v>
      </c>
      <c r="D64" s="32">
        <v>27</v>
      </c>
      <c r="E64" s="7">
        <v>1</v>
      </c>
      <c r="F64" s="7">
        <v>25</v>
      </c>
      <c r="G64" s="7">
        <v>1</v>
      </c>
      <c r="H64" s="7">
        <v>0</v>
      </c>
      <c r="I64" s="7">
        <v>0</v>
      </c>
      <c r="J64" s="26">
        <v>28</v>
      </c>
      <c r="K64" s="25">
        <v>126</v>
      </c>
      <c r="L64" s="17" t="s">
        <v>185</v>
      </c>
    </row>
    <row r="65" spans="1:12" x14ac:dyDescent="0.3">
      <c r="A65" s="11" t="s">
        <v>184</v>
      </c>
      <c r="B65" s="16" t="s">
        <v>141</v>
      </c>
      <c r="C65" s="9" t="s">
        <v>130</v>
      </c>
      <c r="D65" s="32">
        <v>18</v>
      </c>
      <c r="E65" s="7">
        <v>0</v>
      </c>
      <c r="F65" s="7">
        <v>14</v>
      </c>
      <c r="G65" s="7">
        <v>2</v>
      </c>
      <c r="H65" s="7">
        <v>2</v>
      </c>
      <c r="I65" s="7">
        <v>0</v>
      </c>
      <c r="J65" s="26">
        <v>38</v>
      </c>
      <c r="K65" s="25">
        <v>70</v>
      </c>
      <c r="L65" s="17" t="s">
        <v>185</v>
      </c>
    </row>
    <row r="66" spans="1:12" x14ac:dyDescent="0.3">
      <c r="A66" s="11" t="s">
        <v>184</v>
      </c>
      <c r="B66" s="16" t="s">
        <v>141</v>
      </c>
      <c r="C66" s="9" t="s">
        <v>204</v>
      </c>
      <c r="D66" s="32">
        <v>27</v>
      </c>
      <c r="E66" s="7">
        <v>0</v>
      </c>
      <c r="F66" s="7">
        <v>26</v>
      </c>
      <c r="G66" s="7">
        <v>1</v>
      </c>
      <c r="H66" s="7">
        <v>0</v>
      </c>
      <c r="I66" s="7">
        <v>0</v>
      </c>
      <c r="J66" s="26">
        <v>29</v>
      </c>
      <c r="K66" s="25">
        <v>130</v>
      </c>
      <c r="L66" s="17" t="s">
        <v>185</v>
      </c>
    </row>
    <row r="67" spans="1:12" x14ac:dyDescent="0.3">
      <c r="A67" s="11" t="s">
        <v>184</v>
      </c>
      <c r="B67" s="16" t="s">
        <v>141</v>
      </c>
      <c r="C67" s="9" t="s">
        <v>162</v>
      </c>
      <c r="D67" s="32">
        <v>19</v>
      </c>
      <c r="E67" s="7">
        <v>1</v>
      </c>
      <c r="F67" s="7">
        <v>12</v>
      </c>
      <c r="G67" s="7">
        <v>4</v>
      </c>
      <c r="H67" s="7">
        <v>2</v>
      </c>
      <c r="I67" s="7">
        <v>0</v>
      </c>
      <c r="J67" s="26">
        <v>42</v>
      </c>
      <c r="K67" s="25">
        <v>61</v>
      </c>
      <c r="L67" s="17" t="s">
        <v>185</v>
      </c>
    </row>
    <row r="68" spans="1:12" x14ac:dyDescent="0.3">
      <c r="A68" s="11" t="s">
        <v>184</v>
      </c>
      <c r="B68" s="16" t="s">
        <v>141</v>
      </c>
      <c r="C68" s="9" t="s">
        <v>163</v>
      </c>
      <c r="D68" s="32">
        <v>23</v>
      </c>
      <c r="E68" s="7">
        <v>0</v>
      </c>
      <c r="F68" s="7">
        <v>17</v>
      </c>
      <c r="G68" s="7">
        <v>2</v>
      </c>
      <c r="H68" s="7">
        <v>4</v>
      </c>
      <c r="I68" s="7">
        <v>0</v>
      </c>
      <c r="J68" s="26">
        <v>59</v>
      </c>
      <c r="K68" s="25">
        <v>85</v>
      </c>
      <c r="L68" s="17" t="s">
        <v>185</v>
      </c>
    </row>
    <row r="69" spans="1:12" x14ac:dyDescent="0.3">
      <c r="A69" s="11" t="s">
        <v>184</v>
      </c>
      <c r="B69" s="16" t="s">
        <v>141</v>
      </c>
      <c r="C69" s="9" t="s">
        <v>164</v>
      </c>
      <c r="D69" s="32">
        <v>18</v>
      </c>
      <c r="E69" s="7">
        <v>0</v>
      </c>
      <c r="F69" s="7">
        <v>13</v>
      </c>
      <c r="G69" s="7">
        <v>3</v>
      </c>
      <c r="H69" s="7">
        <v>2</v>
      </c>
      <c r="I69" s="7">
        <v>0</v>
      </c>
      <c r="J69" s="26">
        <v>40</v>
      </c>
      <c r="K69" s="25">
        <v>65</v>
      </c>
      <c r="L69" s="17" t="s">
        <v>185</v>
      </c>
    </row>
    <row r="70" spans="1:12" x14ac:dyDescent="0.3">
      <c r="A70" s="11" t="s">
        <v>184</v>
      </c>
      <c r="B70" s="16" t="s">
        <v>140</v>
      </c>
      <c r="C70" s="9" t="s">
        <v>194</v>
      </c>
      <c r="D70" s="32">
        <v>25</v>
      </c>
      <c r="E70" s="7">
        <v>0</v>
      </c>
      <c r="F70" s="7">
        <v>25</v>
      </c>
      <c r="G70" s="7">
        <v>0</v>
      </c>
      <c r="H70" s="7">
        <v>0</v>
      </c>
      <c r="I70" s="7">
        <v>0</v>
      </c>
      <c r="J70" s="26">
        <v>25</v>
      </c>
      <c r="K70" s="25">
        <v>125</v>
      </c>
      <c r="L70" s="17">
        <v>3</v>
      </c>
    </row>
    <row r="71" spans="1:12" x14ac:dyDescent="0.3">
      <c r="A71" s="11" t="s">
        <v>184</v>
      </c>
      <c r="B71" s="16" t="s">
        <v>141</v>
      </c>
      <c r="C71" s="9" t="s">
        <v>165</v>
      </c>
      <c r="D71" s="32">
        <v>18</v>
      </c>
      <c r="E71" s="7">
        <v>0</v>
      </c>
      <c r="F71" s="7">
        <v>9</v>
      </c>
      <c r="G71" s="7">
        <v>9</v>
      </c>
      <c r="H71" s="7">
        <v>0</v>
      </c>
      <c r="I71" s="7">
        <v>0</v>
      </c>
      <c r="J71" s="26">
        <v>36</v>
      </c>
      <c r="K71" s="25">
        <v>45</v>
      </c>
      <c r="L71" s="17" t="s">
        <v>185</v>
      </c>
    </row>
    <row r="72" spans="1:12" x14ac:dyDescent="0.3">
      <c r="A72" s="11" t="s">
        <v>184</v>
      </c>
      <c r="B72" s="16" t="s">
        <v>141</v>
      </c>
      <c r="C72" s="9" t="s">
        <v>131</v>
      </c>
      <c r="D72" s="32">
        <v>24</v>
      </c>
      <c r="E72" s="7">
        <v>0</v>
      </c>
      <c r="F72" s="7">
        <v>18</v>
      </c>
      <c r="G72" s="7">
        <v>5</v>
      </c>
      <c r="H72" s="7">
        <v>1</v>
      </c>
      <c r="I72" s="7">
        <v>0</v>
      </c>
      <c r="J72" s="26">
        <v>42</v>
      </c>
      <c r="K72" s="25">
        <v>90</v>
      </c>
      <c r="L72" s="17" t="s">
        <v>185</v>
      </c>
    </row>
    <row r="73" spans="1:12" x14ac:dyDescent="0.3">
      <c r="A73" s="11" t="s">
        <v>184</v>
      </c>
      <c r="B73" s="16" t="s">
        <v>141</v>
      </c>
      <c r="C73" s="9" t="s">
        <v>97</v>
      </c>
      <c r="D73" s="32">
        <v>48</v>
      </c>
      <c r="E73" s="7">
        <v>0</v>
      </c>
      <c r="F73" s="7">
        <v>46</v>
      </c>
      <c r="G73" s="7">
        <v>2</v>
      </c>
      <c r="H73" s="7">
        <v>0</v>
      </c>
      <c r="I73" s="7">
        <v>0</v>
      </c>
      <c r="J73" s="26">
        <v>52</v>
      </c>
      <c r="K73" s="25">
        <v>230</v>
      </c>
      <c r="L73" s="17" t="s">
        <v>185</v>
      </c>
    </row>
    <row r="74" spans="1:12" x14ac:dyDescent="0.3">
      <c r="A74" s="11" t="s">
        <v>184</v>
      </c>
      <c r="B74" s="16" t="s">
        <v>140</v>
      </c>
      <c r="C74" s="9" t="s">
        <v>195</v>
      </c>
      <c r="D74" s="32">
        <v>6</v>
      </c>
      <c r="E74" s="7">
        <v>0</v>
      </c>
      <c r="F74" s="7">
        <v>5</v>
      </c>
      <c r="G74" s="7">
        <v>1</v>
      </c>
      <c r="H74" s="7">
        <v>0</v>
      </c>
      <c r="I74" s="7">
        <v>0</v>
      </c>
      <c r="J74" s="26">
        <v>8</v>
      </c>
      <c r="K74" s="25">
        <v>25</v>
      </c>
      <c r="L74" s="17">
        <v>20</v>
      </c>
    </row>
    <row r="75" spans="1:12" x14ac:dyDescent="0.3">
      <c r="A75" s="11" t="s">
        <v>184</v>
      </c>
      <c r="B75" s="16" t="s">
        <v>140</v>
      </c>
      <c r="C75" s="9" t="s">
        <v>211</v>
      </c>
      <c r="D75" s="32">
        <v>3</v>
      </c>
      <c r="E75" s="7">
        <v>0</v>
      </c>
      <c r="F75" s="7">
        <v>3</v>
      </c>
      <c r="G75" s="7">
        <v>0</v>
      </c>
      <c r="H75" s="7">
        <v>0</v>
      </c>
      <c r="I75" s="7">
        <v>0</v>
      </c>
      <c r="J75" s="26">
        <v>3</v>
      </c>
      <c r="K75" s="25">
        <v>15</v>
      </c>
      <c r="L75" s="17">
        <v>25</v>
      </c>
    </row>
    <row r="76" spans="1:12" x14ac:dyDescent="0.3">
      <c r="A76" s="11" t="s">
        <v>184</v>
      </c>
      <c r="B76" s="16" t="s">
        <v>140</v>
      </c>
      <c r="C76" s="9" t="s">
        <v>196</v>
      </c>
      <c r="D76" s="32">
        <v>17</v>
      </c>
      <c r="E76" s="7">
        <v>0</v>
      </c>
      <c r="F76" s="7">
        <v>17</v>
      </c>
      <c r="G76" s="7">
        <v>0</v>
      </c>
      <c r="H76" s="7">
        <v>0</v>
      </c>
      <c r="I76" s="7">
        <v>0</v>
      </c>
      <c r="J76" s="26">
        <v>17</v>
      </c>
      <c r="K76" s="25">
        <v>85</v>
      </c>
      <c r="L76" s="17">
        <v>11</v>
      </c>
    </row>
    <row r="77" spans="1:12" x14ac:dyDescent="0.3">
      <c r="A77" s="11" t="s">
        <v>184</v>
      </c>
      <c r="B77" s="16" t="s">
        <v>141</v>
      </c>
      <c r="C77" s="9" t="s">
        <v>166</v>
      </c>
      <c r="D77" s="32">
        <v>26</v>
      </c>
      <c r="E77" s="7">
        <v>0</v>
      </c>
      <c r="F77" s="7">
        <v>22</v>
      </c>
      <c r="G77" s="7">
        <v>4</v>
      </c>
      <c r="H77" s="7">
        <v>0</v>
      </c>
      <c r="I77" s="7">
        <v>0</v>
      </c>
      <c r="J77" s="26">
        <v>34</v>
      </c>
      <c r="K77" s="25">
        <v>110</v>
      </c>
      <c r="L77" s="17" t="s">
        <v>185</v>
      </c>
    </row>
    <row r="78" spans="1:12" x14ac:dyDescent="0.3">
      <c r="A78" s="11" t="s">
        <v>186</v>
      </c>
      <c r="B78" s="16" t="s">
        <v>141</v>
      </c>
      <c r="C78" s="9" t="s">
        <v>91</v>
      </c>
      <c r="D78" s="32">
        <v>19</v>
      </c>
      <c r="E78" s="7">
        <v>0</v>
      </c>
      <c r="F78" s="7">
        <v>19</v>
      </c>
      <c r="G78" s="7">
        <v>0</v>
      </c>
      <c r="H78" s="7">
        <v>0</v>
      </c>
      <c r="I78" s="7">
        <v>0</v>
      </c>
      <c r="J78" s="26">
        <v>19</v>
      </c>
      <c r="K78" s="25">
        <v>95</v>
      </c>
      <c r="L78" s="17" t="s">
        <v>185</v>
      </c>
    </row>
    <row r="79" spans="1:12" x14ac:dyDescent="0.3">
      <c r="A79" s="11" t="s">
        <v>184</v>
      </c>
      <c r="B79" s="16" t="s">
        <v>140</v>
      </c>
      <c r="C79" s="9" t="s">
        <v>210</v>
      </c>
      <c r="D79" s="32">
        <v>11</v>
      </c>
      <c r="E79" s="7">
        <v>0</v>
      </c>
      <c r="F79" s="7">
        <v>3</v>
      </c>
      <c r="G79" s="7">
        <v>8</v>
      </c>
      <c r="H79" s="7">
        <v>0</v>
      </c>
      <c r="I79" s="7">
        <v>0</v>
      </c>
      <c r="J79" s="26">
        <v>27</v>
      </c>
      <c r="K79" s="25">
        <v>15</v>
      </c>
      <c r="L79" s="17">
        <v>1</v>
      </c>
    </row>
    <row r="80" spans="1:12" x14ac:dyDescent="0.3">
      <c r="A80" s="11" t="s">
        <v>184</v>
      </c>
      <c r="B80" s="16" t="s">
        <v>141</v>
      </c>
      <c r="C80" s="9" t="s">
        <v>167</v>
      </c>
      <c r="D80" s="32">
        <v>30</v>
      </c>
      <c r="E80" s="7">
        <v>0</v>
      </c>
      <c r="F80" s="7">
        <v>28</v>
      </c>
      <c r="G80" s="7">
        <v>2</v>
      </c>
      <c r="H80" s="7">
        <v>0</v>
      </c>
      <c r="I80" s="7">
        <v>0</v>
      </c>
      <c r="J80" s="26">
        <v>34</v>
      </c>
      <c r="K80" s="25">
        <v>140</v>
      </c>
      <c r="L80" s="17" t="s">
        <v>185</v>
      </c>
    </row>
    <row r="81" spans="1:12" x14ac:dyDescent="0.3">
      <c r="A81" s="11" t="s">
        <v>186</v>
      </c>
      <c r="B81" s="16" t="s">
        <v>141</v>
      </c>
      <c r="C81" s="9" t="s">
        <v>84</v>
      </c>
      <c r="D81" s="32">
        <v>7</v>
      </c>
      <c r="E81" s="7">
        <v>0</v>
      </c>
      <c r="F81" s="7">
        <v>7</v>
      </c>
      <c r="G81" s="7">
        <v>0</v>
      </c>
      <c r="H81" s="7">
        <v>0</v>
      </c>
      <c r="I81" s="7">
        <v>0</v>
      </c>
      <c r="J81" s="26">
        <v>7</v>
      </c>
      <c r="K81" s="25">
        <v>35</v>
      </c>
      <c r="L81" s="17" t="s">
        <v>185</v>
      </c>
    </row>
    <row r="82" spans="1:12" x14ac:dyDescent="0.3">
      <c r="A82" s="11" t="s">
        <v>186</v>
      </c>
      <c r="B82" s="16" t="s">
        <v>140</v>
      </c>
      <c r="C82" s="9" t="s">
        <v>137</v>
      </c>
      <c r="D82" s="32">
        <v>6</v>
      </c>
      <c r="E82" s="7">
        <v>1</v>
      </c>
      <c r="F82" s="7">
        <v>4</v>
      </c>
      <c r="G82" s="7">
        <v>1</v>
      </c>
      <c r="H82" s="7">
        <v>0</v>
      </c>
      <c r="I82" s="7">
        <v>0</v>
      </c>
      <c r="J82" s="26">
        <v>7</v>
      </c>
      <c r="K82" s="25">
        <v>21</v>
      </c>
      <c r="L82" s="17">
        <v>7</v>
      </c>
    </row>
    <row r="83" spans="1:12" x14ac:dyDescent="0.3">
      <c r="A83" s="11" t="s">
        <v>184</v>
      </c>
      <c r="B83" s="16" t="s">
        <v>141</v>
      </c>
      <c r="C83" s="9" t="s">
        <v>179</v>
      </c>
      <c r="D83" s="32">
        <v>32</v>
      </c>
      <c r="E83" s="7">
        <v>0</v>
      </c>
      <c r="F83" s="7">
        <v>29</v>
      </c>
      <c r="G83" s="7">
        <v>3</v>
      </c>
      <c r="H83" s="7">
        <v>0</v>
      </c>
      <c r="I83" s="7">
        <v>0</v>
      </c>
      <c r="J83" s="26">
        <v>38</v>
      </c>
      <c r="K83" s="25">
        <v>145</v>
      </c>
      <c r="L83" s="17" t="s">
        <v>185</v>
      </c>
    </row>
    <row r="84" spans="1:12" x14ac:dyDescent="0.3">
      <c r="A84" s="11" t="s">
        <v>184</v>
      </c>
      <c r="B84" s="16" t="s">
        <v>141</v>
      </c>
      <c r="C84" s="9" t="s">
        <v>197</v>
      </c>
      <c r="D84" s="32">
        <v>38</v>
      </c>
      <c r="E84" s="7">
        <v>0</v>
      </c>
      <c r="F84" s="7">
        <v>38</v>
      </c>
      <c r="G84" s="7">
        <v>0</v>
      </c>
      <c r="H84" s="7">
        <v>0</v>
      </c>
      <c r="I84" s="7">
        <v>0</v>
      </c>
      <c r="J84" s="26">
        <v>38</v>
      </c>
      <c r="K84" s="25">
        <v>190</v>
      </c>
      <c r="L84" s="17" t="s">
        <v>185</v>
      </c>
    </row>
    <row r="85" spans="1:12" x14ac:dyDescent="0.3">
      <c r="A85" s="11" t="s">
        <v>184</v>
      </c>
      <c r="B85" s="16" t="s">
        <v>141</v>
      </c>
      <c r="C85" s="9" t="s">
        <v>168</v>
      </c>
      <c r="D85" s="32">
        <v>37</v>
      </c>
      <c r="E85" s="7">
        <v>0</v>
      </c>
      <c r="F85" s="7">
        <v>34</v>
      </c>
      <c r="G85" s="7">
        <v>3</v>
      </c>
      <c r="H85" s="7">
        <v>0</v>
      </c>
      <c r="I85" s="7">
        <v>0</v>
      </c>
      <c r="J85" s="26">
        <v>43</v>
      </c>
      <c r="K85" s="25">
        <v>170</v>
      </c>
      <c r="L85" s="17" t="s">
        <v>185</v>
      </c>
    </row>
    <row r="86" spans="1:12" x14ac:dyDescent="0.3">
      <c r="A86" s="11" t="s">
        <v>184</v>
      </c>
      <c r="B86" s="16" t="s">
        <v>141</v>
      </c>
      <c r="C86" s="9" t="s">
        <v>132</v>
      </c>
      <c r="D86" s="32">
        <v>29</v>
      </c>
      <c r="E86" s="7">
        <v>0</v>
      </c>
      <c r="F86" s="7">
        <v>28</v>
      </c>
      <c r="G86" s="7">
        <v>1</v>
      </c>
      <c r="H86" s="7">
        <v>0</v>
      </c>
      <c r="I86" s="7">
        <v>0</v>
      </c>
      <c r="J86" s="26">
        <v>31</v>
      </c>
      <c r="K86" s="25">
        <v>140</v>
      </c>
      <c r="L86" s="17" t="s">
        <v>185</v>
      </c>
    </row>
    <row r="87" spans="1:12" x14ac:dyDescent="0.3">
      <c r="A87" s="11" t="s">
        <v>184</v>
      </c>
      <c r="B87" s="16" t="s">
        <v>141</v>
      </c>
      <c r="C87" s="9" t="s">
        <v>106</v>
      </c>
      <c r="D87" s="32">
        <v>43</v>
      </c>
      <c r="E87" s="7">
        <v>0</v>
      </c>
      <c r="F87" s="7">
        <v>43</v>
      </c>
      <c r="G87" s="7">
        <v>0</v>
      </c>
      <c r="H87" s="7">
        <v>0</v>
      </c>
      <c r="I87" s="7">
        <v>0</v>
      </c>
      <c r="J87" s="26">
        <v>43</v>
      </c>
      <c r="K87" s="25">
        <v>215</v>
      </c>
      <c r="L87" s="17" t="s">
        <v>185</v>
      </c>
    </row>
    <row r="88" spans="1:12" x14ac:dyDescent="0.3">
      <c r="A88" s="11" t="s">
        <v>184</v>
      </c>
      <c r="B88" s="16" t="s">
        <v>140</v>
      </c>
      <c r="C88" s="9" t="s">
        <v>198</v>
      </c>
      <c r="D88" s="32">
        <v>19</v>
      </c>
      <c r="E88" s="7">
        <v>0</v>
      </c>
      <c r="F88" s="7">
        <v>19</v>
      </c>
      <c r="G88" s="7">
        <v>0</v>
      </c>
      <c r="H88" s="7">
        <v>0</v>
      </c>
      <c r="I88" s="7">
        <v>0</v>
      </c>
      <c r="J88" s="26">
        <v>19</v>
      </c>
      <c r="K88" s="25">
        <v>95</v>
      </c>
      <c r="L88" s="17">
        <v>9</v>
      </c>
    </row>
    <row r="89" spans="1:12" x14ac:dyDescent="0.3">
      <c r="A89" s="11" t="s">
        <v>184</v>
      </c>
      <c r="B89" s="16" t="s">
        <v>140</v>
      </c>
      <c r="C89" s="9" t="s">
        <v>199</v>
      </c>
      <c r="D89" s="32">
        <v>18</v>
      </c>
      <c r="E89" s="7">
        <v>0</v>
      </c>
      <c r="F89" s="7">
        <v>17</v>
      </c>
      <c r="G89" s="7">
        <v>1</v>
      </c>
      <c r="H89" s="7">
        <v>0</v>
      </c>
      <c r="I89" s="7">
        <v>0</v>
      </c>
      <c r="J89" s="26">
        <v>20</v>
      </c>
      <c r="K89" s="25">
        <v>85</v>
      </c>
      <c r="L89" s="17">
        <v>8</v>
      </c>
    </row>
    <row r="90" spans="1:12" x14ac:dyDescent="0.3">
      <c r="A90" s="11" t="s">
        <v>184</v>
      </c>
      <c r="B90" s="16" t="s">
        <v>141</v>
      </c>
      <c r="C90" s="9" t="s">
        <v>205</v>
      </c>
      <c r="D90" s="32">
        <v>22</v>
      </c>
      <c r="E90" s="7">
        <v>0</v>
      </c>
      <c r="F90" s="7">
        <v>19</v>
      </c>
      <c r="G90" s="7">
        <v>3</v>
      </c>
      <c r="H90" s="7">
        <v>0</v>
      </c>
      <c r="I90" s="7">
        <v>0</v>
      </c>
      <c r="J90" s="26">
        <v>28</v>
      </c>
      <c r="K90" s="25">
        <v>95</v>
      </c>
      <c r="L90" s="17" t="s">
        <v>185</v>
      </c>
    </row>
    <row r="91" spans="1:12" x14ac:dyDescent="0.3">
      <c r="A91" s="11" t="s">
        <v>184</v>
      </c>
      <c r="B91" s="16" t="s">
        <v>141</v>
      </c>
      <c r="C91" s="9" t="s">
        <v>108</v>
      </c>
      <c r="D91" s="32">
        <v>25</v>
      </c>
      <c r="E91" s="7">
        <v>0</v>
      </c>
      <c r="F91" s="7">
        <v>16</v>
      </c>
      <c r="G91" s="7">
        <v>6</v>
      </c>
      <c r="H91" s="7">
        <v>3</v>
      </c>
      <c r="I91" s="7">
        <v>0</v>
      </c>
      <c r="J91" s="26">
        <v>61</v>
      </c>
      <c r="K91" s="25">
        <v>80</v>
      </c>
      <c r="L91" s="17" t="s">
        <v>185</v>
      </c>
    </row>
    <row r="92" spans="1:12" x14ac:dyDescent="0.3">
      <c r="A92" s="11" t="s">
        <v>184</v>
      </c>
      <c r="B92" s="16" t="s">
        <v>141</v>
      </c>
      <c r="C92" s="9" t="s">
        <v>6</v>
      </c>
      <c r="D92" s="32">
        <v>29</v>
      </c>
      <c r="E92" s="7">
        <v>0</v>
      </c>
      <c r="F92" s="7">
        <v>24</v>
      </c>
      <c r="G92" s="7">
        <v>5</v>
      </c>
      <c r="H92" s="7">
        <v>0</v>
      </c>
      <c r="I92" s="7">
        <v>0</v>
      </c>
      <c r="J92" s="26">
        <v>39</v>
      </c>
      <c r="K92" s="25">
        <v>120</v>
      </c>
      <c r="L92" s="17" t="s">
        <v>185</v>
      </c>
    </row>
    <row r="93" spans="1:12" x14ac:dyDescent="0.3">
      <c r="A93" s="11" t="s">
        <v>184</v>
      </c>
      <c r="B93" s="16" t="s">
        <v>140</v>
      </c>
      <c r="C93" s="9" t="s">
        <v>146</v>
      </c>
      <c r="D93" s="32">
        <v>5</v>
      </c>
      <c r="E93" s="7">
        <v>0</v>
      </c>
      <c r="F93" s="7">
        <v>5</v>
      </c>
      <c r="G93" s="7">
        <v>0</v>
      </c>
      <c r="H93" s="7">
        <v>0</v>
      </c>
      <c r="I93" s="7">
        <v>0</v>
      </c>
      <c r="J93" s="26">
        <v>5</v>
      </c>
      <c r="K93" s="25">
        <v>25</v>
      </c>
      <c r="L93" s="17">
        <v>23</v>
      </c>
    </row>
    <row r="94" spans="1:12" x14ac:dyDescent="0.3">
      <c r="A94" s="11" t="s">
        <v>184</v>
      </c>
      <c r="B94" s="16" t="s">
        <v>141</v>
      </c>
      <c r="C94" s="9" t="s">
        <v>169</v>
      </c>
      <c r="D94" s="32">
        <v>20</v>
      </c>
      <c r="E94" s="7">
        <v>0</v>
      </c>
      <c r="F94" s="7">
        <v>19</v>
      </c>
      <c r="G94" s="7">
        <v>0</v>
      </c>
      <c r="H94" s="7">
        <v>1</v>
      </c>
      <c r="I94" s="7">
        <v>0</v>
      </c>
      <c r="J94" s="26">
        <v>28</v>
      </c>
      <c r="K94" s="25">
        <v>95</v>
      </c>
      <c r="L94" s="17" t="s">
        <v>185</v>
      </c>
    </row>
    <row r="95" spans="1:12" x14ac:dyDescent="0.3">
      <c r="A95" s="11" t="s">
        <v>184</v>
      </c>
      <c r="B95" s="16" t="s">
        <v>141</v>
      </c>
      <c r="C95" s="9" t="s">
        <v>138</v>
      </c>
      <c r="D95" s="32">
        <v>34</v>
      </c>
      <c r="E95" s="7">
        <v>0</v>
      </c>
      <c r="F95" s="7">
        <v>30</v>
      </c>
      <c r="G95" s="7">
        <v>4</v>
      </c>
      <c r="H95" s="7">
        <v>0</v>
      </c>
      <c r="I95" s="7">
        <v>0</v>
      </c>
      <c r="J95" s="26">
        <v>42</v>
      </c>
      <c r="K95" s="25">
        <v>150</v>
      </c>
      <c r="L95" s="17" t="s">
        <v>185</v>
      </c>
    </row>
    <row r="96" spans="1:12" x14ac:dyDescent="0.3">
      <c r="A96" s="11" t="s">
        <v>184</v>
      </c>
      <c r="B96" s="16" t="s">
        <v>140</v>
      </c>
      <c r="C96" s="9" t="s">
        <v>115</v>
      </c>
      <c r="D96" s="32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26">
        <v>0</v>
      </c>
      <c r="K96" s="25">
        <v>0</v>
      </c>
      <c r="L96" s="17">
        <v>28</v>
      </c>
    </row>
    <row r="97" spans="1:12" x14ac:dyDescent="0.3">
      <c r="A97" s="11" t="s">
        <v>184</v>
      </c>
      <c r="B97" s="16" t="s">
        <v>141</v>
      </c>
      <c r="C97" s="9" t="s">
        <v>64</v>
      </c>
      <c r="D97" s="32">
        <v>31</v>
      </c>
      <c r="E97" s="7">
        <v>0</v>
      </c>
      <c r="F97" s="7">
        <v>29</v>
      </c>
      <c r="G97" s="7">
        <v>2</v>
      </c>
      <c r="H97" s="7">
        <v>0</v>
      </c>
      <c r="I97" s="7">
        <v>0</v>
      </c>
      <c r="J97" s="26">
        <v>35</v>
      </c>
      <c r="K97" s="25">
        <v>145</v>
      </c>
      <c r="L97" s="17" t="s">
        <v>185</v>
      </c>
    </row>
    <row r="98" spans="1:12" x14ac:dyDescent="0.3">
      <c r="A98" s="11" t="s">
        <v>184</v>
      </c>
      <c r="B98" s="16" t="s">
        <v>141</v>
      </c>
      <c r="C98" s="9" t="s">
        <v>61</v>
      </c>
      <c r="D98" s="32">
        <v>26</v>
      </c>
      <c r="E98" s="7">
        <v>0</v>
      </c>
      <c r="F98" s="7">
        <v>25</v>
      </c>
      <c r="G98" s="7">
        <v>1</v>
      </c>
      <c r="H98" s="7">
        <v>0</v>
      </c>
      <c r="I98" s="7">
        <v>0</v>
      </c>
      <c r="J98" s="26">
        <v>28</v>
      </c>
      <c r="K98" s="25">
        <v>125</v>
      </c>
      <c r="L98" s="17" t="s">
        <v>185</v>
      </c>
    </row>
    <row r="99" spans="1:12" x14ac:dyDescent="0.3">
      <c r="A99" s="11" t="s">
        <v>186</v>
      </c>
      <c r="B99" s="16" t="s">
        <v>141</v>
      </c>
      <c r="C99" s="9" t="s">
        <v>114</v>
      </c>
      <c r="D99" s="32">
        <v>7</v>
      </c>
      <c r="E99" s="7">
        <v>1</v>
      </c>
      <c r="F99" s="7">
        <v>6</v>
      </c>
      <c r="G99" s="7">
        <v>0</v>
      </c>
      <c r="H99" s="7">
        <v>0</v>
      </c>
      <c r="I99" s="7">
        <v>0</v>
      </c>
      <c r="J99" s="26">
        <v>6</v>
      </c>
      <c r="K99" s="25">
        <v>31</v>
      </c>
      <c r="L99" s="17" t="s">
        <v>185</v>
      </c>
    </row>
    <row r="100" spans="1:12" x14ac:dyDescent="0.3">
      <c r="A100" s="11" t="s">
        <v>184</v>
      </c>
      <c r="B100" s="16" t="s">
        <v>140</v>
      </c>
      <c r="C100" s="9" t="s">
        <v>170</v>
      </c>
      <c r="D100" s="32">
        <v>3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26">
        <v>9</v>
      </c>
      <c r="K100" s="25">
        <v>0</v>
      </c>
      <c r="L100" s="17">
        <v>19</v>
      </c>
    </row>
    <row r="101" spans="1:12" x14ac:dyDescent="0.3">
      <c r="A101" s="11" t="s">
        <v>184</v>
      </c>
      <c r="B101" s="16" t="s">
        <v>141</v>
      </c>
      <c r="C101" s="9" t="s">
        <v>104</v>
      </c>
      <c r="D101" s="32">
        <v>27</v>
      </c>
      <c r="E101" s="7">
        <v>0</v>
      </c>
      <c r="F101" s="7">
        <v>24</v>
      </c>
      <c r="G101" s="7">
        <v>2</v>
      </c>
      <c r="H101" s="7">
        <v>1</v>
      </c>
      <c r="I101" s="7">
        <v>0</v>
      </c>
      <c r="J101" s="26">
        <v>39</v>
      </c>
      <c r="K101" s="25">
        <v>120</v>
      </c>
      <c r="L101" s="17" t="s">
        <v>185</v>
      </c>
    </row>
    <row r="102" spans="1:12" x14ac:dyDescent="0.3">
      <c r="A102" s="11" t="s">
        <v>184</v>
      </c>
      <c r="B102" s="16" t="s">
        <v>140</v>
      </c>
      <c r="C102" s="9" t="s">
        <v>206</v>
      </c>
      <c r="D102" s="32">
        <v>17</v>
      </c>
      <c r="E102" s="7">
        <v>0</v>
      </c>
      <c r="F102" s="7">
        <v>14</v>
      </c>
      <c r="G102" s="7">
        <v>3</v>
      </c>
      <c r="H102" s="7">
        <v>0</v>
      </c>
      <c r="I102" s="7">
        <v>0</v>
      </c>
      <c r="J102" s="26">
        <v>23</v>
      </c>
      <c r="K102" s="25">
        <v>70</v>
      </c>
      <c r="L102" s="17">
        <v>5</v>
      </c>
    </row>
    <row r="103" spans="1:12" x14ac:dyDescent="0.3">
      <c r="A103" s="11" t="s">
        <v>184</v>
      </c>
      <c r="B103" s="16" t="s">
        <v>141</v>
      </c>
      <c r="C103" s="9" t="s">
        <v>139</v>
      </c>
      <c r="D103" s="32">
        <v>28</v>
      </c>
      <c r="E103" s="7">
        <v>0</v>
      </c>
      <c r="F103" s="7">
        <v>25</v>
      </c>
      <c r="G103" s="7">
        <v>3</v>
      </c>
      <c r="H103" s="7">
        <v>0</v>
      </c>
      <c r="I103" s="7">
        <v>0</v>
      </c>
      <c r="J103" s="26">
        <v>34</v>
      </c>
      <c r="K103" s="25">
        <v>125</v>
      </c>
      <c r="L103" s="17" t="s">
        <v>185</v>
      </c>
    </row>
    <row r="104" spans="1:12" x14ac:dyDescent="0.3">
      <c r="A104" s="11" t="s">
        <v>186</v>
      </c>
      <c r="B104" s="16" t="s">
        <v>141</v>
      </c>
      <c r="C104" s="9" t="s">
        <v>93</v>
      </c>
      <c r="D104" s="32">
        <v>10</v>
      </c>
      <c r="E104" s="7">
        <v>0</v>
      </c>
      <c r="F104" s="7">
        <v>10</v>
      </c>
      <c r="G104" s="7">
        <v>0</v>
      </c>
      <c r="H104" s="7">
        <v>0</v>
      </c>
      <c r="I104" s="7">
        <v>0</v>
      </c>
      <c r="J104" s="26">
        <v>10</v>
      </c>
      <c r="K104" s="25">
        <v>50</v>
      </c>
      <c r="L104" s="17" t="s">
        <v>185</v>
      </c>
    </row>
    <row r="105" spans="1:12" x14ac:dyDescent="0.3">
      <c r="A105" s="11" t="s">
        <v>184</v>
      </c>
      <c r="B105" s="16" t="s">
        <v>141</v>
      </c>
      <c r="C105" s="9" t="s">
        <v>134</v>
      </c>
      <c r="D105" s="32">
        <v>25</v>
      </c>
      <c r="E105" s="7">
        <v>0</v>
      </c>
      <c r="F105" s="7">
        <v>16</v>
      </c>
      <c r="G105" s="7">
        <v>9</v>
      </c>
      <c r="H105" s="7">
        <v>0</v>
      </c>
      <c r="I105" s="7">
        <v>0</v>
      </c>
      <c r="J105" s="26">
        <v>43</v>
      </c>
      <c r="K105" s="25">
        <v>80</v>
      </c>
      <c r="L105" s="17" t="s">
        <v>185</v>
      </c>
    </row>
    <row r="106" spans="1:12" x14ac:dyDescent="0.3">
      <c r="A106" s="11" t="s">
        <v>184</v>
      </c>
      <c r="B106" s="16" t="s">
        <v>141</v>
      </c>
      <c r="C106" s="9" t="s">
        <v>171</v>
      </c>
      <c r="D106" s="32">
        <v>28</v>
      </c>
      <c r="E106" s="7">
        <v>0</v>
      </c>
      <c r="F106" s="7">
        <v>28</v>
      </c>
      <c r="G106" s="7">
        <v>0</v>
      </c>
      <c r="H106" s="7">
        <v>0</v>
      </c>
      <c r="I106" s="7">
        <v>0</v>
      </c>
      <c r="J106" s="26">
        <v>28</v>
      </c>
      <c r="K106" s="25">
        <v>140</v>
      </c>
      <c r="L106" s="17" t="s">
        <v>185</v>
      </c>
    </row>
    <row r="107" spans="1:12" x14ac:dyDescent="0.3">
      <c r="A107" s="11" t="s">
        <v>186</v>
      </c>
      <c r="B107" s="16" t="s">
        <v>140</v>
      </c>
      <c r="C107" s="9" t="s">
        <v>172</v>
      </c>
      <c r="D107" s="32">
        <v>3</v>
      </c>
      <c r="E107" s="7">
        <v>0</v>
      </c>
      <c r="F107" s="7">
        <v>3</v>
      </c>
      <c r="G107" s="7">
        <v>0</v>
      </c>
      <c r="H107" s="7">
        <v>0</v>
      </c>
      <c r="I107" s="7">
        <v>0</v>
      </c>
      <c r="J107" s="26">
        <v>3</v>
      </c>
      <c r="K107" s="25">
        <v>15</v>
      </c>
      <c r="L107" s="17">
        <v>13</v>
      </c>
    </row>
    <row r="108" spans="1:12" x14ac:dyDescent="0.3">
      <c r="A108" s="11" t="s">
        <v>184</v>
      </c>
      <c r="B108" s="16" t="s">
        <v>141</v>
      </c>
      <c r="C108" s="9" t="s">
        <v>200</v>
      </c>
      <c r="D108" s="32">
        <v>27</v>
      </c>
      <c r="E108" s="7">
        <v>0</v>
      </c>
      <c r="F108" s="7">
        <v>20</v>
      </c>
      <c r="G108" s="7">
        <v>7</v>
      </c>
      <c r="H108" s="7">
        <v>0</v>
      </c>
      <c r="I108" s="7">
        <v>0</v>
      </c>
      <c r="J108" s="26">
        <v>41</v>
      </c>
      <c r="K108" s="25">
        <v>100</v>
      </c>
      <c r="L108" s="17" t="s">
        <v>185</v>
      </c>
    </row>
    <row r="109" spans="1:12" x14ac:dyDescent="0.3">
      <c r="A109" s="11" t="s">
        <v>184</v>
      </c>
      <c r="B109" s="16" t="s">
        <v>140</v>
      </c>
      <c r="C109" s="9" t="s">
        <v>173</v>
      </c>
      <c r="D109" s="32">
        <v>4</v>
      </c>
      <c r="E109" s="7">
        <v>0</v>
      </c>
      <c r="F109" s="7">
        <v>3</v>
      </c>
      <c r="G109" s="7">
        <v>1</v>
      </c>
      <c r="H109" s="7">
        <v>0</v>
      </c>
      <c r="I109" s="7">
        <v>0</v>
      </c>
      <c r="J109" s="26">
        <v>6</v>
      </c>
      <c r="K109" s="25">
        <v>15</v>
      </c>
      <c r="L109" s="17">
        <v>22</v>
      </c>
    </row>
    <row r="110" spans="1:12" x14ac:dyDescent="0.3">
      <c r="A110" s="11" t="s">
        <v>184</v>
      </c>
      <c r="B110" s="16" t="s">
        <v>140</v>
      </c>
      <c r="C110" s="9" t="s">
        <v>182</v>
      </c>
      <c r="D110" s="32">
        <v>3</v>
      </c>
      <c r="E110" s="7">
        <v>0</v>
      </c>
      <c r="F110" s="7">
        <v>3</v>
      </c>
      <c r="G110" s="7">
        <v>0</v>
      </c>
      <c r="H110" s="7">
        <v>0</v>
      </c>
      <c r="I110" s="7">
        <v>0</v>
      </c>
      <c r="J110" s="26">
        <v>3</v>
      </c>
      <c r="K110" s="25">
        <v>15</v>
      </c>
      <c r="L110" s="17">
        <v>25</v>
      </c>
    </row>
    <row r="111" spans="1:12" x14ac:dyDescent="0.3">
      <c r="A111" s="11" t="s">
        <v>184</v>
      </c>
      <c r="B111" s="16" t="s">
        <v>141</v>
      </c>
      <c r="C111" s="9" t="s">
        <v>143</v>
      </c>
      <c r="D111" s="32">
        <v>41</v>
      </c>
      <c r="E111" s="7">
        <v>0</v>
      </c>
      <c r="F111" s="7">
        <v>30</v>
      </c>
      <c r="G111" s="7">
        <v>0</v>
      </c>
      <c r="H111" s="7">
        <v>11</v>
      </c>
      <c r="I111" s="7">
        <v>0</v>
      </c>
      <c r="J111" s="26">
        <v>129</v>
      </c>
      <c r="K111" s="25">
        <v>150</v>
      </c>
      <c r="L111" s="17" t="s">
        <v>185</v>
      </c>
    </row>
    <row r="112" spans="1:12" x14ac:dyDescent="0.3">
      <c r="A112" s="11" t="s">
        <v>184</v>
      </c>
      <c r="B112" s="16" t="s">
        <v>141</v>
      </c>
      <c r="C112" s="9" t="s">
        <v>174</v>
      </c>
      <c r="D112" s="32">
        <v>28</v>
      </c>
      <c r="E112" s="7">
        <v>0</v>
      </c>
      <c r="F112" s="7">
        <v>28</v>
      </c>
      <c r="G112" s="7">
        <v>0</v>
      </c>
      <c r="H112" s="7">
        <v>0</v>
      </c>
      <c r="I112" s="7">
        <v>0</v>
      </c>
      <c r="J112" s="26">
        <v>28</v>
      </c>
      <c r="K112" s="25">
        <v>140</v>
      </c>
      <c r="L112" s="17" t="s">
        <v>185</v>
      </c>
    </row>
    <row r="113" spans="1:12" x14ac:dyDescent="0.3">
      <c r="A113" s="11" t="s">
        <v>184</v>
      </c>
      <c r="B113" s="16" t="s">
        <v>140</v>
      </c>
      <c r="C113" s="9" t="s">
        <v>175</v>
      </c>
      <c r="D113" s="32">
        <v>1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26">
        <v>1</v>
      </c>
      <c r="K113" s="25">
        <v>5</v>
      </c>
      <c r="L113" s="17">
        <v>27</v>
      </c>
    </row>
    <row r="114" spans="1:12" x14ac:dyDescent="0.3">
      <c r="A114" s="11" t="s">
        <v>184</v>
      </c>
      <c r="B114" s="16" t="s">
        <v>141</v>
      </c>
      <c r="C114" s="9" t="s">
        <v>176</v>
      </c>
      <c r="D114" s="32">
        <v>21</v>
      </c>
      <c r="E114" s="7">
        <v>0</v>
      </c>
      <c r="F114" s="7">
        <v>20</v>
      </c>
      <c r="G114" s="7">
        <v>0</v>
      </c>
      <c r="H114" s="7">
        <v>1</v>
      </c>
      <c r="I114" s="7">
        <v>0</v>
      </c>
      <c r="J114" s="26">
        <v>29</v>
      </c>
      <c r="K114" s="25">
        <v>100</v>
      </c>
      <c r="L114" s="17" t="s">
        <v>185</v>
      </c>
    </row>
    <row r="115" spans="1:12" x14ac:dyDescent="0.3">
      <c r="A115" s="11" t="s">
        <v>184</v>
      </c>
      <c r="B115" s="16" t="s">
        <v>141</v>
      </c>
      <c r="C115" s="9" t="s">
        <v>177</v>
      </c>
      <c r="D115" s="32">
        <v>28</v>
      </c>
      <c r="E115" s="7">
        <v>0</v>
      </c>
      <c r="F115" s="7">
        <v>28</v>
      </c>
      <c r="G115" s="7">
        <v>0</v>
      </c>
      <c r="H115" s="7">
        <v>0</v>
      </c>
      <c r="I115" s="7">
        <v>0</v>
      </c>
      <c r="J115" s="26">
        <v>28</v>
      </c>
      <c r="K115" s="25">
        <v>140</v>
      </c>
      <c r="L115" s="17" t="s">
        <v>185</v>
      </c>
    </row>
  </sheetData>
  <conditionalFormatting sqref="B5:B115">
    <cfRule type="beginsWith" dxfId="13" priority="3" operator="beginsWith" text="Cumplio">
      <formula>LEFT(B5,LEN("Cumplio"))="Cumplio"</formula>
    </cfRule>
    <cfRule type="containsText" dxfId="12" priority="4" operator="containsText" text="No cumplio">
      <formula>NOT(ISERROR(SEARCH("No cumplio",B5)))</formula>
    </cfRule>
  </conditionalFormatting>
  <conditionalFormatting sqref="L5:L115">
    <cfRule type="cellIs" dxfId="11" priority="1" operator="between">
      <formula>1</formula>
      <formula>9999999</formula>
    </cfRule>
    <cfRule type="containsText" dxfId="1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76EA-A72B-4E9C-93FD-267C664CE310}">
  <dimension ref="A1:L113"/>
  <sheetViews>
    <sheetView workbookViewId="0">
      <selection activeCell="H40" sqref="H40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0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219</v>
      </c>
    </row>
    <row r="2" spans="1:12" ht="6.75" customHeight="1" x14ac:dyDescent="0.3"/>
    <row r="3" spans="1:12" x14ac:dyDescent="0.3">
      <c r="C3" s="1" t="s">
        <v>1</v>
      </c>
      <c r="D3" s="24">
        <v>2739</v>
      </c>
      <c r="E3" s="24">
        <v>197</v>
      </c>
      <c r="F3" s="24">
        <v>2212</v>
      </c>
      <c r="G3" s="24">
        <v>301</v>
      </c>
      <c r="H3" s="24">
        <v>29</v>
      </c>
      <c r="I3" s="24">
        <v>0</v>
      </c>
      <c r="J3" s="8"/>
      <c r="K3" s="8"/>
    </row>
    <row r="4" spans="1:12" x14ac:dyDescent="0.3">
      <c r="J4" s="6" t="s">
        <v>94</v>
      </c>
      <c r="K4" s="6" t="s">
        <v>95</v>
      </c>
      <c r="L4" s="5" t="s">
        <v>5</v>
      </c>
    </row>
    <row r="5" spans="1:12" x14ac:dyDescent="0.3">
      <c r="A5" s="11" t="s">
        <v>184</v>
      </c>
      <c r="B5" s="16" t="s">
        <v>141</v>
      </c>
      <c r="C5" s="9" t="s">
        <v>147</v>
      </c>
      <c r="D5" s="27">
        <v>36</v>
      </c>
      <c r="E5" s="7">
        <v>0</v>
      </c>
      <c r="F5" s="7">
        <v>30</v>
      </c>
      <c r="G5" s="7">
        <v>6</v>
      </c>
      <c r="H5" s="7">
        <v>0</v>
      </c>
      <c r="I5" s="7">
        <v>0</v>
      </c>
      <c r="J5" s="26">
        <v>48</v>
      </c>
      <c r="K5" s="25">
        <v>150</v>
      </c>
      <c r="L5" s="17" t="s">
        <v>185</v>
      </c>
    </row>
    <row r="6" spans="1:12" x14ac:dyDescent="0.3">
      <c r="A6" s="11" t="s">
        <v>184</v>
      </c>
      <c r="B6" s="16" t="s">
        <v>141</v>
      </c>
      <c r="C6" s="9" t="s">
        <v>148</v>
      </c>
      <c r="D6" s="27">
        <v>42</v>
      </c>
      <c r="E6" s="7">
        <v>0</v>
      </c>
      <c r="F6" s="7">
        <v>36</v>
      </c>
      <c r="G6" s="7">
        <v>6</v>
      </c>
      <c r="H6" s="7">
        <v>0</v>
      </c>
      <c r="I6" s="7">
        <v>0</v>
      </c>
      <c r="J6" s="26">
        <v>54</v>
      </c>
      <c r="K6" s="25">
        <v>180</v>
      </c>
      <c r="L6" s="17" t="s">
        <v>185</v>
      </c>
    </row>
    <row r="7" spans="1:12" x14ac:dyDescent="0.3">
      <c r="A7" s="11" t="s">
        <v>184</v>
      </c>
      <c r="B7" s="16" t="s">
        <v>141</v>
      </c>
      <c r="C7" s="9" t="s">
        <v>149</v>
      </c>
      <c r="D7" s="27">
        <v>42</v>
      </c>
      <c r="E7" s="7">
        <v>0</v>
      </c>
      <c r="F7" s="7">
        <v>36</v>
      </c>
      <c r="G7" s="7">
        <v>6</v>
      </c>
      <c r="H7" s="7">
        <v>0</v>
      </c>
      <c r="I7" s="7">
        <v>0</v>
      </c>
      <c r="J7" s="26">
        <v>54</v>
      </c>
      <c r="K7" s="25">
        <v>180</v>
      </c>
      <c r="L7" s="17" t="s">
        <v>185</v>
      </c>
    </row>
    <row r="8" spans="1:12" x14ac:dyDescent="0.3">
      <c r="A8" s="11" t="s">
        <v>184</v>
      </c>
      <c r="B8" s="16" t="s">
        <v>141</v>
      </c>
      <c r="C8" s="9" t="s">
        <v>150</v>
      </c>
      <c r="D8" s="27">
        <v>47</v>
      </c>
      <c r="E8" s="7">
        <v>0</v>
      </c>
      <c r="F8" s="7">
        <v>37</v>
      </c>
      <c r="G8" s="7">
        <v>10</v>
      </c>
      <c r="H8" s="7">
        <v>0</v>
      </c>
      <c r="I8" s="7">
        <v>0</v>
      </c>
      <c r="J8" s="26">
        <v>67</v>
      </c>
      <c r="K8" s="25">
        <v>185</v>
      </c>
      <c r="L8" s="17" t="s">
        <v>185</v>
      </c>
    </row>
    <row r="9" spans="1:12" x14ac:dyDescent="0.3">
      <c r="A9" s="11" t="s">
        <v>184</v>
      </c>
      <c r="B9" s="16" t="s">
        <v>140</v>
      </c>
      <c r="C9" s="9" t="s">
        <v>118</v>
      </c>
      <c r="D9" s="27">
        <v>4</v>
      </c>
      <c r="E9" s="7">
        <v>0</v>
      </c>
      <c r="F9" s="7">
        <v>3</v>
      </c>
      <c r="G9" s="7">
        <v>1</v>
      </c>
      <c r="H9" s="7">
        <v>0</v>
      </c>
      <c r="I9" s="7">
        <v>0</v>
      </c>
      <c r="J9" s="26">
        <v>6</v>
      </c>
      <c r="K9" s="25">
        <v>15</v>
      </c>
      <c r="L9" s="17">
        <v>22</v>
      </c>
    </row>
    <row r="10" spans="1:12" x14ac:dyDescent="0.3">
      <c r="A10" s="11" t="s">
        <v>184</v>
      </c>
      <c r="B10" s="16" t="s">
        <v>141</v>
      </c>
      <c r="C10" s="9" t="s">
        <v>178</v>
      </c>
      <c r="D10" s="27">
        <v>24</v>
      </c>
      <c r="E10" s="7">
        <v>0</v>
      </c>
      <c r="F10" s="7">
        <v>21</v>
      </c>
      <c r="G10" s="7">
        <v>3</v>
      </c>
      <c r="H10" s="7">
        <v>0</v>
      </c>
      <c r="I10" s="7">
        <v>0</v>
      </c>
      <c r="J10" s="26">
        <v>30</v>
      </c>
      <c r="K10" s="25">
        <v>105</v>
      </c>
      <c r="L10" s="17" t="s">
        <v>185</v>
      </c>
    </row>
    <row r="11" spans="1:12" x14ac:dyDescent="0.3">
      <c r="A11" s="11" t="s">
        <v>184</v>
      </c>
      <c r="B11" s="16" t="s">
        <v>141</v>
      </c>
      <c r="C11" s="9" t="s">
        <v>151</v>
      </c>
      <c r="D11" s="27">
        <v>25</v>
      </c>
      <c r="E11" s="7">
        <v>2</v>
      </c>
      <c r="F11" s="7">
        <v>11</v>
      </c>
      <c r="G11" s="7">
        <v>11</v>
      </c>
      <c r="H11" s="7">
        <v>1</v>
      </c>
      <c r="I11" s="7">
        <v>0</v>
      </c>
      <c r="J11" s="26">
        <v>53</v>
      </c>
      <c r="K11" s="25">
        <v>57</v>
      </c>
      <c r="L11" s="17" t="s">
        <v>185</v>
      </c>
    </row>
    <row r="12" spans="1:12" x14ac:dyDescent="0.3">
      <c r="A12" s="11" t="s">
        <v>184</v>
      </c>
      <c r="B12" s="16" t="s">
        <v>141</v>
      </c>
      <c r="C12" s="9" t="s">
        <v>152</v>
      </c>
      <c r="D12" s="27">
        <v>15</v>
      </c>
      <c r="E12" s="7">
        <v>0</v>
      </c>
      <c r="F12" s="7">
        <v>8</v>
      </c>
      <c r="G12" s="7">
        <v>7</v>
      </c>
      <c r="H12" s="7">
        <v>0</v>
      </c>
      <c r="I12" s="7">
        <v>0</v>
      </c>
      <c r="J12" s="26">
        <v>29</v>
      </c>
      <c r="K12" s="25">
        <v>40</v>
      </c>
      <c r="L12" s="17" t="s">
        <v>185</v>
      </c>
    </row>
    <row r="13" spans="1:12" x14ac:dyDescent="0.3">
      <c r="A13" s="11" t="s">
        <v>184</v>
      </c>
      <c r="B13" s="16" t="s">
        <v>140</v>
      </c>
      <c r="C13" s="9" t="s">
        <v>110</v>
      </c>
      <c r="D13" s="27">
        <v>2</v>
      </c>
      <c r="E13" s="7">
        <v>0</v>
      </c>
      <c r="F13" s="7">
        <v>2</v>
      </c>
      <c r="G13" s="7">
        <v>0</v>
      </c>
      <c r="H13" s="7">
        <v>0</v>
      </c>
      <c r="I13" s="7">
        <v>0</v>
      </c>
      <c r="J13" s="26">
        <v>2</v>
      </c>
      <c r="K13" s="25">
        <v>10</v>
      </c>
      <c r="L13" s="17">
        <v>26</v>
      </c>
    </row>
    <row r="14" spans="1:12" x14ac:dyDescent="0.3">
      <c r="A14" s="11" t="s">
        <v>184</v>
      </c>
      <c r="B14" s="16" t="s">
        <v>140</v>
      </c>
      <c r="C14" s="9" t="s">
        <v>99</v>
      </c>
      <c r="D14" s="27">
        <v>11</v>
      </c>
      <c r="E14" s="7">
        <v>0</v>
      </c>
      <c r="F14" s="7">
        <v>10</v>
      </c>
      <c r="G14" s="7">
        <v>1</v>
      </c>
      <c r="H14" s="7">
        <v>0</v>
      </c>
      <c r="I14" s="7">
        <v>0</v>
      </c>
      <c r="J14" s="26">
        <v>13</v>
      </c>
      <c r="K14" s="25">
        <v>50</v>
      </c>
      <c r="L14" s="17">
        <v>15</v>
      </c>
    </row>
    <row r="15" spans="1:12" x14ac:dyDescent="0.3">
      <c r="A15" s="11" t="s">
        <v>184</v>
      </c>
      <c r="B15" s="16" t="s">
        <v>141</v>
      </c>
      <c r="C15" s="9" t="s">
        <v>216</v>
      </c>
      <c r="D15" s="27">
        <v>29</v>
      </c>
      <c r="E15" s="7">
        <v>0</v>
      </c>
      <c r="F15" s="7">
        <v>18</v>
      </c>
      <c r="G15" s="7">
        <v>10</v>
      </c>
      <c r="H15" s="7">
        <v>1</v>
      </c>
      <c r="I15" s="7">
        <v>0</v>
      </c>
      <c r="J15" s="26">
        <v>57</v>
      </c>
      <c r="K15" s="25">
        <v>90</v>
      </c>
      <c r="L15" s="17" t="s">
        <v>185</v>
      </c>
    </row>
    <row r="16" spans="1:12" x14ac:dyDescent="0.3">
      <c r="A16" s="11" t="s">
        <v>184</v>
      </c>
      <c r="B16" s="16" t="s">
        <v>141</v>
      </c>
      <c r="C16" s="9" t="s">
        <v>187</v>
      </c>
      <c r="D16" s="27">
        <v>34</v>
      </c>
      <c r="E16" s="7">
        <v>0</v>
      </c>
      <c r="F16" s="7">
        <v>25</v>
      </c>
      <c r="G16" s="7">
        <v>9</v>
      </c>
      <c r="H16" s="7">
        <v>0</v>
      </c>
      <c r="I16" s="7">
        <v>0</v>
      </c>
      <c r="J16" s="26">
        <v>52</v>
      </c>
      <c r="K16" s="25">
        <v>125</v>
      </c>
      <c r="L16" s="17" t="s">
        <v>185</v>
      </c>
    </row>
    <row r="17" spans="1:12" x14ac:dyDescent="0.3">
      <c r="A17" s="11" t="s">
        <v>184</v>
      </c>
      <c r="B17" s="16" t="s">
        <v>141</v>
      </c>
      <c r="C17" s="9" t="s">
        <v>188</v>
      </c>
      <c r="D17" s="27">
        <v>29</v>
      </c>
      <c r="E17" s="7">
        <v>3</v>
      </c>
      <c r="F17" s="7">
        <v>21</v>
      </c>
      <c r="G17" s="7">
        <v>5</v>
      </c>
      <c r="H17" s="7">
        <v>0</v>
      </c>
      <c r="I17" s="7">
        <v>0</v>
      </c>
      <c r="J17" s="26">
        <v>36</v>
      </c>
      <c r="K17" s="25">
        <v>108</v>
      </c>
      <c r="L17" s="17" t="s">
        <v>185</v>
      </c>
    </row>
    <row r="18" spans="1:12" x14ac:dyDescent="0.3">
      <c r="A18" s="11" t="s">
        <v>184</v>
      </c>
      <c r="B18" s="16" t="s">
        <v>141</v>
      </c>
      <c r="C18" s="9" t="s">
        <v>119</v>
      </c>
      <c r="D18" s="27">
        <v>26</v>
      </c>
      <c r="E18" s="7">
        <v>0</v>
      </c>
      <c r="F18" s="7">
        <v>25</v>
      </c>
      <c r="G18" s="7">
        <v>1</v>
      </c>
      <c r="H18" s="7">
        <v>0</v>
      </c>
      <c r="I18" s="7">
        <v>0</v>
      </c>
      <c r="J18" s="26">
        <v>28</v>
      </c>
      <c r="K18" s="25">
        <v>125</v>
      </c>
      <c r="L18" s="17" t="s">
        <v>185</v>
      </c>
    </row>
    <row r="19" spans="1:12" x14ac:dyDescent="0.3">
      <c r="A19" s="11" t="s">
        <v>184</v>
      </c>
      <c r="B19" s="16" t="s">
        <v>141</v>
      </c>
      <c r="C19" s="9" t="s">
        <v>207</v>
      </c>
      <c r="D19" s="27">
        <v>31</v>
      </c>
      <c r="E19" s="7">
        <v>0</v>
      </c>
      <c r="F19" s="7">
        <v>27</v>
      </c>
      <c r="G19" s="7">
        <v>4</v>
      </c>
      <c r="H19" s="7">
        <v>0</v>
      </c>
      <c r="I19" s="7">
        <v>0</v>
      </c>
      <c r="J19" s="26">
        <v>39</v>
      </c>
      <c r="K19" s="25">
        <v>135</v>
      </c>
      <c r="L19" s="17" t="s">
        <v>185</v>
      </c>
    </row>
    <row r="20" spans="1:12" x14ac:dyDescent="0.3">
      <c r="A20" s="11" t="s">
        <v>184</v>
      </c>
      <c r="B20" s="16" t="s">
        <v>140</v>
      </c>
      <c r="C20" s="9" t="s">
        <v>217</v>
      </c>
      <c r="D20" s="27">
        <v>6</v>
      </c>
      <c r="E20" s="7">
        <v>0</v>
      </c>
      <c r="F20" s="7">
        <v>5</v>
      </c>
      <c r="G20" s="7">
        <v>1</v>
      </c>
      <c r="H20" s="7">
        <v>0</v>
      </c>
      <c r="I20" s="7">
        <v>0</v>
      </c>
      <c r="J20" s="26">
        <v>8</v>
      </c>
      <c r="K20" s="25">
        <v>25</v>
      </c>
      <c r="L20" s="17">
        <v>20</v>
      </c>
    </row>
    <row r="21" spans="1:12" x14ac:dyDescent="0.3">
      <c r="A21" s="11" t="s">
        <v>184</v>
      </c>
      <c r="B21" s="16" t="s">
        <v>140</v>
      </c>
      <c r="C21" s="9" t="s">
        <v>8</v>
      </c>
      <c r="D21" s="2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26">
        <v>0</v>
      </c>
      <c r="K21" s="25">
        <v>0</v>
      </c>
      <c r="L21" s="17">
        <v>28</v>
      </c>
    </row>
    <row r="22" spans="1:12" x14ac:dyDescent="0.3">
      <c r="A22" s="11" t="s">
        <v>184</v>
      </c>
      <c r="B22" s="16" t="s">
        <v>141</v>
      </c>
      <c r="C22" s="9" t="s">
        <v>120</v>
      </c>
      <c r="D22" s="27">
        <v>30</v>
      </c>
      <c r="E22" s="7">
        <v>0</v>
      </c>
      <c r="F22" s="7">
        <v>29</v>
      </c>
      <c r="G22" s="7">
        <v>1</v>
      </c>
      <c r="H22" s="7">
        <v>0</v>
      </c>
      <c r="I22" s="7">
        <v>0</v>
      </c>
      <c r="J22" s="26">
        <v>32</v>
      </c>
      <c r="K22" s="25">
        <v>145</v>
      </c>
      <c r="L22" s="17" t="s">
        <v>185</v>
      </c>
    </row>
    <row r="23" spans="1:12" x14ac:dyDescent="0.3">
      <c r="A23" s="11" t="s">
        <v>184</v>
      </c>
      <c r="B23" s="16" t="s">
        <v>141</v>
      </c>
      <c r="C23" s="9" t="s">
        <v>153</v>
      </c>
      <c r="D23" s="27">
        <v>33</v>
      </c>
      <c r="E23" s="7">
        <v>0</v>
      </c>
      <c r="F23" s="7">
        <v>32</v>
      </c>
      <c r="G23" s="7">
        <v>1</v>
      </c>
      <c r="H23" s="7">
        <v>0</v>
      </c>
      <c r="I23" s="7">
        <v>0</v>
      </c>
      <c r="J23" s="26">
        <v>35</v>
      </c>
      <c r="K23" s="25">
        <v>160</v>
      </c>
      <c r="L23" s="17" t="s">
        <v>185</v>
      </c>
    </row>
    <row r="24" spans="1:12" x14ac:dyDescent="0.3">
      <c r="A24" s="11" t="s">
        <v>184</v>
      </c>
      <c r="B24" s="16" t="s">
        <v>141</v>
      </c>
      <c r="C24" s="9" t="s">
        <v>189</v>
      </c>
      <c r="D24" s="27">
        <v>40</v>
      </c>
      <c r="E24" s="7">
        <v>0</v>
      </c>
      <c r="F24" s="7">
        <v>36</v>
      </c>
      <c r="G24" s="7">
        <v>3</v>
      </c>
      <c r="H24" s="7">
        <v>1</v>
      </c>
      <c r="I24" s="7">
        <v>0</v>
      </c>
      <c r="J24" s="26">
        <v>54</v>
      </c>
      <c r="K24" s="25">
        <v>180</v>
      </c>
      <c r="L24" s="17" t="s">
        <v>185</v>
      </c>
    </row>
    <row r="25" spans="1:12" x14ac:dyDescent="0.3">
      <c r="A25" s="11" t="s">
        <v>184</v>
      </c>
      <c r="B25" s="16" t="s">
        <v>140</v>
      </c>
      <c r="C25" s="9" t="s">
        <v>128</v>
      </c>
      <c r="D25" s="2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26">
        <v>0</v>
      </c>
      <c r="K25" s="25">
        <v>0</v>
      </c>
      <c r="L25" s="17">
        <v>28</v>
      </c>
    </row>
    <row r="26" spans="1:12" x14ac:dyDescent="0.3">
      <c r="A26" s="11" t="s">
        <v>186</v>
      </c>
      <c r="B26" s="16" t="s">
        <v>141</v>
      </c>
      <c r="C26" s="9" t="s">
        <v>201</v>
      </c>
      <c r="D26" s="27">
        <v>105</v>
      </c>
      <c r="E26" s="7">
        <v>101</v>
      </c>
      <c r="F26" s="7">
        <v>4</v>
      </c>
      <c r="G26" s="7">
        <v>0</v>
      </c>
      <c r="H26" s="7">
        <v>0</v>
      </c>
      <c r="I26" s="7">
        <v>0</v>
      </c>
      <c r="J26" s="26">
        <v>4</v>
      </c>
      <c r="K26" s="25">
        <v>121</v>
      </c>
      <c r="L26" s="17" t="s">
        <v>185</v>
      </c>
    </row>
    <row r="27" spans="1:12" x14ac:dyDescent="0.3">
      <c r="A27" s="11" t="s">
        <v>184</v>
      </c>
      <c r="B27" s="16" t="s">
        <v>141</v>
      </c>
      <c r="C27" s="9" t="s">
        <v>154</v>
      </c>
      <c r="D27" s="27">
        <v>30</v>
      </c>
      <c r="E27" s="7">
        <v>0</v>
      </c>
      <c r="F27" s="7">
        <v>27</v>
      </c>
      <c r="G27" s="7">
        <v>3</v>
      </c>
      <c r="H27" s="7">
        <v>0</v>
      </c>
      <c r="I27" s="7">
        <v>0</v>
      </c>
      <c r="J27" s="26">
        <v>36</v>
      </c>
      <c r="K27" s="25">
        <v>135</v>
      </c>
      <c r="L27" s="17" t="s">
        <v>185</v>
      </c>
    </row>
    <row r="28" spans="1:12" x14ac:dyDescent="0.3">
      <c r="A28" s="11" t="s">
        <v>184</v>
      </c>
      <c r="B28" s="16" t="s">
        <v>141</v>
      </c>
      <c r="C28" s="9" t="s">
        <v>155</v>
      </c>
      <c r="D28" s="27">
        <v>49</v>
      </c>
      <c r="E28" s="7">
        <v>0</v>
      </c>
      <c r="F28" s="7">
        <v>46</v>
      </c>
      <c r="G28" s="7">
        <v>3</v>
      </c>
      <c r="H28" s="7">
        <v>0</v>
      </c>
      <c r="I28" s="7">
        <v>0</v>
      </c>
      <c r="J28" s="26">
        <v>55</v>
      </c>
      <c r="K28" s="25">
        <v>230</v>
      </c>
      <c r="L28" s="17" t="s">
        <v>185</v>
      </c>
    </row>
    <row r="29" spans="1:12" x14ac:dyDescent="0.3">
      <c r="A29" s="11" t="s">
        <v>184</v>
      </c>
      <c r="B29" s="16" t="s">
        <v>140</v>
      </c>
      <c r="C29" s="9" t="s">
        <v>107</v>
      </c>
      <c r="D29" s="27">
        <v>2</v>
      </c>
      <c r="E29" s="7">
        <v>0</v>
      </c>
      <c r="F29" s="7">
        <v>1</v>
      </c>
      <c r="G29" s="7">
        <v>1</v>
      </c>
      <c r="H29" s="7">
        <v>0</v>
      </c>
      <c r="I29" s="7">
        <v>0</v>
      </c>
      <c r="J29" s="26">
        <v>4</v>
      </c>
      <c r="K29" s="25">
        <v>5</v>
      </c>
      <c r="L29" s="17">
        <v>24</v>
      </c>
    </row>
    <row r="30" spans="1:12" x14ac:dyDescent="0.3">
      <c r="A30" s="11" t="s">
        <v>184</v>
      </c>
      <c r="B30" s="16" t="s">
        <v>140</v>
      </c>
      <c r="C30" s="9" t="s">
        <v>117</v>
      </c>
      <c r="D30" s="2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26">
        <v>0</v>
      </c>
      <c r="K30" s="25">
        <v>0</v>
      </c>
      <c r="L30" s="17">
        <v>28</v>
      </c>
    </row>
    <row r="31" spans="1:12" x14ac:dyDescent="0.3">
      <c r="A31" s="11" t="s">
        <v>184</v>
      </c>
      <c r="B31" s="16" t="s">
        <v>140</v>
      </c>
      <c r="C31" s="9" t="s">
        <v>82</v>
      </c>
      <c r="D31" s="27">
        <v>13</v>
      </c>
      <c r="E31" s="7">
        <v>0</v>
      </c>
      <c r="F31" s="7">
        <v>11</v>
      </c>
      <c r="G31" s="7">
        <v>2</v>
      </c>
      <c r="H31" s="7">
        <v>0</v>
      </c>
      <c r="I31" s="7">
        <v>0</v>
      </c>
      <c r="J31" s="26">
        <v>17</v>
      </c>
      <c r="K31" s="25">
        <v>55</v>
      </c>
      <c r="L31" s="17">
        <v>11</v>
      </c>
    </row>
    <row r="32" spans="1:12" x14ac:dyDescent="0.3">
      <c r="A32" s="11" t="s">
        <v>184</v>
      </c>
      <c r="B32" s="16" t="s">
        <v>141</v>
      </c>
      <c r="C32" s="9" t="s">
        <v>156</v>
      </c>
      <c r="D32" s="27">
        <v>33</v>
      </c>
      <c r="E32" s="7">
        <v>0</v>
      </c>
      <c r="F32" s="7">
        <v>33</v>
      </c>
      <c r="G32" s="7">
        <v>0</v>
      </c>
      <c r="H32" s="7">
        <v>0</v>
      </c>
      <c r="I32" s="7">
        <v>0</v>
      </c>
      <c r="J32" s="26">
        <v>33</v>
      </c>
      <c r="K32" s="25">
        <v>165</v>
      </c>
      <c r="L32" s="17" t="s">
        <v>185</v>
      </c>
    </row>
    <row r="33" spans="1:12" x14ac:dyDescent="0.3">
      <c r="A33" s="11" t="s">
        <v>184</v>
      </c>
      <c r="B33" s="16" t="s">
        <v>141</v>
      </c>
      <c r="C33" s="9" t="s">
        <v>190</v>
      </c>
      <c r="D33" s="27">
        <v>37</v>
      </c>
      <c r="E33" s="7">
        <v>0</v>
      </c>
      <c r="F33" s="7">
        <v>27</v>
      </c>
      <c r="G33" s="7">
        <v>10</v>
      </c>
      <c r="H33" s="7">
        <v>0</v>
      </c>
      <c r="I33" s="7">
        <v>0</v>
      </c>
      <c r="J33" s="26">
        <v>57</v>
      </c>
      <c r="K33" s="25">
        <v>135</v>
      </c>
      <c r="L33" s="17" t="s">
        <v>185</v>
      </c>
    </row>
    <row r="34" spans="1:12" x14ac:dyDescent="0.3">
      <c r="A34" s="11" t="s">
        <v>184</v>
      </c>
      <c r="B34" s="16" t="s">
        <v>141</v>
      </c>
      <c r="C34" s="9" t="s">
        <v>13</v>
      </c>
      <c r="D34" s="27">
        <v>32</v>
      </c>
      <c r="E34" s="7">
        <v>0</v>
      </c>
      <c r="F34" s="7">
        <v>32</v>
      </c>
      <c r="G34" s="7">
        <v>0</v>
      </c>
      <c r="H34" s="7">
        <v>0</v>
      </c>
      <c r="I34" s="7">
        <v>0</v>
      </c>
      <c r="J34" s="26">
        <v>32</v>
      </c>
      <c r="K34" s="25">
        <v>160</v>
      </c>
      <c r="L34" s="17" t="s">
        <v>185</v>
      </c>
    </row>
    <row r="35" spans="1:12" x14ac:dyDescent="0.3">
      <c r="A35" s="11" t="s">
        <v>184</v>
      </c>
      <c r="B35" s="16" t="s">
        <v>141</v>
      </c>
      <c r="C35" s="9" t="s">
        <v>142</v>
      </c>
      <c r="D35" s="27">
        <v>28</v>
      </c>
      <c r="E35" s="7">
        <v>0</v>
      </c>
      <c r="F35" s="7">
        <v>28</v>
      </c>
      <c r="G35" s="7">
        <v>0</v>
      </c>
      <c r="H35" s="7">
        <v>0</v>
      </c>
      <c r="I35" s="7">
        <v>0</v>
      </c>
      <c r="J35" s="26">
        <v>28</v>
      </c>
      <c r="K35" s="25">
        <v>140</v>
      </c>
      <c r="L35" s="17" t="s">
        <v>185</v>
      </c>
    </row>
    <row r="36" spans="1:12" x14ac:dyDescent="0.3">
      <c r="A36" s="11" t="s">
        <v>184</v>
      </c>
      <c r="B36" s="16" t="s">
        <v>141</v>
      </c>
      <c r="C36" s="9" t="s">
        <v>88</v>
      </c>
      <c r="D36" s="27">
        <v>26</v>
      </c>
      <c r="E36" s="7">
        <v>0</v>
      </c>
      <c r="F36" s="7">
        <v>25</v>
      </c>
      <c r="G36" s="7">
        <v>1</v>
      </c>
      <c r="H36" s="7">
        <v>0</v>
      </c>
      <c r="I36" s="7">
        <v>0</v>
      </c>
      <c r="J36" s="26">
        <v>28</v>
      </c>
      <c r="K36" s="25">
        <v>125</v>
      </c>
      <c r="L36" s="17" t="s">
        <v>185</v>
      </c>
    </row>
    <row r="37" spans="1:12" x14ac:dyDescent="0.3">
      <c r="A37" s="11" t="s">
        <v>184</v>
      </c>
      <c r="B37" s="16" t="s">
        <v>141</v>
      </c>
      <c r="C37" s="9" t="s">
        <v>158</v>
      </c>
      <c r="D37" s="27">
        <v>12</v>
      </c>
      <c r="E37" s="7">
        <v>0</v>
      </c>
      <c r="F37" s="7">
        <v>2</v>
      </c>
      <c r="G37" s="7">
        <v>7</v>
      </c>
      <c r="H37" s="7">
        <v>3</v>
      </c>
      <c r="I37" s="7">
        <v>0</v>
      </c>
      <c r="J37" s="26">
        <v>50</v>
      </c>
      <c r="K37" s="25">
        <v>10</v>
      </c>
      <c r="L37" s="17" t="s">
        <v>185</v>
      </c>
    </row>
    <row r="38" spans="1:12" x14ac:dyDescent="0.3">
      <c r="A38" s="11" t="s">
        <v>184</v>
      </c>
      <c r="B38" s="16" t="s">
        <v>141</v>
      </c>
      <c r="C38" s="9" t="s">
        <v>101</v>
      </c>
      <c r="D38" s="27">
        <v>40</v>
      </c>
      <c r="E38" s="7">
        <v>0</v>
      </c>
      <c r="F38" s="7">
        <v>38</v>
      </c>
      <c r="G38" s="7">
        <v>2</v>
      </c>
      <c r="H38" s="7">
        <v>0</v>
      </c>
      <c r="I38" s="7">
        <v>0</v>
      </c>
      <c r="J38" s="26">
        <v>44</v>
      </c>
      <c r="K38" s="25">
        <v>190</v>
      </c>
      <c r="L38" s="17" t="s">
        <v>185</v>
      </c>
    </row>
    <row r="39" spans="1:12" x14ac:dyDescent="0.3">
      <c r="A39" s="11" t="s">
        <v>186</v>
      </c>
      <c r="B39" s="16" t="s">
        <v>141</v>
      </c>
      <c r="C39" s="9" t="s">
        <v>85</v>
      </c>
      <c r="D39" s="27">
        <v>27</v>
      </c>
      <c r="E39" s="7">
        <v>15</v>
      </c>
      <c r="F39" s="7">
        <v>12</v>
      </c>
      <c r="G39" s="7">
        <v>0</v>
      </c>
      <c r="H39" s="7">
        <v>0</v>
      </c>
      <c r="I39" s="7">
        <v>0</v>
      </c>
      <c r="J39" s="26">
        <v>12</v>
      </c>
      <c r="K39" s="25">
        <v>75</v>
      </c>
      <c r="L39" s="17" t="s">
        <v>185</v>
      </c>
    </row>
    <row r="40" spans="1:12" x14ac:dyDescent="0.3">
      <c r="A40" s="11" t="s">
        <v>186</v>
      </c>
      <c r="B40" s="16" t="s">
        <v>141</v>
      </c>
      <c r="C40" s="9" t="s">
        <v>86</v>
      </c>
      <c r="D40" s="27">
        <v>31</v>
      </c>
      <c r="E40" s="7">
        <v>22</v>
      </c>
      <c r="F40" s="7">
        <v>9</v>
      </c>
      <c r="G40" s="7">
        <v>0</v>
      </c>
      <c r="H40" s="7">
        <v>0</v>
      </c>
      <c r="I40" s="7">
        <v>0</v>
      </c>
      <c r="J40" s="26">
        <v>9</v>
      </c>
      <c r="K40" s="25">
        <v>67</v>
      </c>
      <c r="L40" s="17" t="s">
        <v>185</v>
      </c>
    </row>
    <row r="41" spans="1:12" x14ac:dyDescent="0.3">
      <c r="A41" s="11" t="s">
        <v>184</v>
      </c>
      <c r="B41" s="16" t="s">
        <v>140</v>
      </c>
      <c r="C41" s="9" t="s">
        <v>109</v>
      </c>
      <c r="D41" s="27">
        <v>17</v>
      </c>
      <c r="E41" s="7">
        <v>0</v>
      </c>
      <c r="F41" s="7">
        <v>16</v>
      </c>
      <c r="G41" s="7">
        <v>1</v>
      </c>
      <c r="H41" s="7">
        <v>0</v>
      </c>
      <c r="I41" s="7">
        <v>0</v>
      </c>
      <c r="J41" s="26">
        <v>19</v>
      </c>
      <c r="K41" s="25">
        <v>80</v>
      </c>
      <c r="L41" s="17">
        <v>9</v>
      </c>
    </row>
    <row r="42" spans="1:12" x14ac:dyDescent="0.3">
      <c r="A42" s="11" t="s">
        <v>184</v>
      </c>
      <c r="B42" s="16" t="s">
        <v>141</v>
      </c>
      <c r="C42" s="9" t="s">
        <v>135</v>
      </c>
      <c r="D42" s="27">
        <v>43</v>
      </c>
      <c r="E42" s="7">
        <v>0</v>
      </c>
      <c r="F42" s="7">
        <v>41</v>
      </c>
      <c r="G42" s="7">
        <v>2</v>
      </c>
      <c r="H42" s="7">
        <v>0</v>
      </c>
      <c r="I42" s="7">
        <v>0</v>
      </c>
      <c r="J42" s="26">
        <v>47</v>
      </c>
      <c r="K42" s="25">
        <v>205</v>
      </c>
      <c r="L42" s="17" t="s">
        <v>185</v>
      </c>
    </row>
    <row r="43" spans="1:12" x14ac:dyDescent="0.3">
      <c r="A43" s="11" t="s">
        <v>184</v>
      </c>
      <c r="B43" s="16" t="s">
        <v>140</v>
      </c>
      <c r="C43" s="9" t="s">
        <v>191</v>
      </c>
      <c r="D43" s="27">
        <v>10</v>
      </c>
      <c r="E43" s="7">
        <v>0</v>
      </c>
      <c r="F43" s="7">
        <v>2</v>
      </c>
      <c r="G43" s="7">
        <v>8</v>
      </c>
      <c r="H43" s="7">
        <v>0</v>
      </c>
      <c r="I43" s="7">
        <v>0</v>
      </c>
      <c r="J43" s="26">
        <v>26</v>
      </c>
      <c r="K43" s="25">
        <v>10</v>
      </c>
      <c r="L43" s="17">
        <v>2</v>
      </c>
    </row>
    <row r="44" spans="1:12" x14ac:dyDescent="0.3">
      <c r="A44" s="11" t="s">
        <v>186</v>
      </c>
      <c r="B44" s="16" t="s">
        <v>141</v>
      </c>
      <c r="C44" s="9" t="s">
        <v>112</v>
      </c>
      <c r="D44" s="27">
        <v>6</v>
      </c>
      <c r="E44" s="7">
        <v>0</v>
      </c>
      <c r="F44" s="7">
        <v>6</v>
      </c>
      <c r="G44" s="7">
        <v>0</v>
      </c>
      <c r="H44" s="7">
        <v>0</v>
      </c>
      <c r="I44" s="7">
        <v>0</v>
      </c>
      <c r="J44" s="26">
        <v>6</v>
      </c>
      <c r="K44" s="25">
        <v>30</v>
      </c>
      <c r="L44" s="17" t="s">
        <v>185</v>
      </c>
    </row>
    <row r="45" spans="1:12" x14ac:dyDescent="0.3">
      <c r="A45" s="11" t="s">
        <v>184</v>
      </c>
      <c r="B45" s="16" t="s">
        <v>140</v>
      </c>
      <c r="C45" s="9" t="s">
        <v>63</v>
      </c>
      <c r="D45" s="27">
        <v>10</v>
      </c>
      <c r="E45" s="7">
        <v>0</v>
      </c>
      <c r="F45" s="7">
        <v>10</v>
      </c>
      <c r="G45" s="7">
        <v>0</v>
      </c>
      <c r="H45" s="7">
        <v>0</v>
      </c>
      <c r="I45" s="7">
        <v>0</v>
      </c>
      <c r="J45" s="26">
        <v>10</v>
      </c>
      <c r="K45" s="25">
        <v>50</v>
      </c>
      <c r="L45" s="17">
        <v>18</v>
      </c>
    </row>
    <row r="46" spans="1:12" x14ac:dyDescent="0.3">
      <c r="A46" s="11" t="s">
        <v>184</v>
      </c>
      <c r="B46" s="16" t="s">
        <v>141</v>
      </c>
      <c r="C46" s="9" t="s">
        <v>208</v>
      </c>
      <c r="D46" s="27">
        <v>109</v>
      </c>
      <c r="E46" s="7">
        <v>0</v>
      </c>
      <c r="F46" s="7">
        <v>109</v>
      </c>
      <c r="G46" s="7">
        <v>0</v>
      </c>
      <c r="H46" s="7">
        <v>0</v>
      </c>
      <c r="I46" s="7">
        <v>0</v>
      </c>
      <c r="J46" s="26">
        <v>109</v>
      </c>
      <c r="K46" s="25">
        <v>545</v>
      </c>
      <c r="L46" s="17" t="s">
        <v>185</v>
      </c>
    </row>
    <row r="47" spans="1:12" x14ac:dyDescent="0.3">
      <c r="A47" s="11" t="s">
        <v>184</v>
      </c>
      <c r="B47" s="16" t="s">
        <v>141</v>
      </c>
      <c r="C47" s="9" t="s">
        <v>136</v>
      </c>
      <c r="D47" s="27">
        <v>34</v>
      </c>
      <c r="E47" s="7">
        <v>0</v>
      </c>
      <c r="F47" s="7">
        <v>32</v>
      </c>
      <c r="G47" s="7">
        <v>1</v>
      </c>
      <c r="H47" s="7">
        <v>1</v>
      </c>
      <c r="I47" s="7">
        <v>0</v>
      </c>
      <c r="J47" s="26">
        <v>44</v>
      </c>
      <c r="K47" s="25">
        <v>160</v>
      </c>
      <c r="L47" s="17" t="s">
        <v>185</v>
      </c>
    </row>
    <row r="48" spans="1:12" x14ac:dyDescent="0.3">
      <c r="A48" s="11" t="s">
        <v>184</v>
      </c>
      <c r="B48" s="16" t="s">
        <v>141</v>
      </c>
      <c r="C48" s="9" t="s">
        <v>160</v>
      </c>
      <c r="D48" s="27">
        <v>43</v>
      </c>
      <c r="E48" s="7">
        <v>0</v>
      </c>
      <c r="F48" s="7">
        <v>37</v>
      </c>
      <c r="G48" s="7">
        <v>6</v>
      </c>
      <c r="H48" s="7">
        <v>0</v>
      </c>
      <c r="I48" s="7">
        <v>0</v>
      </c>
      <c r="J48" s="26">
        <v>55</v>
      </c>
      <c r="K48" s="25">
        <v>185</v>
      </c>
      <c r="L48" s="17" t="s">
        <v>185</v>
      </c>
    </row>
    <row r="49" spans="1:12" x14ac:dyDescent="0.3">
      <c r="A49" s="11" t="s">
        <v>184</v>
      </c>
      <c r="B49" s="16" t="s">
        <v>141</v>
      </c>
      <c r="C49" s="9" t="s">
        <v>161</v>
      </c>
      <c r="D49" s="27">
        <v>36</v>
      </c>
      <c r="E49" s="7">
        <v>0</v>
      </c>
      <c r="F49" s="7">
        <v>28</v>
      </c>
      <c r="G49" s="7">
        <v>7</v>
      </c>
      <c r="H49" s="7">
        <v>1</v>
      </c>
      <c r="I49" s="7">
        <v>0</v>
      </c>
      <c r="J49" s="26">
        <v>58</v>
      </c>
      <c r="K49" s="25">
        <v>140</v>
      </c>
      <c r="L49" s="17" t="s">
        <v>185</v>
      </c>
    </row>
    <row r="50" spans="1:12" x14ac:dyDescent="0.3">
      <c r="A50" s="11" t="s">
        <v>184</v>
      </c>
      <c r="B50" s="16" t="s">
        <v>141</v>
      </c>
      <c r="C50" s="9" t="s">
        <v>202</v>
      </c>
      <c r="D50" s="27">
        <v>29</v>
      </c>
      <c r="E50" s="7">
        <v>0</v>
      </c>
      <c r="F50" s="7">
        <v>28</v>
      </c>
      <c r="G50" s="7">
        <v>1</v>
      </c>
      <c r="H50" s="7">
        <v>0</v>
      </c>
      <c r="I50" s="7">
        <v>0</v>
      </c>
      <c r="J50" s="26">
        <v>31</v>
      </c>
      <c r="K50" s="25">
        <v>140</v>
      </c>
      <c r="L50" s="17" t="s">
        <v>185</v>
      </c>
    </row>
    <row r="51" spans="1:12" x14ac:dyDescent="0.3">
      <c r="A51" s="11" t="s">
        <v>184</v>
      </c>
      <c r="B51" s="16" t="s">
        <v>140</v>
      </c>
      <c r="C51" s="9" t="s">
        <v>203</v>
      </c>
      <c r="D51" s="27">
        <v>9</v>
      </c>
      <c r="E51" s="7">
        <v>0</v>
      </c>
      <c r="F51" s="7">
        <v>6</v>
      </c>
      <c r="G51" s="7">
        <v>3</v>
      </c>
      <c r="H51" s="7">
        <v>0</v>
      </c>
      <c r="I51" s="7">
        <v>0</v>
      </c>
      <c r="J51" s="26">
        <v>15</v>
      </c>
      <c r="K51" s="25">
        <v>30</v>
      </c>
      <c r="L51" s="17">
        <v>13</v>
      </c>
    </row>
    <row r="52" spans="1:12" x14ac:dyDescent="0.3">
      <c r="A52" s="11" t="s">
        <v>186</v>
      </c>
      <c r="B52" s="16" t="s">
        <v>141</v>
      </c>
      <c r="C52" s="9" t="s">
        <v>89</v>
      </c>
      <c r="D52" s="27">
        <v>21</v>
      </c>
      <c r="E52" s="7">
        <v>17</v>
      </c>
      <c r="F52" s="7">
        <v>4</v>
      </c>
      <c r="G52" s="7">
        <v>0</v>
      </c>
      <c r="H52" s="7">
        <v>0</v>
      </c>
      <c r="I52" s="7">
        <v>0</v>
      </c>
      <c r="J52" s="26">
        <v>4</v>
      </c>
      <c r="K52" s="25">
        <v>37</v>
      </c>
      <c r="L52" s="17" t="s">
        <v>185</v>
      </c>
    </row>
    <row r="53" spans="1:12" x14ac:dyDescent="0.3">
      <c r="A53" s="11" t="s">
        <v>184</v>
      </c>
      <c r="B53" s="16" t="s">
        <v>141</v>
      </c>
      <c r="C53" s="9" t="s">
        <v>192</v>
      </c>
      <c r="D53" s="27">
        <v>21</v>
      </c>
      <c r="E53" s="7">
        <v>0</v>
      </c>
      <c r="F53" s="7">
        <v>11</v>
      </c>
      <c r="G53" s="7">
        <v>10</v>
      </c>
      <c r="H53" s="7">
        <v>0</v>
      </c>
      <c r="I53" s="7">
        <v>0</v>
      </c>
      <c r="J53" s="26">
        <v>41</v>
      </c>
      <c r="K53" s="25">
        <v>55</v>
      </c>
      <c r="L53" s="17" t="s">
        <v>185</v>
      </c>
    </row>
    <row r="54" spans="1:12" x14ac:dyDescent="0.3">
      <c r="A54" s="11" t="s">
        <v>184</v>
      </c>
      <c r="B54" s="16" t="s">
        <v>141</v>
      </c>
      <c r="C54" s="9" t="s">
        <v>124</v>
      </c>
      <c r="D54" s="27">
        <v>36</v>
      </c>
      <c r="E54" s="7">
        <v>0</v>
      </c>
      <c r="F54" s="7">
        <v>33</v>
      </c>
      <c r="G54" s="7">
        <v>3</v>
      </c>
      <c r="H54" s="7">
        <v>0</v>
      </c>
      <c r="I54" s="7">
        <v>0</v>
      </c>
      <c r="J54" s="26">
        <v>42</v>
      </c>
      <c r="K54" s="25">
        <v>165</v>
      </c>
      <c r="L54" s="17" t="s">
        <v>185</v>
      </c>
    </row>
    <row r="55" spans="1:12" x14ac:dyDescent="0.3">
      <c r="A55" s="11" t="s">
        <v>186</v>
      </c>
      <c r="B55" s="16" t="s">
        <v>141</v>
      </c>
      <c r="C55" s="9" t="s">
        <v>113</v>
      </c>
      <c r="D55" s="27">
        <v>15</v>
      </c>
      <c r="E55" s="7">
        <v>8</v>
      </c>
      <c r="F55" s="7">
        <v>6</v>
      </c>
      <c r="G55" s="7">
        <v>1</v>
      </c>
      <c r="H55" s="7">
        <v>0</v>
      </c>
      <c r="I55" s="7">
        <v>0</v>
      </c>
      <c r="J55" s="26">
        <v>9</v>
      </c>
      <c r="K55" s="25">
        <v>38</v>
      </c>
      <c r="L55" s="17" t="s">
        <v>185</v>
      </c>
    </row>
    <row r="56" spans="1:12" x14ac:dyDescent="0.3">
      <c r="A56" s="11" t="s">
        <v>184</v>
      </c>
      <c r="B56" s="16" t="s">
        <v>141</v>
      </c>
      <c r="C56" s="9" t="s">
        <v>81</v>
      </c>
      <c r="D56" s="27">
        <v>24</v>
      </c>
      <c r="E56" s="7">
        <v>0</v>
      </c>
      <c r="F56" s="7">
        <v>16</v>
      </c>
      <c r="G56" s="7">
        <v>8</v>
      </c>
      <c r="H56" s="7">
        <v>0</v>
      </c>
      <c r="I56" s="7">
        <v>0</v>
      </c>
      <c r="J56" s="26">
        <v>40</v>
      </c>
      <c r="K56" s="25">
        <v>80</v>
      </c>
      <c r="L56" s="17" t="s">
        <v>185</v>
      </c>
    </row>
    <row r="57" spans="1:12" x14ac:dyDescent="0.3">
      <c r="A57" s="11" t="s">
        <v>184</v>
      </c>
      <c r="B57" s="16" t="s">
        <v>141</v>
      </c>
      <c r="C57" s="9" t="s">
        <v>111</v>
      </c>
      <c r="D57" s="27">
        <v>14</v>
      </c>
      <c r="E57" s="7">
        <v>0</v>
      </c>
      <c r="F57" s="7">
        <v>7</v>
      </c>
      <c r="G57" s="7">
        <v>7</v>
      </c>
      <c r="H57" s="7">
        <v>0</v>
      </c>
      <c r="I57" s="7">
        <v>0</v>
      </c>
      <c r="J57" s="26">
        <v>28</v>
      </c>
      <c r="K57" s="25">
        <v>35</v>
      </c>
      <c r="L57" s="17" t="s">
        <v>185</v>
      </c>
    </row>
    <row r="58" spans="1:12" x14ac:dyDescent="0.3">
      <c r="A58" s="11" t="s">
        <v>186</v>
      </c>
      <c r="B58" s="16" t="s">
        <v>140</v>
      </c>
      <c r="C58" s="9" t="s">
        <v>90</v>
      </c>
      <c r="D58" s="27">
        <v>15</v>
      </c>
      <c r="E58" s="7">
        <v>15</v>
      </c>
      <c r="F58" s="7">
        <v>0</v>
      </c>
      <c r="G58" s="7">
        <v>0</v>
      </c>
      <c r="H58" s="7">
        <v>0</v>
      </c>
      <c r="I58" s="7">
        <v>0</v>
      </c>
      <c r="J58" s="26">
        <v>0</v>
      </c>
      <c r="K58" s="25">
        <v>15</v>
      </c>
      <c r="L58" s="17">
        <v>13</v>
      </c>
    </row>
    <row r="59" spans="1:12" x14ac:dyDescent="0.3">
      <c r="A59" s="11" t="s">
        <v>184</v>
      </c>
      <c r="B59" s="16" t="s">
        <v>141</v>
      </c>
      <c r="C59" s="9" t="s">
        <v>193</v>
      </c>
      <c r="D59" s="27">
        <v>30</v>
      </c>
      <c r="E59" s="7">
        <v>0</v>
      </c>
      <c r="F59" s="7">
        <v>21</v>
      </c>
      <c r="G59" s="7">
        <v>9</v>
      </c>
      <c r="H59" s="7">
        <v>0</v>
      </c>
      <c r="I59" s="7">
        <v>0</v>
      </c>
      <c r="J59" s="26">
        <v>48</v>
      </c>
      <c r="K59" s="25">
        <v>105</v>
      </c>
      <c r="L59" s="17" t="s">
        <v>185</v>
      </c>
    </row>
    <row r="60" spans="1:12" x14ac:dyDescent="0.3">
      <c r="A60" s="11" t="s">
        <v>184</v>
      </c>
      <c r="B60" s="16" t="s">
        <v>140</v>
      </c>
      <c r="C60" s="9" t="s">
        <v>67</v>
      </c>
      <c r="D60" s="27">
        <v>17</v>
      </c>
      <c r="E60" s="7">
        <v>0</v>
      </c>
      <c r="F60" s="7">
        <v>17</v>
      </c>
      <c r="G60" s="7">
        <v>0</v>
      </c>
      <c r="H60" s="7">
        <v>0</v>
      </c>
      <c r="I60" s="7">
        <v>0</v>
      </c>
      <c r="J60" s="26">
        <v>17</v>
      </c>
      <c r="K60" s="25">
        <v>85</v>
      </c>
      <c r="L60" s="17">
        <v>11</v>
      </c>
    </row>
    <row r="61" spans="1:12" x14ac:dyDescent="0.3">
      <c r="A61" s="11" t="s">
        <v>184</v>
      </c>
      <c r="B61" s="16" t="s">
        <v>140</v>
      </c>
      <c r="C61" s="9" t="s">
        <v>144</v>
      </c>
      <c r="D61" s="27">
        <v>7</v>
      </c>
      <c r="E61" s="7">
        <v>2</v>
      </c>
      <c r="F61" s="7">
        <v>3</v>
      </c>
      <c r="G61" s="7">
        <v>2</v>
      </c>
      <c r="H61" s="7">
        <v>0</v>
      </c>
      <c r="I61" s="7">
        <v>0</v>
      </c>
      <c r="J61" s="26">
        <v>9</v>
      </c>
      <c r="K61" s="25">
        <v>17</v>
      </c>
      <c r="L61" s="17">
        <v>19</v>
      </c>
    </row>
    <row r="62" spans="1:12" x14ac:dyDescent="0.3">
      <c r="A62" s="11" t="s">
        <v>184</v>
      </c>
      <c r="B62" s="16" t="s">
        <v>141</v>
      </c>
      <c r="C62" s="9" t="s">
        <v>213</v>
      </c>
      <c r="D62" s="27">
        <v>24</v>
      </c>
      <c r="E62" s="7">
        <v>0</v>
      </c>
      <c r="F62" s="7">
        <v>13</v>
      </c>
      <c r="G62" s="7">
        <v>8</v>
      </c>
      <c r="H62" s="7">
        <v>3</v>
      </c>
      <c r="I62" s="7">
        <v>0</v>
      </c>
      <c r="J62" s="26">
        <v>64</v>
      </c>
      <c r="K62" s="25">
        <v>65</v>
      </c>
      <c r="L62" s="17" t="s">
        <v>185</v>
      </c>
    </row>
    <row r="63" spans="1:12" x14ac:dyDescent="0.3">
      <c r="A63" s="11" t="s">
        <v>186</v>
      </c>
      <c r="B63" s="16" t="s">
        <v>141</v>
      </c>
      <c r="C63" s="9" t="s">
        <v>83</v>
      </c>
      <c r="D63" s="27">
        <v>6</v>
      </c>
      <c r="E63" s="7">
        <v>0</v>
      </c>
      <c r="F63" s="7">
        <v>6</v>
      </c>
      <c r="G63" s="7">
        <v>0</v>
      </c>
      <c r="H63" s="7">
        <v>0</v>
      </c>
      <c r="I63" s="7">
        <v>0</v>
      </c>
      <c r="J63" s="26">
        <v>6</v>
      </c>
      <c r="K63" s="25">
        <v>30</v>
      </c>
      <c r="L63" s="17" t="s">
        <v>185</v>
      </c>
    </row>
    <row r="64" spans="1:12" x14ac:dyDescent="0.3">
      <c r="A64" s="11" t="s">
        <v>184</v>
      </c>
      <c r="B64" s="16" t="s">
        <v>141</v>
      </c>
      <c r="C64" s="9" t="s">
        <v>130</v>
      </c>
      <c r="D64" s="27">
        <v>14</v>
      </c>
      <c r="E64" s="7">
        <v>0</v>
      </c>
      <c r="F64" s="7">
        <v>9</v>
      </c>
      <c r="G64" s="7">
        <v>4</v>
      </c>
      <c r="H64" s="7">
        <v>1</v>
      </c>
      <c r="I64" s="7">
        <v>0</v>
      </c>
      <c r="J64" s="26">
        <v>30</v>
      </c>
      <c r="K64" s="25">
        <v>45</v>
      </c>
      <c r="L64" s="17" t="s">
        <v>185</v>
      </c>
    </row>
    <row r="65" spans="1:12" x14ac:dyDescent="0.3">
      <c r="A65" s="11" t="s">
        <v>184</v>
      </c>
      <c r="B65" s="16" t="s">
        <v>141</v>
      </c>
      <c r="C65" s="9" t="s">
        <v>204</v>
      </c>
      <c r="D65" s="27">
        <v>36</v>
      </c>
      <c r="E65" s="7">
        <v>1</v>
      </c>
      <c r="F65" s="7">
        <v>35</v>
      </c>
      <c r="G65" s="7">
        <v>0</v>
      </c>
      <c r="H65" s="7">
        <v>0</v>
      </c>
      <c r="I65" s="7">
        <v>0</v>
      </c>
      <c r="J65" s="26">
        <v>35</v>
      </c>
      <c r="K65" s="25">
        <v>176</v>
      </c>
      <c r="L65" s="17" t="s">
        <v>185</v>
      </c>
    </row>
    <row r="66" spans="1:12" x14ac:dyDescent="0.3">
      <c r="A66" s="11" t="s">
        <v>184</v>
      </c>
      <c r="B66" s="16" t="s">
        <v>141</v>
      </c>
      <c r="C66" s="9" t="s">
        <v>162</v>
      </c>
      <c r="D66" s="27">
        <v>26</v>
      </c>
      <c r="E66" s="7">
        <v>0</v>
      </c>
      <c r="F66" s="7">
        <v>18</v>
      </c>
      <c r="G66" s="7">
        <v>7</v>
      </c>
      <c r="H66" s="7">
        <v>1</v>
      </c>
      <c r="I66" s="7">
        <v>0</v>
      </c>
      <c r="J66" s="26">
        <v>48</v>
      </c>
      <c r="K66" s="25">
        <v>90</v>
      </c>
      <c r="L66" s="17" t="s">
        <v>185</v>
      </c>
    </row>
    <row r="67" spans="1:12" x14ac:dyDescent="0.3">
      <c r="A67" s="11" t="s">
        <v>184</v>
      </c>
      <c r="B67" s="16" t="s">
        <v>141</v>
      </c>
      <c r="C67" s="9" t="s">
        <v>163</v>
      </c>
      <c r="D67" s="27">
        <v>23</v>
      </c>
      <c r="E67" s="7">
        <v>0</v>
      </c>
      <c r="F67" s="7">
        <v>13</v>
      </c>
      <c r="G67" s="7">
        <v>8</v>
      </c>
      <c r="H67" s="7">
        <v>2</v>
      </c>
      <c r="I67" s="7">
        <v>0</v>
      </c>
      <c r="J67" s="26">
        <v>55</v>
      </c>
      <c r="K67" s="25">
        <v>65</v>
      </c>
      <c r="L67" s="17" t="s">
        <v>185</v>
      </c>
    </row>
    <row r="68" spans="1:12" x14ac:dyDescent="0.3">
      <c r="A68" s="11" t="s">
        <v>184</v>
      </c>
      <c r="B68" s="16" t="s">
        <v>141</v>
      </c>
      <c r="C68" s="9" t="s">
        <v>164</v>
      </c>
      <c r="D68" s="27">
        <v>25</v>
      </c>
      <c r="E68" s="7">
        <v>0</v>
      </c>
      <c r="F68" s="7">
        <v>17</v>
      </c>
      <c r="G68" s="7">
        <v>8</v>
      </c>
      <c r="H68" s="7">
        <v>0</v>
      </c>
      <c r="I68" s="7">
        <v>0</v>
      </c>
      <c r="J68" s="26">
        <v>41</v>
      </c>
      <c r="K68" s="25">
        <v>85</v>
      </c>
      <c r="L68" s="17" t="s">
        <v>185</v>
      </c>
    </row>
    <row r="69" spans="1:12" x14ac:dyDescent="0.3">
      <c r="A69" s="11" t="s">
        <v>184</v>
      </c>
      <c r="B69" s="16" t="s">
        <v>141</v>
      </c>
      <c r="C69" s="9" t="s">
        <v>194</v>
      </c>
      <c r="D69" s="27">
        <v>32</v>
      </c>
      <c r="E69" s="7">
        <v>0</v>
      </c>
      <c r="F69" s="7">
        <v>32</v>
      </c>
      <c r="G69" s="7">
        <v>0</v>
      </c>
      <c r="H69" s="7">
        <v>0</v>
      </c>
      <c r="I69" s="7">
        <v>0</v>
      </c>
      <c r="J69" s="26">
        <v>32</v>
      </c>
      <c r="K69" s="25">
        <v>160</v>
      </c>
      <c r="L69" s="17" t="s">
        <v>185</v>
      </c>
    </row>
    <row r="70" spans="1:12" x14ac:dyDescent="0.3">
      <c r="A70" s="11" t="s">
        <v>184</v>
      </c>
      <c r="B70" s="16" t="s">
        <v>141</v>
      </c>
      <c r="C70" s="9" t="s">
        <v>165</v>
      </c>
      <c r="D70" s="27">
        <v>19</v>
      </c>
      <c r="E70" s="7">
        <v>0</v>
      </c>
      <c r="F70" s="7">
        <v>11</v>
      </c>
      <c r="G70" s="7">
        <v>8</v>
      </c>
      <c r="H70" s="7">
        <v>0</v>
      </c>
      <c r="I70" s="7">
        <v>0</v>
      </c>
      <c r="J70" s="26">
        <v>35</v>
      </c>
      <c r="K70" s="25">
        <v>55</v>
      </c>
      <c r="L70" s="17" t="s">
        <v>185</v>
      </c>
    </row>
    <row r="71" spans="1:12" x14ac:dyDescent="0.3">
      <c r="A71" s="11" t="s">
        <v>184</v>
      </c>
      <c r="B71" s="16" t="s">
        <v>141</v>
      </c>
      <c r="C71" s="9" t="s">
        <v>214</v>
      </c>
      <c r="D71" s="27">
        <v>9</v>
      </c>
      <c r="E71" s="7">
        <v>0</v>
      </c>
      <c r="F71" s="7">
        <v>4</v>
      </c>
      <c r="G71" s="7">
        <v>2</v>
      </c>
      <c r="H71" s="7">
        <v>3</v>
      </c>
      <c r="I71" s="7">
        <v>0</v>
      </c>
      <c r="J71" s="26">
        <v>37</v>
      </c>
      <c r="K71" s="25">
        <v>20</v>
      </c>
      <c r="L71" s="17" t="s">
        <v>185</v>
      </c>
    </row>
    <row r="72" spans="1:12" x14ac:dyDescent="0.3">
      <c r="A72" s="11" t="s">
        <v>184</v>
      </c>
      <c r="B72" s="16" t="s">
        <v>141</v>
      </c>
      <c r="C72" s="9" t="s">
        <v>131</v>
      </c>
      <c r="D72" s="27">
        <v>30</v>
      </c>
      <c r="E72" s="7">
        <v>0</v>
      </c>
      <c r="F72" s="7">
        <v>24</v>
      </c>
      <c r="G72" s="7">
        <v>6</v>
      </c>
      <c r="H72" s="7">
        <v>0</v>
      </c>
      <c r="I72" s="7">
        <v>0</v>
      </c>
      <c r="J72" s="26">
        <v>42</v>
      </c>
      <c r="K72" s="25">
        <v>120</v>
      </c>
      <c r="L72" s="17" t="s">
        <v>185</v>
      </c>
    </row>
    <row r="73" spans="1:12" x14ac:dyDescent="0.3">
      <c r="A73" s="11" t="s">
        <v>184</v>
      </c>
      <c r="B73" s="16" t="s">
        <v>141</v>
      </c>
      <c r="C73" s="9" t="s">
        <v>97</v>
      </c>
      <c r="D73" s="27">
        <v>26</v>
      </c>
      <c r="E73" s="7">
        <v>0</v>
      </c>
      <c r="F73" s="7">
        <v>25</v>
      </c>
      <c r="G73" s="7">
        <v>1</v>
      </c>
      <c r="H73" s="7">
        <v>0</v>
      </c>
      <c r="I73" s="7">
        <v>0</v>
      </c>
      <c r="J73" s="26">
        <v>28</v>
      </c>
      <c r="K73" s="25">
        <v>125</v>
      </c>
      <c r="L73" s="17" t="s">
        <v>185</v>
      </c>
    </row>
    <row r="74" spans="1:12" x14ac:dyDescent="0.3">
      <c r="A74" s="11" t="s">
        <v>184</v>
      </c>
      <c r="B74" s="16" t="s">
        <v>140</v>
      </c>
      <c r="C74" s="9" t="s">
        <v>195</v>
      </c>
      <c r="D74" s="27">
        <v>10</v>
      </c>
      <c r="E74" s="7">
        <v>0</v>
      </c>
      <c r="F74" s="7">
        <v>9</v>
      </c>
      <c r="G74" s="7">
        <v>0</v>
      </c>
      <c r="H74" s="7">
        <v>1</v>
      </c>
      <c r="I74" s="7">
        <v>0</v>
      </c>
      <c r="J74" s="26">
        <v>18</v>
      </c>
      <c r="K74" s="25">
        <v>45</v>
      </c>
      <c r="L74" s="17">
        <v>10</v>
      </c>
    </row>
    <row r="75" spans="1:12" x14ac:dyDescent="0.3">
      <c r="A75" s="11" t="s">
        <v>184</v>
      </c>
      <c r="B75" s="16" t="s">
        <v>140</v>
      </c>
      <c r="C75" s="9" t="s">
        <v>196</v>
      </c>
      <c r="D75" s="27">
        <v>24</v>
      </c>
      <c r="E75" s="7">
        <v>0</v>
      </c>
      <c r="F75" s="7">
        <v>23</v>
      </c>
      <c r="G75" s="7">
        <v>1</v>
      </c>
      <c r="H75" s="7">
        <v>0</v>
      </c>
      <c r="I75" s="7">
        <v>0</v>
      </c>
      <c r="J75" s="26">
        <v>26</v>
      </c>
      <c r="K75" s="25">
        <v>115</v>
      </c>
      <c r="L75" s="17">
        <v>2</v>
      </c>
    </row>
    <row r="76" spans="1:12" x14ac:dyDescent="0.3">
      <c r="A76" s="11" t="s">
        <v>184</v>
      </c>
      <c r="B76" s="16" t="s">
        <v>141</v>
      </c>
      <c r="C76" s="9" t="s">
        <v>166</v>
      </c>
      <c r="D76" s="27">
        <v>33</v>
      </c>
      <c r="E76" s="7">
        <v>0</v>
      </c>
      <c r="F76" s="7">
        <v>31</v>
      </c>
      <c r="G76" s="7">
        <v>2</v>
      </c>
      <c r="H76" s="7">
        <v>0</v>
      </c>
      <c r="I76" s="7">
        <v>0</v>
      </c>
      <c r="J76" s="26">
        <v>37</v>
      </c>
      <c r="K76" s="25">
        <v>155</v>
      </c>
      <c r="L76" s="17" t="s">
        <v>185</v>
      </c>
    </row>
    <row r="77" spans="1:12" x14ac:dyDescent="0.3">
      <c r="A77" s="11" t="s">
        <v>184</v>
      </c>
      <c r="B77" s="16" t="s">
        <v>140</v>
      </c>
      <c r="C77" s="9" t="s">
        <v>218</v>
      </c>
      <c r="D77" s="2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26">
        <v>0</v>
      </c>
      <c r="K77" s="25">
        <v>0</v>
      </c>
      <c r="L77" s="17">
        <v>28</v>
      </c>
    </row>
    <row r="78" spans="1:12" x14ac:dyDescent="0.3">
      <c r="A78" s="11" t="s">
        <v>186</v>
      </c>
      <c r="B78" s="16" t="s">
        <v>141</v>
      </c>
      <c r="C78" s="9" t="s">
        <v>91</v>
      </c>
      <c r="D78" s="27">
        <v>27</v>
      </c>
      <c r="E78" s="7">
        <v>0</v>
      </c>
      <c r="F78" s="7">
        <v>27</v>
      </c>
      <c r="G78" s="7">
        <v>0</v>
      </c>
      <c r="H78" s="7">
        <v>0</v>
      </c>
      <c r="I78" s="7">
        <v>0</v>
      </c>
      <c r="J78" s="26">
        <v>27</v>
      </c>
      <c r="K78" s="25">
        <v>135</v>
      </c>
      <c r="L78" s="17" t="s">
        <v>185</v>
      </c>
    </row>
    <row r="79" spans="1:12" x14ac:dyDescent="0.3">
      <c r="A79" s="11" t="s">
        <v>184</v>
      </c>
      <c r="B79" s="16" t="s">
        <v>141</v>
      </c>
      <c r="C79" s="9" t="s">
        <v>167</v>
      </c>
      <c r="D79" s="27">
        <v>34</v>
      </c>
      <c r="E79" s="7">
        <v>0</v>
      </c>
      <c r="F79" s="7">
        <v>34</v>
      </c>
      <c r="G79" s="7">
        <v>0</v>
      </c>
      <c r="H79" s="7">
        <v>0</v>
      </c>
      <c r="I79" s="7">
        <v>0</v>
      </c>
      <c r="J79" s="26">
        <v>34</v>
      </c>
      <c r="K79" s="25">
        <v>170</v>
      </c>
      <c r="L79" s="17" t="s">
        <v>185</v>
      </c>
    </row>
    <row r="80" spans="1:12" x14ac:dyDescent="0.3">
      <c r="A80" s="11" t="s">
        <v>186</v>
      </c>
      <c r="B80" s="16" t="s">
        <v>140</v>
      </c>
      <c r="C80" s="9" t="s">
        <v>74</v>
      </c>
      <c r="D80" s="27">
        <v>1</v>
      </c>
      <c r="E80" s="7">
        <v>0</v>
      </c>
      <c r="F80" s="7">
        <v>1</v>
      </c>
      <c r="G80" s="7">
        <v>0</v>
      </c>
      <c r="H80" s="7">
        <v>0</v>
      </c>
      <c r="I80" s="7">
        <v>0</v>
      </c>
      <c r="J80" s="26">
        <v>1</v>
      </c>
      <c r="K80" s="25">
        <v>5</v>
      </c>
      <c r="L80" s="17">
        <v>23</v>
      </c>
    </row>
    <row r="81" spans="1:12" x14ac:dyDescent="0.3">
      <c r="A81" s="11" t="s">
        <v>186</v>
      </c>
      <c r="B81" s="16" t="s">
        <v>141</v>
      </c>
      <c r="C81" s="9" t="s">
        <v>84</v>
      </c>
      <c r="D81" s="27">
        <v>6</v>
      </c>
      <c r="E81" s="7">
        <v>0</v>
      </c>
      <c r="F81" s="7">
        <v>6</v>
      </c>
      <c r="G81" s="7">
        <v>0</v>
      </c>
      <c r="H81" s="7">
        <v>0</v>
      </c>
      <c r="I81" s="7">
        <v>0</v>
      </c>
      <c r="J81" s="26">
        <v>6</v>
      </c>
      <c r="K81" s="25">
        <v>30</v>
      </c>
      <c r="L81" s="17" t="s">
        <v>185</v>
      </c>
    </row>
    <row r="82" spans="1:12" x14ac:dyDescent="0.3">
      <c r="A82" s="11" t="s">
        <v>186</v>
      </c>
      <c r="B82" s="16" t="s">
        <v>141</v>
      </c>
      <c r="C82" s="9" t="s">
        <v>137</v>
      </c>
      <c r="D82" s="27">
        <v>10</v>
      </c>
      <c r="E82" s="7">
        <v>3</v>
      </c>
      <c r="F82" s="7">
        <v>6</v>
      </c>
      <c r="G82" s="7">
        <v>1</v>
      </c>
      <c r="H82" s="7">
        <v>0</v>
      </c>
      <c r="I82" s="7">
        <v>0</v>
      </c>
      <c r="J82" s="26">
        <v>9</v>
      </c>
      <c r="K82" s="25">
        <v>33</v>
      </c>
      <c r="L82" s="17" t="s">
        <v>185</v>
      </c>
    </row>
    <row r="83" spans="1:12" x14ac:dyDescent="0.3">
      <c r="A83" s="11" t="s">
        <v>184</v>
      </c>
      <c r="B83" s="16" t="s">
        <v>141</v>
      </c>
      <c r="C83" s="9" t="s">
        <v>179</v>
      </c>
      <c r="D83" s="27">
        <v>22</v>
      </c>
      <c r="E83" s="7">
        <v>0</v>
      </c>
      <c r="F83" s="7">
        <v>19</v>
      </c>
      <c r="G83" s="7">
        <v>3</v>
      </c>
      <c r="H83" s="7">
        <v>0</v>
      </c>
      <c r="I83" s="7">
        <v>0</v>
      </c>
      <c r="J83" s="26">
        <v>28</v>
      </c>
      <c r="K83" s="25">
        <v>95</v>
      </c>
      <c r="L83" s="17" t="s">
        <v>185</v>
      </c>
    </row>
    <row r="84" spans="1:12" x14ac:dyDescent="0.3">
      <c r="A84" s="11" t="s">
        <v>184</v>
      </c>
      <c r="B84" s="16" t="s">
        <v>141</v>
      </c>
      <c r="C84" s="9" t="s">
        <v>197</v>
      </c>
      <c r="D84" s="27">
        <v>56</v>
      </c>
      <c r="E84" s="7">
        <v>0</v>
      </c>
      <c r="F84" s="7">
        <v>56</v>
      </c>
      <c r="G84" s="7">
        <v>0</v>
      </c>
      <c r="H84" s="7">
        <v>0</v>
      </c>
      <c r="I84" s="7">
        <v>0</v>
      </c>
      <c r="J84" s="26">
        <v>56</v>
      </c>
      <c r="K84" s="25">
        <v>280</v>
      </c>
      <c r="L84" s="17" t="s">
        <v>185</v>
      </c>
    </row>
    <row r="85" spans="1:12" x14ac:dyDescent="0.3">
      <c r="A85" s="11" t="s">
        <v>184</v>
      </c>
      <c r="B85" s="16" t="s">
        <v>141</v>
      </c>
      <c r="C85" s="9" t="s">
        <v>168</v>
      </c>
      <c r="D85" s="27">
        <v>51</v>
      </c>
      <c r="E85" s="7">
        <v>0</v>
      </c>
      <c r="F85" s="7">
        <v>48</v>
      </c>
      <c r="G85" s="7">
        <v>3</v>
      </c>
      <c r="H85" s="7">
        <v>0</v>
      </c>
      <c r="I85" s="7">
        <v>0</v>
      </c>
      <c r="J85" s="26">
        <v>57</v>
      </c>
      <c r="K85" s="25">
        <v>240</v>
      </c>
      <c r="L85" s="17" t="s">
        <v>185</v>
      </c>
    </row>
    <row r="86" spans="1:12" x14ac:dyDescent="0.3">
      <c r="A86" s="11" t="s">
        <v>184</v>
      </c>
      <c r="B86" s="16" t="s">
        <v>141</v>
      </c>
      <c r="C86" s="9" t="s">
        <v>215</v>
      </c>
      <c r="D86" s="27">
        <v>14</v>
      </c>
      <c r="E86" s="7">
        <v>0</v>
      </c>
      <c r="F86" s="7">
        <v>10</v>
      </c>
      <c r="G86" s="7">
        <v>3</v>
      </c>
      <c r="H86" s="7">
        <v>1</v>
      </c>
      <c r="I86" s="7">
        <v>0</v>
      </c>
      <c r="J86" s="26">
        <v>28</v>
      </c>
      <c r="K86" s="25">
        <v>50</v>
      </c>
      <c r="L86" s="17" t="s">
        <v>185</v>
      </c>
    </row>
    <row r="87" spans="1:12" x14ac:dyDescent="0.3">
      <c r="A87" s="11" t="s">
        <v>184</v>
      </c>
      <c r="B87" s="16" t="s">
        <v>141</v>
      </c>
      <c r="C87" s="9" t="s">
        <v>132</v>
      </c>
      <c r="D87" s="27">
        <v>29</v>
      </c>
      <c r="E87" s="7">
        <v>0</v>
      </c>
      <c r="F87" s="7">
        <v>27</v>
      </c>
      <c r="G87" s="7">
        <v>2</v>
      </c>
      <c r="H87" s="7">
        <v>0</v>
      </c>
      <c r="I87" s="7">
        <v>0</v>
      </c>
      <c r="J87" s="26">
        <v>33</v>
      </c>
      <c r="K87" s="25">
        <v>135</v>
      </c>
      <c r="L87" s="17" t="s">
        <v>185</v>
      </c>
    </row>
    <row r="88" spans="1:12" x14ac:dyDescent="0.3">
      <c r="A88" s="11" t="s">
        <v>184</v>
      </c>
      <c r="B88" s="16" t="s">
        <v>141</v>
      </c>
      <c r="C88" s="9" t="s">
        <v>106</v>
      </c>
      <c r="D88" s="27">
        <v>38</v>
      </c>
      <c r="E88" s="7">
        <v>0</v>
      </c>
      <c r="F88" s="7">
        <v>38</v>
      </c>
      <c r="G88" s="7">
        <v>0</v>
      </c>
      <c r="H88" s="7">
        <v>0</v>
      </c>
      <c r="I88" s="7">
        <v>0</v>
      </c>
      <c r="J88" s="26">
        <v>38</v>
      </c>
      <c r="K88" s="25">
        <v>190</v>
      </c>
      <c r="L88" s="17" t="s">
        <v>185</v>
      </c>
    </row>
    <row r="89" spans="1:12" x14ac:dyDescent="0.3">
      <c r="A89" s="11" t="s">
        <v>184</v>
      </c>
      <c r="B89" s="16" t="s">
        <v>141</v>
      </c>
      <c r="C89" s="9" t="s">
        <v>198</v>
      </c>
      <c r="D89" s="27">
        <v>34</v>
      </c>
      <c r="E89" s="7">
        <v>6</v>
      </c>
      <c r="F89" s="7">
        <v>28</v>
      </c>
      <c r="G89" s="7">
        <v>0</v>
      </c>
      <c r="H89" s="7">
        <v>0</v>
      </c>
      <c r="I89" s="7">
        <v>0</v>
      </c>
      <c r="J89" s="26">
        <v>28</v>
      </c>
      <c r="K89" s="25">
        <v>146</v>
      </c>
      <c r="L89" s="17" t="s">
        <v>185</v>
      </c>
    </row>
    <row r="90" spans="1:12" x14ac:dyDescent="0.3">
      <c r="A90" s="11" t="s">
        <v>184</v>
      </c>
      <c r="B90" s="16" t="s">
        <v>140</v>
      </c>
      <c r="C90" s="9" t="s">
        <v>199</v>
      </c>
      <c r="D90" s="27">
        <v>6</v>
      </c>
      <c r="E90" s="7">
        <v>0</v>
      </c>
      <c r="F90" s="7">
        <v>6</v>
      </c>
      <c r="G90" s="7">
        <v>0</v>
      </c>
      <c r="H90" s="7">
        <v>0</v>
      </c>
      <c r="I90" s="7">
        <v>0</v>
      </c>
      <c r="J90" s="26">
        <v>6</v>
      </c>
      <c r="K90" s="25">
        <v>30</v>
      </c>
      <c r="L90" s="17">
        <v>22</v>
      </c>
    </row>
    <row r="91" spans="1:12" x14ac:dyDescent="0.3">
      <c r="A91" s="11" t="s">
        <v>184</v>
      </c>
      <c r="B91" s="16" t="s">
        <v>141</v>
      </c>
      <c r="C91" s="9" t="s">
        <v>205</v>
      </c>
      <c r="D91" s="27">
        <v>30</v>
      </c>
      <c r="E91" s="7">
        <v>0</v>
      </c>
      <c r="F91" s="7">
        <v>24</v>
      </c>
      <c r="G91" s="7">
        <v>6</v>
      </c>
      <c r="H91" s="7">
        <v>0</v>
      </c>
      <c r="I91" s="7">
        <v>0</v>
      </c>
      <c r="J91" s="26">
        <v>42</v>
      </c>
      <c r="K91" s="25">
        <v>120</v>
      </c>
      <c r="L91" s="17" t="s">
        <v>185</v>
      </c>
    </row>
    <row r="92" spans="1:12" x14ac:dyDescent="0.3">
      <c r="A92" s="11" t="s">
        <v>184</v>
      </c>
      <c r="B92" s="16" t="s">
        <v>141</v>
      </c>
      <c r="C92" s="9" t="s">
        <v>108</v>
      </c>
      <c r="D92" s="27">
        <v>17</v>
      </c>
      <c r="E92" s="7">
        <v>0</v>
      </c>
      <c r="F92" s="7">
        <v>13</v>
      </c>
      <c r="G92" s="7">
        <v>3</v>
      </c>
      <c r="H92" s="7">
        <v>1</v>
      </c>
      <c r="I92" s="7">
        <v>0</v>
      </c>
      <c r="J92" s="26">
        <v>31</v>
      </c>
      <c r="K92" s="25">
        <v>65</v>
      </c>
      <c r="L92" s="17" t="s">
        <v>185</v>
      </c>
    </row>
    <row r="93" spans="1:12" x14ac:dyDescent="0.3">
      <c r="A93" s="11" t="s">
        <v>184</v>
      </c>
      <c r="B93" s="16" t="s">
        <v>141</v>
      </c>
      <c r="C93" s="9" t="s">
        <v>6</v>
      </c>
      <c r="D93" s="27">
        <v>30</v>
      </c>
      <c r="E93" s="7">
        <v>0</v>
      </c>
      <c r="F93" s="7">
        <v>25</v>
      </c>
      <c r="G93" s="7">
        <v>5</v>
      </c>
      <c r="H93" s="7">
        <v>0</v>
      </c>
      <c r="I93" s="7">
        <v>0</v>
      </c>
      <c r="J93" s="26">
        <v>40</v>
      </c>
      <c r="K93" s="25">
        <v>125</v>
      </c>
      <c r="L93" s="17" t="s">
        <v>185</v>
      </c>
    </row>
    <row r="94" spans="1:12" x14ac:dyDescent="0.3">
      <c r="A94" s="11" t="s">
        <v>184</v>
      </c>
      <c r="B94" s="16" t="s">
        <v>141</v>
      </c>
      <c r="C94" s="9" t="s">
        <v>169</v>
      </c>
      <c r="D94" s="27">
        <v>26</v>
      </c>
      <c r="E94" s="7">
        <v>0</v>
      </c>
      <c r="F94" s="7">
        <v>25</v>
      </c>
      <c r="G94" s="7">
        <v>1</v>
      </c>
      <c r="H94" s="7">
        <v>0</v>
      </c>
      <c r="I94" s="7">
        <v>0</v>
      </c>
      <c r="J94" s="26">
        <v>28</v>
      </c>
      <c r="K94" s="25">
        <v>125</v>
      </c>
      <c r="L94" s="17" t="s">
        <v>185</v>
      </c>
    </row>
    <row r="95" spans="1:12" x14ac:dyDescent="0.3">
      <c r="A95" s="11" t="s">
        <v>184</v>
      </c>
      <c r="B95" s="16" t="s">
        <v>141</v>
      </c>
      <c r="C95" s="9" t="s">
        <v>138</v>
      </c>
      <c r="D95" s="27">
        <v>42</v>
      </c>
      <c r="E95" s="7">
        <v>0</v>
      </c>
      <c r="F95" s="7">
        <v>40</v>
      </c>
      <c r="G95" s="7">
        <v>2</v>
      </c>
      <c r="H95" s="7">
        <v>0</v>
      </c>
      <c r="I95" s="7">
        <v>0</v>
      </c>
      <c r="J95" s="26">
        <v>46</v>
      </c>
      <c r="K95" s="25">
        <v>200</v>
      </c>
      <c r="L95" s="17" t="s">
        <v>185</v>
      </c>
    </row>
    <row r="96" spans="1:12" x14ac:dyDescent="0.3">
      <c r="A96" s="11" t="s">
        <v>184</v>
      </c>
      <c r="B96" s="16" t="s">
        <v>140</v>
      </c>
      <c r="C96" s="9" t="s">
        <v>115</v>
      </c>
      <c r="D96" s="2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26">
        <v>0</v>
      </c>
      <c r="K96" s="25">
        <v>0</v>
      </c>
      <c r="L96" s="17">
        <v>28</v>
      </c>
    </row>
    <row r="97" spans="1:12" x14ac:dyDescent="0.3">
      <c r="A97" s="11" t="s">
        <v>184</v>
      </c>
      <c r="B97" s="16" t="s">
        <v>140</v>
      </c>
      <c r="C97" s="9" t="s">
        <v>64</v>
      </c>
      <c r="D97" s="27">
        <v>10</v>
      </c>
      <c r="E97" s="7">
        <v>0</v>
      </c>
      <c r="F97" s="7">
        <v>10</v>
      </c>
      <c r="G97" s="7">
        <v>0</v>
      </c>
      <c r="H97" s="7">
        <v>0</v>
      </c>
      <c r="I97" s="7">
        <v>0</v>
      </c>
      <c r="J97" s="26">
        <v>10</v>
      </c>
      <c r="K97" s="25">
        <v>50</v>
      </c>
      <c r="L97" s="17">
        <v>18</v>
      </c>
    </row>
    <row r="98" spans="1:12" x14ac:dyDescent="0.3">
      <c r="A98" s="11" t="s">
        <v>184</v>
      </c>
      <c r="B98" s="16" t="s">
        <v>141</v>
      </c>
      <c r="C98" s="9" t="s">
        <v>61</v>
      </c>
      <c r="D98" s="27">
        <v>34</v>
      </c>
      <c r="E98" s="7">
        <v>0</v>
      </c>
      <c r="F98" s="7">
        <v>33</v>
      </c>
      <c r="G98" s="7">
        <v>1</v>
      </c>
      <c r="H98" s="7">
        <v>0</v>
      </c>
      <c r="I98" s="7">
        <v>0</v>
      </c>
      <c r="J98" s="26">
        <v>36</v>
      </c>
      <c r="K98" s="25">
        <v>165</v>
      </c>
      <c r="L98" s="17" t="s">
        <v>185</v>
      </c>
    </row>
    <row r="99" spans="1:12" x14ac:dyDescent="0.3">
      <c r="A99" s="11" t="s">
        <v>186</v>
      </c>
      <c r="B99" s="16" t="s">
        <v>141</v>
      </c>
      <c r="C99" s="9" t="s">
        <v>114</v>
      </c>
      <c r="D99" s="27">
        <v>6</v>
      </c>
      <c r="E99" s="7">
        <v>0</v>
      </c>
      <c r="F99" s="7">
        <v>6</v>
      </c>
      <c r="G99" s="7">
        <v>0</v>
      </c>
      <c r="H99" s="7">
        <v>0</v>
      </c>
      <c r="I99" s="7">
        <v>0</v>
      </c>
      <c r="J99" s="26">
        <v>6</v>
      </c>
      <c r="K99" s="25">
        <v>30</v>
      </c>
      <c r="L99" s="17" t="s">
        <v>185</v>
      </c>
    </row>
    <row r="100" spans="1:12" x14ac:dyDescent="0.3">
      <c r="A100" s="11" t="s">
        <v>184</v>
      </c>
      <c r="B100" s="16" t="s">
        <v>140</v>
      </c>
      <c r="C100" s="9" t="s">
        <v>170</v>
      </c>
      <c r="D100" s="27">
        <v>11</v>
      </c>
      <c r="E100" s="7">
        <v>0</v>
      </c>
      <c r="F100" s="7">
        <v>7</v>
      </c>
      <c r="G100" s="7">
        <v>4</v>
      </c>
      <c r="H100" s="7">
        <v>0</v>
      </c>
      <c r="I100" s="7">
        <v>0</v>
      </c>
      <c r="J100" s="26">
        <v>19</v>
      </c>
      <c r="K100" s="25">
        <v>35</v>
      </c>
      <c r="L100" s="17">
        <v>9</v>
      </c>
    </row>
    <row r="101" spans="1:12" x14ac:dyDescent="0.3">
      <c r="A101" s="11" t="s">
        <v>184</v>
      </c>
      <c r="B101" s="16" t="s">
        <v>141</v>
      </c>
      <c r="C101" s="9" t="s">
        <v>104</v>
      </c>
      <c r="D101" s="27">
        <v>26</v>
      </c>
      <c r="E101" s="7">
        <v>1</v>
      </c>
      <c r="F101" s="7">
        <v>20</v>
      </c>
      <c r="G101" s="7">
        <v>5</v>
      </c>
      <c r="H101" s="7">
        <v>0</v>
      </c>
      <c r="I101" s="7">
        <v>0</v>
      </c>
      <c r="J101" s="26">
        <v>35</v>
      </c>
      <c r="K101" s="25">
        <v>101</v>
      </c>
      <c r="L101" s="17" t="s">
        <v>185</v>
      </c>
    </row>
    <row r="102" spans="1:12" x14ac:dyDescent="0.3">
      <c r="A102" s="11" t="s">
        <v>184</v>
      </c>
      <c r="B102" s="16" t="s">
        <v>141</v>
      </c>
      <c r="C102" s="9" t="s">
        <v>206</v>
      </c>
      <c r="D102" s="27">
        <v>36</v>
      </c>
      <c r="E102" s="7">
        <v>0</v>
      </c>
      <c r="F102" s="7">
        <v>36</v>
      </c>
      <c r="G102" s="7">
        <v>0</v>
      </c>
      <c r="H102" s="7">
        <v>0</v>
      </c>
      <c r="I102" s="7">
        <v>0</v>
      </c>
      <c r="J102" s="26">
        <v>36</v>
      </c>
      <c r="K102" s="25">
        <v>180</v>
      </c>
      <c r="L102" s="17" t="s">
        <v>185</v>
      </c>
    </row>
    <row r="103" spans="1:12" x14ac:dyDescent="0.3">
      <c r="A103" s="11" t="s">
        <v>184</v>
      </c>
      <c r="B103" s="16" t="s">
        <v>141</v>
      </c>
      <c r="C103" s="9" t="s">
        <v>139</v>
      </c>
      <c r="D103" s="27">
        <v>32</v>
      </c>
      <c r="E103" s="7">
        <v>0</v>
      </c>
      <c r="F103" s="7">
        <v>29</v>
      </c>
      <c r="G103" s="7">
        <v>2</v>
      </c>
      <c r="H103" s="7">
        <v>1</v>
      </c>
      <c r="I103" s="7">
        <v>0</v>
      </c>
      <c r="J103" s="26">
        <v>44</v>
      </c>
      <c r="K103" s="25">
        <v>145</v>
      </c>
      <c r="L103" s="17" t="s">
        <v>185</v>
      </c>
    </row>
    <row r="104" spans="1:12" x14ac:dyDescent="0.3">
      <c r="A104" s="11" t="s">
        <v>186</v>
      </c>
      <c r="B104" s="16" t="s">
        <v>141</v>
      </c>
      <c r="C104" s="9" t="s">
        <v>93</v>
      </c>
      <c r="D104" s="27">
        <v>10</v>
      </c>
      <c r="E104" s="7">
        <v>0</v>
      </c>
      <c r="F104" s="7">
        <v>10</v>
      </c>
      <c r="G104" s="7">
        <v>0</v>
      </c>
      <c r="H104" s="7">
        <v>0</v>
      </c>
      <c r="I104" s="7">
        <v>0</v>
      </c>
      <c r="J104" s="26">
        <v>10</v>
      </c>
      <c r="K104" s="25">
        <v>50</v>
      </c>
      <c r="L104" s="17" t="s">
        <v>185</v>
      </c>
    </row>
    <row r="105" spans="1:12" x14ac:dyDescent="0.3">
      <c r="A105" s="11" t="s">
        <v>184</v>
      </c>
      <c r="B105" s="16" t="s">
        <v>141</v>
      </c>
      <c r="C105" s="9" t="s">
        <v>134</v>
      </c>
      <c r="D105" s="27">
        <v>32</v>
      </c>
      <c r="E105" s="7">
        <v>0</v>
      </c>
      <c r="F105" s="7">
        <v>23</v>
      </c>
      <c r="G105" s="7">
        <v>9</v>
      </c>
      <c r="H105" s="7">
        <v>0</v>
      </c>
      <c r="I105" s="7">
        <v>0</v>
      </c>
      <c r="J105" s="26">
        <v>50</v>
      </c>
      <c r="K105" s="25">
        <v>115</v>
      </c>
      <c r="L105" s="17" t="s">
        <v>185</v>
      </c>
    </row>
    <row r="106" spans="1:12" x14ac:dyDescent="0.3">
      <c r="A106" s="11" t="s">
        <v>184</v>
      </c>
      <c r="B106" s="16" t="s">
        <v>141</v>
      </c>
      <c r="C106" s="9" t="s">
        <v>171</v>
      </c>
      <c r="D106" s="27">
        <v>21</v>
      </c>
      <c r="E106" s="7">
        <v>0</v>
      </c>
      <c r="F106" s="7">
        <v>20</v>
      </c>
      <c r="G106" s="7">
        <v>0</v>
      </c>
      <c r="H106" s="7">
        <v>1</v>
      </c>
      <c r="I106" s="7">
        <v>0</v>
      </c>
      <c r="J106" s="26">
        <v>29</v>
      </c>
      <c r="K106" s="25">
        <v>100</v>
      </c>
      <c r="L106" s="17" t="s">
        <v>185</v>
      </c>
    </row>
    <row r="107" spans="1:12" x14ac:dyDescent="0.3">
      <c r="A107" s="11" t="s">
        <v>186</v>
      </c>
      <c r="B107" s="16" t="s">
        <v>140</v>
      </c>
      <c r="C107" s="9" t="s">
        <v>172</v>
      </c>
      <c r="D107" s="27">
        <v>2</v>
      </c>
      <c r="E107" s="7">
        <v>0</v>
      </c>
      <c r="F107" s="7">
        <v>2</v>
      </c>
      <c r="G107" s="7">
        <v>0</v>
      </c>
      <c r="H107" s="7">
        <v>0</v>
      </c>
      <c r="I107" s="7">
        <v>0</v>
      </c>
      <c r="J107" s="26">
        <v>2</v>
      </c>
      <c r="K107" s="25">
        <v>10</v>
      </c>
      <c r="L107" s="17">
        <v>18</v>
      </c>
    </row>
    <row r="108" spans="1:12" x14ac:dyDescent="0.3">
      <c r="A108" s="11" t="s">
        <v>184</v>
      </c>
      <c r="B108" s="16" t="s">
        <v>141</v>
      </c>
      <c r="C108" s="9" t="s">
        <v>200</v>
      </c>
      <c r="D108" s="27">
        <v>37</v>
      </c>
      <c r="E108" s="7">
        <v>0</v>
      </c>
      <c r="F108" s="7">
        <v>31</v>
      </c>
      <c r="G108" s="7">
        <v>6</v>
      </c>
      <c r="H108" s="7">
        <v>0</v>
      </c>
      <c r="I108" s="7">
        <v>0</v>
      </c>
      <c r="J108" s="26">
        <v>49</v>
      </c>
      <c r="K108" s="25">
        <v>155</v>
      </c>
      <c r="L108" s="17" t="s">
        <v>185</v>
      </c>
    </row>
    <row r="109" spans="1:12" x14ac:dyDescent="0.3">
      <c r="A109" s="11" t="s">
        <v>184</v>
      </c>
      <c r="B109" s="16" t="s">
        <v>140</v>
      </c>
      <c r="C109" s="9" t="s">
        <v>173</v>
      </c>
      <c r="D109" s="27">
        <v>3</v>
      </c>
      <c r="E109" s="7">
        <v>0</v>
      </c>
      <c r="F109" s="7">
        <v>1</v>
      </c>
      <c r="G109" s="7">
        <v>2</v>
      </c>
      <c r="H109" s="7">
        <v>0</v>
      </c>
      <c r="I109" s="7">
        <v>0</v>
      </c>
      <c r="J109" s="26">
        <v>7</v>
      </c>
      <c r="K109" s="25">
        <v>5</v>
      </c>
      <c r="L109" s="17">
        <v>21</v>
      </c>
    </row>
    <row r="110" spans="1:12" x14ac:dyDescent="0.3">
      <c r="A110" s="11" t="s">
        <v>184</v>
      </c>
      <c r="B110" s="16" t="s">
        <v>141</v>
      </c>
      <c r="C110" s="9" t="s">
        <v>143</v>
      </c>
      <c r="D110" s="27">
        <v>66</v>
      </c>
      <c r="E110" s="7">
        <v>0</v>
      </c>
      <c r="F110" s="7">
        <v>57</v>
      </c>
      <c r="G110" s="7">
        <v>3</v>
      </c>
      <c r="H110" s="7">
        <v>6</v>
      </c>
      <c r="I110" s="7">
        <v>0</v>
      </c>
      <c r="J110" s="26">
        <v>120</v>
      </c>
      <c r="K110" s="25">
        <v>285</v>
      </c>
      <c r="L110" s="17" t="s">
        <v>185</v>
      </c>
    </row>
    <row r="111" spans="1:12" x14ac:dyDescent="0.3">
      <c r="A111" s="11" t="s">
        <v>184</v>
      </c>
      <c r="B111" s="16" t="s">
        <v>141</v>
      </c>
      <c r="C111" s="9" t="s">
        <v>174</v>
      </c>
      <c r="D111" s="27">
        <v>28</v>
      </c>
      <c r="E111" s="7">
        <v>0</v>
      </c>
      <c r="F111" s="7">
        <v>28</v>
      </c>
      <c r="G111" s="7">
        <v>0</v>
      </c>
      <c r="H111" s="7">
        <v>0</v>
      </c>
      <c r="I111" s="7">
        <v>0</v>
      </c>
      <c r="J111" s="26">
        <v>28</v>
      </c>
      <c r="K111" s="25">
        <v>140</v>
      </c>
      <c r="L111" s="17" t="s">
        <v>185</v>
      </c>
    </row>
    <row r="112" spans="1:12" x14ac:dyDescent="0.3">
      <c r="A112" s="11" t="s">
        <v>184</v>
      </c>
      <c r="B112" s="16" t="s">
        <v>141</v>
      </c>
      <c r="C112" s="9" t="s">
        <v>176</v>
      </c>
      <c r="D112" s="27">
        <v>32</v>
      </c>
      <c r="E112" s="7">
        <v>1</v>
      </c>
      <c r="F112" s="7">
        <v>31</v>
      </c>
      <c r="G112" s="7">
        <v>0</v>
      </c>
      <c r="H112" s="7">
        <v>0</v>
      </c>
      <c r="I112" s="7">
        <v>0</v>
      </c>
      <c r="J112" s="26">
        <v>31</v>
      </c>
      <c r="K112" s="25">
        <v>156</v>
      </c>
      <c r="L112" s="17" t="s">
        <v>185</v>
      </c>
    </row>
    <row r="113" spans="1:12" x14ac:dyDescent="0.3">
      <c r="A113" s="11" t="s">
        <v>184</v>
      </c>
      <c r="B113" s="16" t="s">
        <v>141</v>
      </c>
      <c r="C113" s="9" t="s">
        <v>177</v>
      </c>
      <c r="D113" s="27">
        <v>26</v>
      </c>
      <c r="E113" s="7">
        <v>0</v>
      </c>
      <c r="F113" s="7">
        <v>25</v>
      </c>
      <c r="G113" s="7">
        <v>1</v>
      </c>
      <c r="H113" s="7">
        <v>0</v>
      </c>
      <c r="I113" s="7">
        <v>0</v>
      </c>
      <c r="J113" s="26">
        <v>28</v>
      </c>
      <c r="K113" s="25">
        <v>125</v>
      </c>
      <c r="L113" s="17" t="s">
        <v>185</v>
      </c>
    </row>
  </sheetData>
  <conditionalFormatting sqref="B5:B113">
    <cfRule type="beginsWith" dxfId="9" priority="3" operator="beginsWith" text="Cumplio">
      <formula>LEFT(B5,LEN("Cumplio"))="Cumplio"</formula>
    </cfRule>
    <cfRule type="containsText" dxfId="8" priority="4" operator="containsText" text="No cumplio">
      <formula>NOT(ISERROR(SEARCH("No cumplio",B5)))</formula>
    </cfRule>
  </conditionalFormatting>
  <conditionalFormatting sqref="L5:L113">
    <cfRule type="cellIs" dxfId="7" priority="1" operator="between">
      <formula>1</formula>
      <formula>9999999</formula>
    </cfRule>
    <cfRule type="containsText" dxfId="6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0FAC-97A9-4A2B-B010-3350CFAE30D0}">
  <dimension ref="A1:L108"/>
  <sheetViews>
    <sheetView workbookViewId="0">
      <selection activeCell="M1" sqref="M1:N1048576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0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226</v>
      </c>
    </row>
    <row r="2" spans="1:12" ht="6.75" customHeight="1" x14ac:dyDescent="0.3"/>
    <row r="3" spans="1:12" x14ac:dyDescent="0.3">
      <c r="C3" s="1" t="s">
        <v>1</v>
      </c>
      <c r="D3" s="24">
        <v>3855</v>
      </c>
      <c r="E3" s="24">
        <v>107</v>
      </c>
      <c r="F3" s="24">
        <v>3620</v>
      </c>
      <c r="G3" s="24">
        <v>111</v>
      </c>
      <c r="H3" s="24">
        <v>16</v>
      </c>
      <c r="I3" s="24">
        <v>1</v>
      </c>
      <c r="J3" s="8"/>
      <c r="K3" s="8"/>
    </row>
    <row r="4" spans="1:12" x14ac:dyDescent="0.3">
      <c r="J4" s="6" t="s">
        <v>94</v>
      </c>
      <c r="K4" s="6" t="s">
        <v>95</v>
      </c>
      <c r="L4" s="5" t="s">
        <v>5</v>
      </c>
    </row>
    <row r="5" spans="1:12" x14ac:dyDescent="0.3">
      <c r="A5" s="11" t="s">
        <v>184</v>
      </c>
      <c r="B5" s="16" t="s">
        <v>141</v>
      </c>
      <c r="C5" s="9" t="s">
        <v>6</v>
      </c>
      <c r="D5" s="7">
        <v>35</v>
      </c>
      <c r="E5" s="7">
        <v>0</v>
      </c>
      <c r="F5" s="7">
        <v>31</v>
      </c>
      <c r="G5" s="7">
        <v>4</v>
      </c>
      <c r="H5" s="7">
        <v>0</v>
      </c>
      <c r="I5" s="7">
        <v>0</v>
      </c>
      <c r="J5" s="26">
        <v>43</v>
      </c>
      <c r="K5" s="25">
        <v>155</v>
      </c>
      <c r="L5" s="17" t="s">
        <v>185</v>
      </c>
    </row>
    <row r="6" spans="1:12" x14ac:dyDescent="0.3">
      <c r="A6" s="11" t="s">
        <v>184</v>
      </c>
      <c r="B6" s="16" t="s">
        <v>141</v>
      </c>
      <c r="C6" s="9" t="s">
        <v>178</v>
      </c>
      <c r="D6" s="7">
        <v>30</v>
      </c>
      <c r="E6" s="7">
        <v>0</v>
      </c>
      <c r="F6" s="7">
        <v>30</v>
      </c>
      <c r="G6" s="7">
        <v>0</v>
      </c>
      <c r="H6" s="7">
        <v>0</v>
      </c>
      <c r="I6" s="7">
        <v>0</v>
      </c>
      <c r="J6" s="26">
        <v>30</v>
      </c>
      <c r="K6" s="25">
        <v>150</v>
      </c>
      <c r="L6" s="17" t="s">
        <v>185</v>
      </c>
    </row>
    <row r="7" spans="1:12" x14ac:dyDescent="0.3">
      <c r="A7" s="11" t="s">
        <v>184</v>
      </c>
      <c r="B7" s="16" t="s">
        <v>141</v>
      </c>
      <c r="C7" s="9" t="s">
        <v>207</v>
      </c>
      <c r="D7" s="7">
        <v>35</v>
      </c>
      <c r="E7" s="7">
        <v>0</v>
      </c>
      <c r="F7" s="7">
        <v>33</v>
      </c>
      <c r="G7" s="7">
        <v>1</v>
      </c>
      <c r="H7" s="7">
        <v>1</v>
      </c>
      <c r="I7" s="7">
        <v>0</v>
      </c>
      <c r="J7" s="26">
        <v>45</v>
      </c>
      <c r="K7" s="25">
        <v>165</v>
      </c>
      <c r="L7" s="17" t="s">
        <v>185</v>
      </c>
    </row>
    <row r="8" spans="1:12" x14ac:dyDescent="0.3">
      <c r="A8" s="11" t="s">
        <v>184</v>
      </c>
      <c r="B8" s="16" t="s">
        <v>141</v>
      </c>
      <c r="C8" s="9" t="s">
        <v>217</v>
      </c>
      <c r="D8" s="7">
        <v>50</v>
      </c>
      <c r="E8" s="7">
        <v>0</v>
      </c>
      <c r="F8" s="7">
        <v>50</v>
      </c>
      <c r="G8" s="7">
        <v>0</v>
      </c>
      <c r="H8" s="7">
        <v>0</v>
      </c>
      <c r="I8" s="7">
        <v>0</v>
      </c>
      <c r="J8" s="26">
        <v>50</v>
      </c>
      <c r="K8" s="25">
        <v>250</v>
      </c>
      <c r="L8" s="17" t="s">
        <v>185</v>
      </c>
    </row>
    <row r="9" spans="1:12" x14ac:dyDescent="0.3">
      <c r="A9" s="11" t="s">
        <v>184</v>
      </c>
      <c r="B9" s="16" t="s">
        <v>141</v>
      </c>
      <c r="C9" s="9" t="s">
        <v>153</v>
      </c>
      <c r="D9" s="7">
        <v>41</v>
      </c>
      <c r="E9" s="7">
        <v>0</v>
      </c>
      <c r="F9" s="7">
        <v>41</v>
      </c>
      <c r="G9" s="7">
        <v>0</v>
      </c>
      <c r="H9" s="7">
        <v>0</v>
      </c>
      <c r="I9" s="7">
        <v>0</v>
      </c>
      <c r="J9" s="26">
        <v>41</v>
      </c>
      <c r="K9" s="25">
        <v>205</v>
      </c>
      <c r="L9" s="17" t="s">
        <v>185</v>
      </c>
    </row>
    <row r="10" spans="1:12" x14ac:dyDescent="0.3">
      <c r="A10" s="11" t="s">
        <v>184</v>
      </c>
      <c r="B10" s="16" t="s">
        <v>141</v>
      </c>
      <c r="C10" s="9" t="s">
        <v>154</v>
      </c>
      <c r="D10" s="7">
        <v>31</v>
      </c>
      <c r="E10" s="7">
        <v>0</v>
      </c>
      <c r="F10" s="7">
        <v>30</v>
      </c>
      <c r="G10" s="7">
        <v>1</v>
      </c>
      <c r="H10" s="7">
        <v>0</v>
      </c>
      <c r="I10" s="7">
        <v>0</v>
      </c>
      <c r="J10" s="26">
        <v>33</v>
      </c>
      <c r="K10" s="25">
        <v>150</v>
      </c>
      <c r="L10" s="17" t="s">
        <v>185</v>
      </c>
    </row>
    <row r="11" spans="1:12" x14ac:dyDescent="0.3">
      <c r="A11" s="11" t="s">
        <v>184</v>
      </c>
      <c r="B11" s="16" t="s">
        <v>141</v>
      </c>
      <c r="C11" s="9" t="s">
        <v>142</v>
      </c>
      <c r="D11" s="7">
        <v>43</v>
      </c>
      <c r="E11" s="7">
        <v>0</v>
      </c>
      <c r="F11" s="7">
        <v>43</v>
      </c>
      <c r="G11" s="7">
        <v>0</v>
      </c>
      <c r="H11" s="7">
        <v>0</v>
      </c>
      <c r="I11" s="7">
        <v>0</v>
      </c>
      <c r="J11" s="26">
        <v>43</v>
      </c>
      <c r="K11" s="25">
        <v>215</v>
      </c>
      <c r="L11" s="17" t="s">
        <v>185</v>
      </c>
    </row>
    <row r="12" spans="1:12" x14ac:dyDescent="0.3">
      <c r="A12" s="11" t="s">
        <v>184</v>
      </c>
      <c r="B12" s="16" t="s">
        <v>141</v>
      </c>
      <c r="C12" s="9" t="s">
        <v>135</v>
      </c>
      <c r="D12" s="7">
        <v>36</v>
      </c>
      <c r="E12" s="7">
        <v>0</v>
      </c>
      <c r="F12" s="7">
        <v>34</v>
      </c>
      <c r="G12" s="7">
        <v>2</v>
      </c>
      <c r="H12" s="7">
        <v>0</v>
      </c>
      <c r="I12" s="7">
        <v>0</v>
      </c>
      <c r="J12" s="26">
        <v>40</v>
      </c>
      <c r="K12" s="25">
        <v>170</v>
      </c>
      <c r="L12" s="17" t="s">
        <v>185</v>
      </c>
    </row>
    <row r="13" spans="1:12" x14ac:dyDescent="0.3">
      <c r="A13" s="11" t="s">
        <v>184</v>
      </c>
      <c r="B13" s="16" t="s">
        <v>141</v>
      </c>
      <c r="C13" s="9" t="s">
        <v>160</v>
      </c>
      <c r="D13" s="7">
        <v>39</v>
      </c>
      <c r="E13" s="7">
        <v>0</v>
      </c>
      <c r="F13" s="7">
        <v>36</v>
      </c>
      <c r="G13" s="7">
        <v>3</v>
      </c>
      <c r="H13" s="7">
        <v>0</v>
      </c>
      <c r="I13" s="7">
        <v>0</v>
      </c>
      <c r="J13" s="26">
        <v>45</v>
      </c>
      <c r="K13" s="25">
        <v>180</v>
      </c>
      <c r="L13" s="17" t="s">
        <v>185</v>
      </c>
    </row>
    <row r="14" spans="1:12" x14ac:dyDescent="0.3">
      <c r="A14" s="11" t="s">
        <v>184</v>
      </c>
      <c r="B14" s="16" t="s">
        <v>141</v>
      </c>
      <c r="C14" s="9" t="s">
        <v>124</v>
      </c>
      <c r="D14" s="7">
        <v>37</v>
      </c>
      <c r="E14" s="7">
        <v>0</v>
      </c>
      <c r="F14" s="7">
        <v>36</v>
      </c>
      <c r="G14" s="7">
        <v>1</v>
      </c>
      <c r="H14" s="7">
        <v>0</v>
      </c>
      <c r="I14" s="7">
        <v>0</v>
      </c>
      <c r="J14" s="26">
        <v>39</v>
      </c>
      <c r="K14" s="25">
        <v>180</v>
      </c>
      <c r="L14" s="17" t="s">
        <v>185</v>
      </c>
    </row>
    <row r="15" spans="1:12" x14ac:dyDescent="0.3">
      <c r="A15" s="11" t="s">
        <v>184</v>
      </c>
      <c r="B15" s="16" t="s">
        <v>141</v>
      </c>
      <c r="C15" s="9" t="s">
        <v>130</v>
      </c>
      <c r="D15" s="7">
        <v>35</v>
      </c>
      <c r="E15" s="7">
        <v>0</v>
      </c>
      <c r="F15" s="7">
        <v>34</v>
      </c>
      <c r="G15" s="7">
        <v>1</v>
      </c>
      <c r="H15" s="7">
        <v>0</v>
      </c>
      <c r="I15" s="7">
        <v>0</v>
      </c>
      <c r="J15" s="26">
        <v>37</v>
      </c>
      <c r="K15" s="25">
        <v>170</v>
      </c>
      <c r="L15" s="17" t="s">
        <v>185</v>
      </c>
    </row>
    <row r="16" spans="1:12" x14ac:dyDescent="0.3">
      <c r="A16" s="11" t="s">
        <v>184</v>
      </c>
      <c r="B16" s="16" t="s">
        <v>141</v>
      </c>
      <c r="C16" s="9" t="s">
        <v>218</v>
      </c>
      <c r="D16" s="7">
        <v>37</v>
      </c>
      <c r="E16" s="7">
        <v>1</v>
      </c>
      <c r="F16" s="7">
        <v>32</v>
      </c>
      <c r="G16" s="7">
        <v>4</v>
      </c>
      <c r="H16" s="7">
        <v>0</v>
      </c>
      <c r="I16" s="7">
        <v>0</v>
      </c>
      <c r="J16" s="26">
        <v>44</v>
      </c>
      <c r="K16" s="25">
        <v>161</v>
      </c>
      <c r="L16" s="17" t="s">
        <v>185</v>
      </c>
    </row>
    <row r="17" spans="1:12" x14ac:dyDescent="0.3">
      <c r="A17" s="11" t="s">
        <v>184</v>
      </c>
      <c r="B17" s="16" t="s">
        <v>141</v>
      </c>
      <c r="C17" s="9" t="s">
        <v>179</v>
      </c>
      <c r="D17" s="7">
        <v>33</v>
      </c>
      <c r="E17" s="7">
        <v>0</v>
      </c>
      <c r="F17" s="7">
        <v>32</v>
      </c>
      <c r="G17" s="7">
        <v>1</v>
      </c>
      <c r="H17" s="7">
        <v>0</v>
      </c>
      <c r="I17" s="7">
        <v>0</v>
      </c>
      <c r="J17" s="26">
        <v>35</v>
      </c>
      <c r="K17" s="25">
        <v>160</v>
      </c>
      <c r="L17" s="17" t="s">
        <v>185</v>
      </c>
    </row>
    <row r="18" spans="1:12" x14ac:dyDescent="0.3">
      <c r="A18" s="11" t="s">
        <v>184</v>
      </c>
      <c r="B18" s="16" t="s">
        <v>141</v>
      </c>
      <c r="C18" s="9" t="s">
        <v>168</v>
      </c>
      <c r="D18" s="7">
        <v>35</v>
      </c>
      <c r="E18" s="7">
        <v>0</v>
      </c>
      <c r="F18" s="7">
        <v>35</v>
      </c>
      <c r="G18" s="7">
        <v>0</v>
      </c>
      <c r="H18" s="7">
        <v>0</v>
      </c>
      <c r="I18" s="7">
        <v>0</v>
      </c>
      <c r="J18" s="26">
        <v>35</v>
      </c>
      <c r="K18" s="25">
        <v>175</v>
      </c>
      <c r="L18" s="17" t="s">
        <v>185</v>
      </c>
    </row>
    <row r="19" spans="1:12" x14ac:dyDescent="0.3">
      <c r="A19" s="11" t="s">
        <v>184</v>
      </c>
      <c r="B19" s="16" t="s">
        <v>141</v>
      </c>
      <c r="C19" s="9" t="s">
        <v>106</v>
      </c>
      <c r="D19" s="7">
        <v>48</v>
      </c>
      <c r="E19" s="7">
        <v>0</v>
      </c>
      <c r="F19" s="7">
        <v>47</v>
      </c>
      <c r="G19" s="7">
        <v>1</v>
      </c>
      <c r="H19" s="7">
        <v>0</v>
      </c>
      <c r="I19" s="7">
        <v>0</v>
      </c>
      <c r="J19" s="26">
        <v>50</v>
      </c>
      <c r="K19" s="25">
        <v>235</v>
      </c>
      <c r="L19" s="17" t="s">
        <v>185</v>
      </c>
    </row>
    <row r="20" spans="1:12" x14ac:dyDescent="0.3">
      <c r="A20" s="11" t="s">
        <v>184</v>
      </c>
      <c r="B20" s="16" t="s">
        <v>141</v>
      </c>
      <c r="C20" s="9" t="s">
        <v>108</v>
      </c>
      <c r="D20" s="7">
        <v>39</v>
      </c>
      <c r="E20" s="7">
        <v>0</v>
      </c>
      <c r="F20" s="7">
        <v>36</v>
      </c>
      <c r="G20" s="7">
        <v>1</v>
      </c>
      <c r="H20" s="7">
        <v>2</v>
      </c>
      <c r="I20" s="7">
        <v>0</v>
      </c>
      <c r="J20" s="26">
        <v>57</v>
      </c>
      <c r="K20" s="25">
        <v>180</v>
      </c>
      <c r="L20" s="17" t="s">
        <v>185</v>
      </c>
    </row>
    <row r="21" spans="1:12" x14ac:dyDescent="0.3">
      <c r="A21" s="11" t="s">
        <v>184</v>
      </c>
      <c r="B21" s="16" t="s">
        <v>141</v>
      </c>
      <c r="C21" s="9" t="s">
        <v>138</v>
      </c>
      <c r="D21" s="7">
        <v>33</v>
      </c>
      <c r="E21" s="7">
        <v>0</v>
      </c>
      <c r="F21" s="7">
        <v>33</v>
      </c>
      <c r="G21" s="7">
        <v>0</v>
      </c>
      <c r="H21" s="7">
        <v>0</v>
      </c>
      <c r="I21" s="7">
        <v>0</v>
      </c>
      <c r="J21" s="26">
        <v>33</v>
      </c>
      <c r="K21" s="25">
        <v>165</v>
      </c>
      <c r="L21" s="17" t="s">
        <v>185</v>
      </c>
    </row>
    <row r="22" spans="1:12" x14ac:dyDescent="0.3">
      <c r="A22" s="11" t="s">
        <v>184</v>
      </c>
      <c r="B22" s="16" t="s">
        <v>141</v>
      </c>
      <c r="C22" s="9" t="s">
        <v>64</v>
      </c>
      <c r="D22" s="7">
        <v>36</v>
      </c>
      <c r="E22" s="7">
        <v>0</v>
      </c>
      <c r="F22" s="7">
        <v>36</v>
      </c>
      <c r="G22" s="7">
        <v>0</v>
      </c>
      <c r="H22" s="7">
        <v>0</v>
      </c>
      <c r="I22" s="7">
        <v>0</v>
      </c>
      <c r="J22" s="26">
        <v>36</v>
      </c>
      <c r="K22" s="25">
        <v>180</v>
      </c>
      <c r="L22" s="17" t="s">
        <v>185</v>
      </c>
    </row>
    <row r="23" spans="1:12" x14ac:dyDescent="0.3">
      <c r="A23" s="11" t="s">
        <v>184</v>
      </c>
      <c r="B23" s="16" t="s">
        <v>141</v>
      </c>
      <c r="C23" s="9" t="s">
        <v>61</v>
      </c>
      <c r="D23" s="7">
        <v>48</v>
      </c>
      <c r="E23" s="7">
        <v>0</v>
      </c>
      <c r="F23" s="7">
        <v>48</v>
      </c>
      <c r="G23" s="7">
        <v>0</v>
      </c>
      <c r="H23" s="7">
        <v>0</v>
      </c>
      <c r="I23" s="7">
        <v>0</v>
      </c>
      <c r="J23" s="26">
        <v>48</v>
      </c>
      <c r="K23" s="25">
        <v>240</v>
      </c>
      <c r="L23" s="17" t="s">
        <v>185</v>
      </c>
    </row>
    <row r="24" spans="1:12" x14ac:dyDescent="0.3">
      <c r="A24" s="11" t="s">
        <v>184</v>
      </c>
      <c r="B24" s="16" t="s">
        <v>141</v>
      </c>
      <c r="C24" s="9" t="s">
        <v>143</v>
      </c>
      <c r="D24" s="7">
        <v>59</v>
      </c>
      <c r="E24" s="7">
        <v>0</v>
      </c>
      <c r="F24" s="7">
        <v>58</v>
      </c>
      <c r="G24" s="7">
        <v>1</v>
      </c>
      <c r="H24" s="7">
        <v>0</v>
      </c>
      <c r="I24" s="7">
        <v>0</v>
      </c>
      <c r="J24" s="26">
        <v>61</v>
      </c>
      <c r="K24" s="25">
        <v>290</v>
      </c>
      <c r="L24" s="17" t="s">
        <v>185</v>
      </c>
    </row>
    <row r="25" spans="1:12" x14ac:dyDescent="0.3">
      <c r="A25" s="11" t="s">
        <v>184</v>
      </c>
      <c r="B25" s="16" t="s">
        <v>141</v>
      </c>
      <c r="C25" s="9" t="s">
        <v>147</v>
      </c>
      <c r="D25" s="7">
        <v>39</v>
      </c>
      <c r="E25" s="7">
        <v>0</v>
      </c>
      <c r="F25" s="7">
        <v>36</v>
      </c>
      <c r="G25" s="7">
        <v>3</v>
      </c>
      <c r="H25" s="7">
        <v>0</v>
      </c>
      <c r="I25" s="7">
        <v>0</v>
      </c>
      <c r="J25" s="26">
        <v>45</v>
      </c>
      <c r="K25" s="25">
        <v>180</v>
      </c>
      <c r="L25" s="17" t="s">
        <v>185</v>
      </c>
    </row>
    <row r="26" spans="1:12" x14ac:dyDescent="0.3">
      <c r="A26" s="11" t="s">
        <v>184</v>
      </c>
      <c r="B26" s="16" t="s">
        <v>141</v>
      </c>
      <c r="C26" s="9" t="s">
        <v>148</v>
      </c>
      <c r="D26" s="7">
        <v>40</v>
      </c>
      <c r="E26" s="7">
        <v>0</v>
      </c>
      <c r="F26" s="7">
        <v>38</v>
      </c>
      <c r="G26" s="7">
        <v>2</v>
      </c>
      <c r="H26" s="7">
        <v>0</v>
      </c>
      <c r="I26" s="7">
        <v>0</v>
      </c>
      <c r="J26" s="26">
        <v>44</v>
      </c>
      <c r="K26" s="25">
        <v>190</v>
      </c>
      <c r="L26" s="17" t="s">
        <v>185</v>
      </c>
    </row>
    <row r="27" spans="1:12" x14ac:dyDescent="0.3">
      <c r="A27" s="11" t="s">
        <v>184</v>
      </c>
      <c r="B27" s="16" t="s">
        <v>141</v>
      </c>
      <c r="C27" s="9" t="s">
        <v>149</v>
      </c>
      <c r="D27" s="7">
        <v>41</v>
      </c>
      <c r="E27" s="7">
        <v>0</v>
      </c>
      <c r="F27" s="7">
        <v>40</v>
      </c>
      <c r="G27" s="7">
        <v>1</v>
      </c>
      <c r="H27" s="7">
        <v>0</v>
      </c>
      <c r="I27" s="7">
        <v>0</v>
      </c>
      <c r="J27" s="26">
        <v>43</v>
      </c>
      <c r="K27" s="25">
        <v>200</v>
      </c>
      <c r="L27" s="17" t="s">
        <v>185</v>
      </c>
    </row>
    <row r="28" spans="1:12" x14ac:dyDescent="0.3">
      <c r="A28" s="11" t="s">
        <v>184</v>
      </c>
      <c r="B28" s="16" t="s">
        <v>141</v>
      </c>
      <c r="C28" s="9" t="s">
        <v>150</v>
      </c>
      <c r="D28" s="7">
        <v>52</v>
      </c>
      <c r="E28" s="7">
        <v>0</v>
      </c>
      <c r="F28" s="7">
        <v>49</v>
      </c>
      <c r="G28" s="7">
        <v>3</v>
      </c>
      <c r="H28" s="7">
        <v>0</v>
      </c>
      <c r="I28" s="7">
        <v>0</v>
      </c>
      <c r="J28" s="26">
        <v>58</v>
      </c>
      <c r="K28" s="25">
        <v>245</v>
      </c>
      <c r="L28" s="17" t="s">
        <v>185</v>
      </c>
    </row>
    <row r="29" spans="1:12" x14ac:dyDescent="0.3">
      <c r="A29" s="11" t="s">
        <v>184</v>
      </c>
      <c r="B29" s="16" t="s">
        <v>141</v>
      </c>
      <c r="C29" s="9" t="s">
        <v>118</v>
      </c>
      <c r="D29" s="7">
        <v>36</v>
      </c>
      <c r="E29" s="7">
        <v>0</v>
      </c>
      <c r="F29" s="7">
        <v>36</v>
      </c>
      <c r="G29" s="7">
        <v>0</v>
      </c>
      <c r="H29" s="7">
        <v>0</v>
      </c>
      <c r="I29" s="7">
        <v>0</v>
      </c>
      <c r="J29" s="26">
        <v>36</v>
      </c>
      <c r="K29" s="25">
        <v>180</v>
      </c>
      <c r="L29" s="17" t="s">
        <v>185</v>
      </c>
    </row>
    <row r="30" spans="1:12" x14ac:dyDescent="0.3">
      <c r="A30" s="11" t="s">
        <v>184</v>
      </c>
      <c r="B30" s="16" t="s">
        <v>141</v>
      </c>
      <c r="C30" s="9" t="s">
        <v>151</v>
      </c>
      <c r="D30" s="7">
        <v>40</v>
      </c>
      <c r="E30" s="7">
        <v>0</v>
      </c>
      <c r="F30" s="7">
        <v>39</v>
      </c>
      <c r="G30" s="7">
        <v>1</v>
      </c>
      <c r="H30" s="7">
        <v>0</v>
      </c>
      <c r="I30" s="7">
        <v>0</v>
      </c>
      <c r="J30" s="26">
        <v>42</v>
      </c>
      <c r="K30" s="25">
        <v>195</v>
      </c>
      <c r="L30" s="17" t="s">
        <v>185</v>
      </c>
    </row>
    <row r="31" spans="1:12" x14ac:dyDescent="0.3">
      <c r="A31" s="11" t="s">
        <v>184</v>
      </c>
      <c r="B31" s="16" t="s">
        <v>141</v>
      </c>
      <c r="C31" s="9" t="s">
        <v>152</v>
      </c>
      <c r="D31" s="7">
        <v>38</v>
      </c>
      <c r="E31" s="7">
        <v>0</v>
      </c>
      <c r="F31" s="7">
        <v>36</v>
      </c>
      <c r="G31" s="7">
        <v>2</v>
      </c>
      <c r="H31" s="7">
        <v>0</v>
      </c>
      <c r="I31" s="7">
        <v>0</v>
      </c>
      <c r="J31" s="26">
        <v>42</v>
      </c>
      <c r="K31" s="25">
        <v>180</v>
      </c>
      <c r="L31" s="17" t="s">
        <v>185</v>
      </c>
    </row>
    <row r="32" spans="1:12" x14ac:dyDescent="0.3">
      <c r="A32" s="11" t="s">
        <v>184</v>
      </c>
      <c r="B32" s="16" t="s">
        <v>141</v>
      </c>
      <c r="C32" s="9" t="s">
        <v>99</v>
      </c>
      <c r="D32" s="7">
        <v>34</v>
      </c>
      <c r="E32" s="7">
        <v>0</v>
      </c>
      <c r="F32" s="7">
        <v>33</v>
      </c>
      <c r="G32" s="7">
        <v>1</v>
      </c>
      <c r="H32" s="7">
        <v>0</v>
      </c>
      <c r="I32" s="7">
        <v>0</v>
      </c>
      <c r="J32" s="26">
        <v>36</v>
      </c>
      <c r="K32" s="25">
        <v>165</v>
      </c>
      <c r="L32" s="17" t="s">
        <v>185</v>
      </c>
    </row>
    <row r="33" spans="1:12" x14ac:dyDescent="0.3">
      <c r="A33" s="11" t="s">
        <v>184</v>
      </c>
      <c r="B33" s="16" t="s">
        <v>141</v>
      </c>
      <c r="C33" s="9" t="s">
        <v>216</v>
      </c>
      <c r="D33" s="7">
        <v>33</v>
      </c>
      <c r="E33" s="7">
        <v>0</v>
      </c>
      <c r="F33" s="7">
        <v>28</v>
      </c>
      <c r="G33" s="7">
        <v>2</v>
      </c>
      <c r="H33" s="7">
        <v>3</v>
      </c>
      <c r="I33" s="7">
        <v>0</v>
      </c>
      <c r="J33" s="26">
        <v>61</v>
      </c>
      <c r="K33" s="25">
        <v>140</v>
      </c>
      <c r="L33" s="17" t="s">
        <v>185</v>
      </c>
    </row>
    <row r="34" spans="1:12" x14ac:dyDescent="0.3">
      <c r="A34" s="11" t="s">
        <v>184</v>
      </c>
      <c r="B34" s="16" t="s">
        <v>141</v>
      </c>
      <c r="C34" s="9" t="s">
        <v>187</v>
      </c>
      <c r="D34" s="7">
        <v>42</v>
      </c>
      <c r="E34" s="7">
        <v>0</v>
      </c>
      <c r="F34" s="7">
        <v>41</v>
      </c>
      <c r="G34" s="7">
        <v>1</v>
      </c>
      <c r="H34" s="7">
        <v>0</v>
      </c>
      <c r="I34" s="7">
        <v>0</v>
      </c>
      <c r="J34" s="26">
        <v>44</v>
      </c>
      <c r="K34" s="25">
        <v>205</v>
      </c>
      <c r="L34" s="17" t="s">
        <v>185</v>
      </c>
    </row>
    <row r="35" spans="1:12" x14ac:dyDescent="0.3">
      <c r="A35" s="11" t="s">
        <v>184</v>
      </c>
      <c r="B35" s="16" t="s">
        <v>141</v>
      </c>
      <c r="C35" s="9" t="s">
        <v>120</v>
      </c>
      <c r="D35" s="7">
        <v>35</v>
      </c>
      <c r="E35" s="7">
        <v>0</v>
      </c>
      <c r="F35" s="7">
        <v>34</v>
      </c>
      <c r="G35" s="7">
        <v>1</v>
      </c>
      <c r="H35" s="7">
        <v>0</v>
      </c>
      <c r="I35" s="7">
        <v>0</v>
      </c>
      <c r="J35" s="26">
        <v>37</v>
      </c>
      <c r="K35" s="25">
        <v>170</v>
      </c>
      <c r="L35" s="17" t="s">
        <v>185</v>
      </c>
    </row>
    <row r="36" spans="1:12" x14ac:dyDescent="0.3">
      <c r="A36" s="11" t="s">
        <v>184</v>
      </c>
      <c r="B36" s="16" t="s">
        <v>141</v>
      </c>
      <c r="C36" s="9" t="s">
        <v>189</v>
      </c>
      <c r="D36" s="7">
        <v>45</v>
      </c>
      <c r="E36" s="7">
        <v>0</v>
      </c>
      <c r="F36" s="7">
        <v>43</v>
      </c>
      <c r="G36" s="7">
        <v>2</v>
      </c>
      <c r="H36" s="7">
        <v>0</v>
      </c>
      <c r="I36" s="7">
        <v>0</v>
      </c>
      <c r="J36" s="26">
        <v>49</v>
      </c>
      <c r="K36" s="25">
        <v>215</v>
      </c>
      <c r="L36" s="17" t="s">
        <v>185</v>
      </c>
    </row>
    <row r="37" spans="1:12" x14ac:dyDescent="0.3">
      <c r="A37" s="11" t="s">
        <v>184</v>
      </c>
      <c r="B37" s="16" t="s">
        <v>141</v>
      </c>
      <c r="C37" s="9" t="s">
        <v>128</v>
      </c>
      <c r="D37" s="7">
        <v>29</v>
      </c>
      <c r="E37" s="7">
        <v>0</v>
      </c>
      <c r="F37" s="7">
        <v>28</v>
      </c>
      <c r="G37" s="7">
        <v>0</v>
      </c>
      <c r="H37" s="7">
        <v>1</v>
      </c>
      <c r="I37" s="7">
        <v>0</v>
      </c>
      <c r="J37" s="26">
        <v>37</v>
      </c>
      <c r="K37" s="25">
        <v>140</v>
      </c>
      <c r="L37" s="17" t="s">
        <v>185</v>
      </c>
    </row>
    <row r="38" spans="1:12" x14ac:dyDescent="0.3">
      <c r="A38" s="11" t="s">
        <v>186</v>
      </c>
      <c r="B38" s="16" t="s">
        <v>141</v>
      </c>
      <c r="C38" s="9" t="s">
        <v>201</v>
      </c>
      <c r="D38" s="7">
        <v>76</v>
      </c>
      <c r="E38" s="7">
        <v>48</v>
      </c>
      <c r="F38" s="7">
        <v>28</v>
      </c>
      <c r="G38" s="7">
        <v>0</v>
      </c>
      <c r="H38" s="7">
        <v>0</v>
      </c>
      <c r="I38" s="7">
        <v>0</v>
      </c>
      <c r="J38" s="26">
        <v>28</v>
      </c>
      <c r="K38" s="25">
        <v>188</v>
      </c>
      <c r="L38" s="17" t="s">
        <v>185</v>
      </c>
    </row>
    <row r="39" spans="1:12" x14ac:dyDescent="0.3">
      <c r="A39" s="11" t="s">
        <v>184</v>
      </c>
      <c r="B39" s="16" t="s">
        <v>141</v>
      </c>
      <c r="C39" s="9" t="s">
        <v>155</v>
      </c>
      <c r="D39" s="7">
        <v>43</v>
      </c>
      <c r="E39" s="7">
        <v>0</v>
      </c>
      <c r="F39" s="7">
        <v>42</v>
      </c>
      <c r="G39" s="7">
        <v>1</v>
      </c>
      <c r="H39" s="7">
        <v>0</v>
      </c>
      <c r="I39" s="7">
        <v>0</v>
      </c>
      <c r="J39" s="26">
        <v>45</v>
      </c>
      <c r="K39" s="25">
        <v>210</v>
      </c>
      <c r="L39" s="17" t="s">
        <v>185</v>
      </c>
    </row>
    <row r="40" spans="1:12" x14ac:dyDescent="0.3">
      <c r="A40" s="11" t="s">
        <v>184</v>
      </c>
      <c r="B40" s="16" t="s">
        <v>141</v>
      </c>
      <c r="C40" s="9" t="s">
        <v>82</v>
      </c>
      <c r="D40" s="7">
        <v>32</v>
      </c>
      <c r="E40" s="7">
        <v>0</v>
      </c>
      <c r="F40" s="7">
        <v>32</v>
      </c>
      <c r="G40" s="7">
        <v>0</v>
      </c>
      <c r="H40" s="7">
        <v>0</v>
      </c>
      <c r="I40" s="7">
        <v>0</v>
      </c>
      <c r="J40" s="26">
        <v>32</v>
      </c>
      <c r="K40" s="25">
        <v>160</v>
      </c>
      <c r="L40" s="17" t="s">
        <v>185</v>
      </c>
    </row>
    <row r="41" spans="1:12" x14ac:dyDescent="0.3">
      <c r="A41" s="11" t="s">
        <v>184</v>
      </c>
      <c r="B41" s="16" t="s">
        <v>141</v>
      </c>
      <c r="C41" s="9" t="s">
        <v>156</v>
      </c>
      <c r="D41" s="7">
        <v>40</v>
      </c>
      <c r="E41" s="7">
        <v>0</v>
      </c>
      <c r="F41" s="7">
        <v>40</v>
      </c>
      <c r="G41" s="7">
        <v>0</v>
      </c>
      <c r="H41" s="7">
        <v>0</v>
      </c>
      <c r="I41" s="7">
        <v>0</v>
      </c>
      <c r="J41" s="26">
        <v>40</v>
      </c>
      <c r="K41" s="25">
        <v>200</v>
      </c>
      <c r="L41" s="17" t="s">
        <v>185</v>
      </c>
    </row>
    <row r="42" spans="1:12" x14ac:dyDescent="0.3">
      <c r="A42" s="11" t="s">
        <v>184</v>
      </c>
      <c r="B42" s="16" t="s">
        <v>141</v>
      </c>
      <c r="C42" s="9" t="s">
        <v>190</v>
      </c>
      <c r="D42" s="7">
        <v>40</v>
      </c>
      <c r="E42" s="7">
        <v>0</v>
      </c>
      <c r="F42" s="7">
        <v>36</v>
      </c>
      <c r="G42" s="7">
        <v>4</v>
      </c>
      <c r="H42" s="7">
        <v>0</v>
      </c>
      <c r="I42" s="7">
        <v>0</v>
      </c>
      <c r="J42" s="26">
        <v>48</v>
      </c>
      <c r="K42" s="25">
        <v>180</v>
      </c>
      <c r="L42" s="17" t="s">
        <v>185</v>
      </c>
    </row>
    <row r="43" spans="1:12" x14ac:dyDescent="0.3">
      <c r="A43" s="11" t="s">
        <v>184</v>
      </c>
      <c r="B43" s="16" t="s">
        <v>141</v>
      </c>
      <c r="C43" s="9" t="s">
        <v>13</v>
      </c>
      <c r="D43" s="7">
        <v>40</v>
      </c>
      <c r="E43" s="7">
        <v>0</v>
      </c>
      <c r="F43" s="7">
        <v>40</v>
      </c>
      <c r="G43" s="7">
        <v>0</v>
      </c>
      <c r="H43" s="7">
        <v>0</v>
      </c>
      <c r="I43" s="7">
        <v>0</v>
      </c>
      <c r="J43" s="26">
        <v>40</v>
      </c>
      <c r="K43" s="25">
        <v>200</v>
      </c>
      <c r="L43" s="17" t="s">
        <v>185</v>
      </c>
    </row>
    <row r="44" spans="1:12" x14ac:dyDescent="0.3">
      <c r="A44" s="11" t="s">
        <v>184</v>
      </c>
      <c r="B44" s="16" t="s">
        <v>141</v>
      </c>
      <c r="C44" s="9" t="s">
        <v>88</v>
      </c>
      <c r="D44" s="7">
        <v>34</v>
      </c>
      <c r="E44" s="7">
        <v>0</v>
      </c>
      <c r="F44" s="7">
        <v>34</v>
      </c>
      <c r="G44" s="7">
        <v>0</v>
      </c>
      <c r="H44" s="7">
        <v>0</v>
      </c>
      <c r="I44" s="7">
        <v>0</v>
      </c>
      <c r="J44" s="26">
        <v>34</v>
      </c>
      <c r="K44" s="25">
        <v>170</v>
      </c>
      <c r="L44" s="17" t="s">
        <v>185</v>
      </c>
    </row>
    <row r="45" spans="1:12" x14ac:dyDescent="0.3">
      <c r="A45" s="11" t="s">
        <v>184</v>
      </c>
      <c r="B45" s="16" t="s">
        <v>141</v>
      </c>
      <c r="C45" s="9" t="s">
        <v>158</v>
      </c>
      <c r="D45" s="7">
        <v>31</v>
      </c>
      <c r="E45" s="7">
        <v>0</v>
      </c>
      <c r="F45" s="7">
        <v>28</v>
      </c>
      <c r="G45" s="7">
        <v>2</v>
      </c>
      <c r="H45" s="7">
        <v>1</v>
      </c>
      <c r="I45" s="7">
        <v>0</v>
      </c>
      <c r="J45" s="26">
        <v>43</v>
      </c>
      <c r="K45" s="25">
        <v>140</v>
      </c>
      <c r="L45" s="17" t="s">
        <v>185</v>
      </c>
    </row>
    <row r="46" spans="1:12" x14ac:dyDescent="0.3">
      <c r="A46" s="11" t="s">
        <v>184</v>
      </c>
      <c r="B46" s="16" t="s">
        <v>141</v>
      </c>
      <c r="C46" s="9" t="s">
        <v>101</v>
      </c>
      <c r="D46" s="7">
        <v>43</v>
      </c>
      <c r="E46" s="7">
        <v>0</v>
      </c>
      <c r="F46" s="7">
        <v>43</v>
      </c>
      <c r="G46" s="7">
        <v>0</v>
      </c>
      <c r="H46" s="7">
        <v>0</v>
      </c>
      <c r="I46" s="7">
        <v>0</v>
      </c>
      <c r="J46" s="26">
        <v>43</v>
      </c>
      <c r="K46" s="25">
        <v>215</v>
      </c>
      <c r="L46" s="17" t="s">
        <v>185</v>
      </c>
    </row>
    <row r="47" spans="1:12" x14ac:dyDescent="0.3">
      <c r="A47" s="11" t="s">
        <v>186</v>
      </c>
      <c r="B47" s="16" t="s">
        <v>141</v>
      </c>
      <c r="C47" s="9" t="s">
        <v>85</v>
      </c>
      <c r="D47" s="7">
        <v>46</v>
      </c>
      <c r="E47" s="7">
        <v>16</v>
      </c>
      <c r="F47" s="7">
        <v>30</v>
      </c>
      <c r="G47" s="7">
        <v>0</v>
      </c>
      <c r="H47" s="7">
        <v>0</v>
      </c>
      <c r="I47" s="7">
        <v>0</v>
      </c>
      <c r="J47" s="26">
        <v>30</v>
      </c>
      <c r="K47" s="25">
        <v>166</v>
      </c>
      <c r="L47" s="17" t="s">
        <v>185</v>
      </c>
    </row>
    <row r="48" spans="1:12" x14ac:dyDescent="0.3">
      <c r="A48" s="11" t="s">
        <v>186</v>
      </c>
      <c r="B48" s="16" t="s">
        <v>141</v>
      </c>
      <c r="C48" s="9" t="s">
        <v>86</v>
      </c>
      <c r="D48" s="7">
        <v>51</v>
      </c>
      <c r="E48" s="7">
        <v>21</v>
      </c>
      <c r="F48" s="7">
        <v>30</v>
      </c>
      <c r="G48" s="7">
        <v>0</v>
      </c>
      <c r="H48" s="7">
        <v>0</v>
      </c>
      <c r="I48" s="7">
        <v>0</v>
      </c>
      <c r="J48" s="26">
        <v>30</v>
      </c>
      <c r="K48" s="25">
        <v>171</v>
      </c>
      <c r="L48" s="17" t="s">
        <v>185</v>
      </c>
    </row>
    <row r="49" spans="1:12" x14ac:dyDescent="0.3">
      <c r="A49" s="11" t="s">
        <v>184</v>
      </c>
      <c r="B49" s="16" t="s">
        <v>141</v>
      </c>
      <c r="C49" s="9" t="s">
        <v>109</v>
      </c>
      <c r="D49" s="7">
        <v>30</v>
      </c>
      <c r="E49" s="7">
        <v>0</v>
      </c>
      <c r="F49" s="7">
        <v>30</v>
      </c>
      <c r="G49" s="7">
        <v>0</v>
      </c>
      <c r="H49" s="7">
        <v>0</v>
      </c>
      <c r="I49" s="7">
        <v>0</v>
      </c>
      <c r="J49" s="26">
        <v>30</v>
      </c>
      <c r="K49" s="25">
        <v>150</v>
      </c>
      <c r="L49" s="17" t="s">
        <v>185</v>
      </c>
    </row>
    <row r="50" spans="1:12" x14ac:dyDescent="0.3">
      <c r="A50" s="11" t="s">
        <v>184</v>
      </c>
      <c r="B50" s="16" t="s">
        <v>141</v>
      </c>
      <c r="C50" s="9" t="s">
        <v>191</v>
      </c>
      <c r="D50" s="7">
        <v>39</v>
      </c>
      <c r="E50" s="7">
        <v>0</v>
      </c>
      <c r="F50" s="7">
        <v>37</v>
      </c>
      <c r="G50" s="7">
        <v>2</v>
      </c>
      <c r="H50" s="7">
        <v>0</v>
      </c>
      <c r="I50" s="7">
        <v>0</v>
      </c>
      <c r="J50" s="26">
        <v>43</v>
      </c>
      <c r="K50" s="25">
        <v>185</v>
      </c>
      <c r="L50" s="17" t="s">
        <v>185</v>
      </c>
    </row>
    <row r="51" spans="1:12" x14ac:dyDescent="0.3">
      <c r="A51" s="11" t="s">
        <v>184</v>
      </c>
      <c r="B51" s="16" t="s">
        <v>141</v>
      </c>
      <c r="C51" s="9" t="s">
        <v>208</v>
      </c>
      <c r="D51" s="7">
        <v>53</v>
      </c>
      <c r="E51" s="7">
        <v>0</v>
      </c>
      <c r="F51" s="7">
        <v>35</v>
      </c>
      <c r="G51" s="7">
        <v>18</v>
      </c>
      <c r="H51" s="7">
        <v>0</v>
      </c>
      <c r="I51" s="7">
        <v>0</v>
      </c>
      <c r="J51" s="26">
        <v>89</v>
      </c>
      <c r="K51" s="25">
        <v>175</v>
      </c>
      <c r="L51" s="17" t="s">
        <v>185</v>
      </c>
    </row>
    <row r="52" spans="1:12" x14ac:dyDescent="0.3">
      <c r="A52" s="11" t="s">
        <v>184</v>
      </c>
      <c r="B52" s="16" t="s">
        <v>141</v>
      </c>
      <c r="C52" s="9" t="s">
        <v>220</v>
      </c>
      <c r="D52" s="7">
        <v>31</v>
      </c>
      <c r="E52" s="7">
        <v>0</v>
      </c>
      <c r="F52" s="7">
        <v>30</v>
      </c>
      <c r="G52" s="7">
        <v>1</v>
      </c>
      <c r="H52" s="7">
        <v>0</v>
      </c>
      <c r="I52" s="7">
        <v>0</v>
      </c>
      <c r="J52" s="26">
        <v>33</v>
      </c>
      <c r="K52" s="25">
        <v>150</v>
      </c>
      <c r="L52" s="17" t="s">
        <v>185</v>
      </c>
    </row>
    <row r="53" spans="1:12" x14ac:dyDescent="0.3">
      <c r="A53" s="11" t="s">
        <v>184</v>
      </c>
      <c r="B53" s="16" t="s">
        <v>141</v>
      </c>
      <c r="C53" s="9" t="s">
        <v>136</v>
      </c>
      <c r="D53" s="7">
        <v>31</v>
      </c>
      <c r="E53" s="7">
        <v>0</v>
      </c>
      <c r="F53" s="7">
        <v>31</v>
      </c>
      <c r="G53" s="7">
        <v>0</v>
      </c>
      <c r="H53" s="7">
        <v>0</v>
      </c>
      <c r="I53" s="7">
        <v>0</v>
      </c>
      <c r="J53" s="26">
        <v>31</v>
      </c>
      <c r="K53" s="25">
        <v>155</v>
      </c>
      <c r="L53" s="17" t="s">
        <v>185</v>
      </c>
    </row>
    <row r="54" spans="1:12" x14ac:dyDescent="0.3">
      <c r="A54" s="11" t="s">
        <v>184</v>
      </c>
      <c r="B54" s="16" t="s">
        <v>141</v>
      </c>
      <c r="C54" s="9" t="s">
        <v>202</v>
      </c>
      <c r="D54" s="7">
        <v>32</v>
      </c>
      <c r="E54" s="7">
        <v>0</v>
      </c>
      <c r="F54" s="7">
        <v>32</v>
      </c>
      <c r="G54" s="7">
        <v>0</v>
      </c>
      <c r="H54" s="7">
        <v>0</v>
      </c>
      <c r="I54" s="7">
        <v>0</v>
      </c>
      <c r="J54" s="26">
        <v>32</v>
      </c>
      <c r="K54" s="25">
        <v>160</v>
      </c>
      <c r="L54" s="17" t="s">
        <v>185</v>
      </c>
    </row>
    <row r="55" spans="1:12" x14ac:dyDescent="0.3">
      <c r="A55" s="11" t="s">
        <v>184</v>
      </c>
      <c r="B55" s="16" t="s">
        <v>141</v>
      </c>
      <c r="C55" s="9" t="s">
        <v>203</v>
      </c>
      <c r="D55" s="7">
        <v>29</v>
      </c>
      <c r="E55" s="7">
        <v>0</v>
      </c>
      <c r="F55" s="7">
        <v>28</v>
      </c>
      <c r="G55" s="7">
        <v>1</v>
      </c>
      <c r="H55" s="7">
        <v>0</v>
      </c>
      <c r="I55" s="7">
        <v>0</v>
      </c>
      <c r="J55" s="26">
        <v>31</v>
      </c>
      <c r="K55" s="25">
        <v>140</v>
      </c>
      <c r="L55" s="17" t="s">
        <v>185</v>
      </c>
    </row>
    <row r="56" spans="1:12" x14ac:dyDescent="0.3">
      <c r="A56" s="11" t="s">
        <v>186</v>
      </c>
      <c r="B56" s="16" t="s">
        <v>141</v>
      </c>
      <c r="C56" s="9" t="s">
        <v>89</v>
      </c>
      <c r="D56" s="7">
        <v>34</v>
      </c>
      <c r="E56" s="7">
        <v>6</v>
      </c>
      <c r="F56" s="7">
        <v>28</v>
      </c>
      <c r="G56" s="7">
        <v>0</v>
      </c>
      <c r="H56" s="7">
        <v>0</v>
      </c>
      <c r="I56" s="7">
        <v>0</v>
      </c>
      <c r="J56" s="26">
        <v>28</v>
      </c>
      <c r="K56" s="25">
        <v>146</v>
      </c>
      <c r="L56" s="17" t="s">
        <v>185</v>
      </c>
    </row>
    <row r="57" spans="1:12" x14ac:dyDescent="0.3">
      <c r="A57" s="11" t="s">
        <v>184</v>
      </c>
      <c r="B57" s="16" t="s">
        <v>141</v>
      </c>
      <c r="C57" s="9" t="s">
        <v>192</v>
      </c>
      <c r="D57" s="7">
        <v>34</v>
      </c>
      <c r="E57" s="7">
        <v>0</v>
      </c>
      <c r="F57" s="7">
        <v>31</v>
      </c>
      <c r="G57" s="7">
        <v>3</v>
      </c>
      <c r="H57" s="7">
        <v>0</v>
      </c>
      <c r="I57" s="7">
        <v>0</v>
      </c>
      <c r="J57" s="26">
        <v>40</v>
      </c>
      <c r="K57" s="25">
        <v>155</v>
      </c>
      <c r="L57" s="17" t="s">
        <v>185</v>
      </c>
    </row>
    <row r="58" spans="1:12" x14ac:dyDescent="0.3">
      <c r="A58" s="11" t="s">
        <v>184</v>
      </c>
      <c r="B58" s="16" t="s">
        <v>141</v>
      </c>
      <c r="C58" s="9" t="s">
        <v>81</v>
      </c>
      <c r="D58" s="7">
        <v>32</v>
      </c>
      <c r="E58" s="7">
        <v>0</v>
      </c>
      <c r="F58" s="7">
        <v>29</v>
      </c>
      <c r="G58" s="7">
        <v>3</v>
      </c>
      <c r="H58" s="7">
        <v>0</v>
      </c>
      <c r="I58" s="7">
        <v>0</v>
      </c>
      <c r="J58" s="26">
        <v>38</v>
      </c>
      <c r="K58" s="25">
        <v>145</v>
      </c>
      <c r="L58" s="17" t="s">
        <v>185</v>
      </c>
    </row>
    <row r="59" spans="1:12" x14ac:dyDescent="0.3">
      <c r="A59" s="11" t="s">
        <v>184</v>
      </c>
      <c r="B59" s="16" t="s">
        <v>141</v>
      </c>
      <c r="C59" s="9" t="s">
        <v>111</v>
      </c>
      <c r="D59" s="7">
        <v>38</v>
      </c>
      <c r="E59" s="7">
        <v>0</v>
      </c>
      <c r="F59" s="7">
        <v>37</v>
      </c>
      <c r="G59" s="7">
        <v>1</v>
      </c>
      <c r="H59" s="7">
        <v>0</v>
      </c>
      <c r="I59" s="7">
        <v>0</v>
      </c>
      <c r="J59" s="26">
        <v>40</v>
      </c>
      <c r="K59" s="25">
        <v>185</v>
      </c>
      <c r="L59" s="17" t="s">
        <v>185</v>
      </c>
    </row>
    <row r="60" spans="1:12" x14ac:dyDescent="0.3">
      <c r="A60" s="11" t="s">
        <v>184</v>
      </c>
      <c r="B60" s="16" t="s">
        <v>141</v>
      </c>
      <c r="C60" s="9" t="s">
        <v>193</v>
      </c>
      <c r="D60" s="7">
        <v>40</v>
      </c>
      <c r="E60" s="7">
        <v>0</v>
      </c>
      <c r="F60" s="7">
        <v>38</v>
      </c>
      <c r="G60" s="7">
        <v>2</v>
      </c>
      <c r="H60" s="7">
        <v>0</v>
      </c>
      <c r="I60" s="7">
        <v>0</v>
      </c>
      <c r="J60" s="26">
        <v>44</v>
      </c>
      <c r="K60" s="25">
        <v>190</v>
      </c>
      <c r="L60" s="17" t="s">
        <v>185</v>
      </c>
    </row>
    <row r="61" spans="1:12" x14ac:dyDescent="0.3">
      <c r="A61" s="11" t="s">
        <v>184</v>
      </c>
      <c r="B61" s="16" t="s">
        <v>141</v>
      </c>
      <c r="C61" s="9" t="s">
        <v>221</v>
      </c>
      <c r="D61" s="7">
        <v>39</v>
      </c>
      <c r="E61" s="7">
        <v>0</v>
      </c>
      <c r="F61" s="7">
        <v>35</v>
      </c>
      <c r="G61" s="7">
        <v>4</v>
      </c>
      <c r="H61" s="7">
        <v>0</v>
      </c>
      <c r="I61" s="7">
        <v>0</v>
      </c>
      <c r="J61" s="26">
        <v>47</v>
      </c>
      <c r="K61" s="25">
        <v>175</v>
      </c>
      <c r="L61" s="17" t="s">
        <v>185</v>
      </c>
    </row>
    <row r="62" spans="1:12" x14ac:dyDescent="0.3">
      <c r="A62" s="11" t="s">
        <v>184</v>
      </c>
      <c r="B62" s="16" t="s">
        <v>141</v>
      </c>
      <c r="C62" s="9" t="s">
        <v>67</v>
      </c>
      <c r="D62" s="7">
        <v>28</v>
      </c>
      <c r="E62" s="7">
        <v>0</v>
      </c>
      <c r="F62" s="7">
        <v>28</v>
      </c>
      <c r="G62" s="7">
        <v>0</v>
      </c>
      <c r="H62" s="7">
        <v>0</v>
      </c>
      <c r="I62" s="7">
        <v>0</v>
      </c>
      <c r="J62" s="26">
        <v>28</v>
      </c>
      <c r="K62" s="25">
        <v>140</v>
      </c>
      <c r="L62" s="17" t="s">
        <v>185</v>
      </c>
    </row>
    <row r="63" spans="1:12" x14ac:dyDescent="0.3">
      <c r="A63" s="11" t="s">
        <v>184</v>
      </c>
      <c r="B63" s="16" t="s">
        <v>141</v>
      </c>
      <c r="C63" s="9" t="s">
        <v>213</v>
      </c>
      <c r="D63" s="7">
        <v>32</v>
      </c>
      <c r="E63" s="7">
        <v>0</v>
      </c>
      <c r="F63" s="7">
        <v>28</v>
      </c>
      <c r="G63" s="7">
        <v>3</v>
      </c>
      <c r="H63" s="7">
        <v>1</v>
      </c>
      <c r="I63" s="7">
        <v>0</v>
      </c>
      <c r="J63" s="26">
        <v>46</v>
      </c>
      <c r="K63" s="25">
        <v>140</v>
      </c>
      <c r="L63" s="17" t="s">
        <v>185</v>
      </c>
    </row>
    <row r="64" spans="1:12" x14ac:dyDescent="0.3">
      <c r="A64" s="11" t="s">
        <v>186</v>
      </c>
      <c r="B64" s="16" t="s">
        <v>141</v>
      </c>
      <c r="C64" s="9" t="s">
        <v>83</v>
      </c>
      <c r="D64" s="7">
        <v>29</v>
      </c>
      <c r="E64" s="7">
        <v>0</v>
      </c>
      <c r="F64" s="7">
        <v>28</v>
      </c>
      <c r="G64" s="7">
        <v>1</v>
      </c>
      <c r="H64" s="7">
        <v>0</v>
      </c>
      <c r="I64" s="7">
        <v>0</v>
      </c>
      <c r="J64" s="26">
        <v>31</v>
      </c>
      <c r="K64" s="25">
        <v>140</v>
      </c>
      <c r="L64" s="17" t="s">
        <v>185</v>
      </c>
    </row>
    <row r="65" spans="1:12" x14ac:dyDescent="0.3">
      <c r="A65" s="11" t="s">
        <v>184</v>
      </c>
      <c r="B65" s="16" t="s">
        <v>141</v>
      </c>
      <c r="C65" s="9" t="s">
        <v>204</v>
      </c>
      <c r="D65" s="7">
        <v>39</v>
      </c>
      <c r="E65" s="7">
        <v>0</v>
      </c>
      <c r="F65" s="7">
        <v>39</v>
      </c>
      <c r="G65" s="7">
        <v>0</v>
      </c>
      <c r="H65" s="7">
        <v>0</v>
      </c>
      <c r="I65" s="7">
        <v>0</v>
      </c>
      <c r="J65" s="26">
        <v>39</v>
      </c>
      <c r="K65" s="25">
        <v>195</v>
      </c>
      <c r="L65" s="17" t="s">
        <v>185</v>
      </c>
    </row>
    <row r="66" spans="1:12" x14ac:dyDescent="0.3">
      <c r="A66" s="11" t="s">
        <v>184</v>
      </c>
      <c r="B66" s="16" t="s">
        <v>141</v>
      </c>
      <c r="C66" s="9" t="s">
        <v>162</v>
      </c>
      <c r="D66" s="7">
        <v>35</v>
      </c>
      <c r="E66" s="7">
        <v>0</v>
      </c>
      <c r="F66" s="7">
        <v>34</v>
      </c>
      <c r="G66" s="7">
        <v>1</v>
      </c>
      <c r="H66" s="7">
        <v>0</v>
      </c>
      <c r="I66" s="7">
        <v>0</v>
      </c>
      <c r="J66" s="26">
        <v>37</v>
      </c>
      <c r="K66" s="25">
        <v>170</v>
      </c>
      <c r="L66" s="17" t="s">
        <v>185</v>
      </c>
    </row>
    <row r="67" spans="1:12" x14ac:dyDescent="0.3">
      <c r="A67" s="11" t="s">
        <v>184</v>
      </c>
      <c r="B67" s="16" t="s">
        <v>141</v>
      </c>
      <c r="C67" s="9" t="s">
        <v>163</v>
      </c>
      <c r="D67" s="7">
        <v>40</v>
      </c>
      <c r="E67" s="7">
        <v>0</v>
      </c>
      <c r="F67" s="7">
        <v>39</v>
      </c>
      <c r="G67" s="7">
        <v>1</v>
      </c>
      <c r="H67" s="7">
        <v>0</v>
      </c>
      <c r="I67" s="7">
        <v>0</v>
      </c>
      <c r="J67" s="26">
        <v>42</v>
      </c>
      <c r="K67" s="25">
        <v>195</v>
      </c>
      <c r="L67" s="17" t="s">
        <v>185</v>
      </c>
    </row>
    <row r="68" spans="1:12" x14ac:dyDescent="0.3">
      <c r="A68" s="11" t="s">
        <v>184</v>
      </c>
      <c r="B68" s="16" t="s">
        <v>141</v>
      </c>
      <c r="C68" s="9" t="s">
        <v>164</v>
      </c>
      <c r="D68" s="7">
        <v>35</v>
      </c>
      <c r="E68" s="7">
        <v>0</v>
      </c>
      <c r="F68" s="7">
        <v>34</v>
      </c>
      <c r="G68" s="7">
        <v>1</v>
      </c>
      <c r="H68" s="7">
        <v>0</v>
      </c>
      <c r="I68" s="7">
        <v>0</v>
      </c>
      <c r="J68" s="26">
        <v>37</v>
      </c>
      <c r="K68" s="25">
        <v>170</v>
      </c>
      <c r="L68" s="17" t="s">
        <v>185</v>
      </c>
    </row>
    <row r="69" spans="1:12" x14ac:dyDescent="0.3">
      <c r="A69" s="11" t="s">
        <v>184</v>
      </c>
      <c r="B69" s="16" t="s">
        <v>141</v>
      </c>
      <c r="C69" s="9" t="s">
        <v>194</v>
      </c>
      <c r="D69" s="7">
        <v>39</v>
      </c>
      <c r="E69" s="7">
        <v>0</v>
      </c>
      <c r="F69" s="7">
        <v>39</v>
      </c>
      <c r="G69" s="7">
        <v>0</v>
      </c>
      <c r="H69" s="7">
        <v>0</v>
      </c>
      <c r="I69" s="7">
        <v>0</v>
      </c>
      <c r="J69" s="26">
        <v>39</v>
      </c>
      <c r="K69" s="25">
        <v>195</v>
      </c>
      <c r="L69" s="17" t="s">
        <v>185</v>
      </c>
    </row>
    <row r="70" spans="1:12" x14ac:dyDescent="0.3">
      <c r="A70" s="11" t="s">
        <v>184</v>
      </c>
      <c r="B70" s="16" t="s">
        <v>141</v>
      </c>
      <c r="C70" s="9" t="s">
        <v>165</v>
      </c>
      <c r="D70" s="7">
        <v>40</v>
      </c>
      <c r="E70" s="7">
        <v>0</v>
      </c>
      <c r="F70" s="7">
        <v>39</v>
      </c>
      <c r="G70" s="7">
        <v>1</v>
      </c>
      <c r="H70" s="7">
        <v>0</v>
      </c>
      <c r="I70" s="7">
        <v>0</v>
      </c>
      <c r="J70" s="26">
        <v>42</v>
      </c>
      <c r="K70" s="25">
        <v>195</v>
      </c>
      <c r="L70" s="17" t="s">
        <v>185</v>
      </c>
    </row>
    <row r="71" spans="1:12" x14ac:dyDescent="0.3">
      <c r="A71" s="11" t="s">
        <v>184</v>
      </c>
      <c r="B71" s="16" t="s">
        <v>141</v>
      </c>
      <c r="C71" s="9" t="s">
        <v>214</v>
      </c>
      <c r="D71" s="7">
        <v>34</v>
      </c>
      <c r="E71" s="7">
        <v>0</v>
      </c>
      <c r="F71" s="7">
        <v>29</v>
      </c>
      <c r="G71" s="7">
        <v>3</v>
      </c>
      <c r="H71" s="7">
        <v>2</v>
      </c>
      <c r="I71" s="7">
        <v>0</v>
      </c>
      <c r="J71" s="26">
        <v>56</v>
      </c>
      <c r="K71" s="25">
        <v>145</v>
      </c>
      <c r="L71" s="17" t="s">
        <v>185</v>
      </c>
    </row>
    <row r="72" spans="1:12" x14ac:dyDescent="0.3">
      <c r="A72" s="11" t="s">
        <v>184</v>
      </c>
      <c r="B72" s="16" t="s">
        <v>141</v>
      </c>
      <c r="C72" s="9" t="s">
        <v>131</v>
      </c>
      <c r="D72" s="7">
        <v>38</v>
      </c>
      <c r="E72" s="7">
        <v>0</v>
      </c>
      <c r="F72" s="7">
        <v>36</v>
      </c>
      <c r="G72" s="7">
        <v>2</v>
      </c>
      <c r="H72" s="7">
        <v>0</v>
      </c>
      <c r="I72" s="7">
        <v>0</v>
      </c>
      <c r="J72" s="26">
        <v>42</v>
      </c>
      <c r="K72" s="25">
        <v>180</v>
      </c>
      <c r="L72" s="17" t="s">
        <v>185</v>
      </c>
    </row>
    <row r="73" spans="1:12" x14ac:dyDescent="0.3">
      <c r="A73" s="11" t="s">
        <v>184</v>
      </c>
      <c r="B73" s="16" t="s">
        <v>141</v>
      </c>
      <c r="C73" s="9" t="s">
        <v>97</v>
      </c>
      <c r="D73" s="7">
        <v>34</v>
      </c>
      <c r="E73" s="7">
        <v>0</v>
      </c>
      <c r="F73" s="7">
        <v>34</v>
      </c>
      <c r="G73" s="7">
        <v>0</v>
      </c>
      <c r="H73" s="7">
        <v>0</v>
      </c>
      <c r="I73" s="7">
        <v>0</v>
      </c>
      <c r="J73" s="26">
        <v>34</v>
      </c>
      <c r="K73" s="25">
        <v>170</v>
      </c>
      <c r="L73" s="17" t="s">
        <v>185</v>
      </c>
    </row>
    <row r="74" spans="1:12" x14ac:dyDescent="0.3">
      <c r="A74" s="11" t="s">
        <v>184</v>
      </c>
      <c r="B74" s="16" t="s">
        <v>141</v>
      </c>
      <c r="C74" s="9" t="s">
        <v>195</v>
      </c>
      <c r="D74" s="7">
        <v>34</v>
      </c>
      <c r="E74" s="7">
        <v>0</v>
      </c>
      <c r="F74" s="7">
        <v>33</v>
      </c>
      <c r="G74" s="7">
        <v>0</v>
      </c>
      <c r="H74" s="7">
        <v>1</v>
      </c>
      <c r="I74" s="7">
        <v>0</v>
      </c>
      <c r="J74" s="26">
        <v>42</v>
      </c>
      <c r="K74" s="25">
        <v>165</v>
      </c>
      <c r="L74" s="17" t="s">
        <v>185</v>
      </c>
    </row>
    <row r="75" spans="1:12" x14ac:dyDescent="0.3">
      <c r="A75" s="11" t="s">
        <v>184</v>
      </c>
      <c r="B75" s="16" t="s">
        <v>141</v>
      </c>
      <c r="C75" s="9" t="s">
        <v>196</v>
      </c>
      <c r="D75" s="7">
        <v>35</v>
      </c>
      <c r="E75" s="7">
        <v>0</v>
      </c>
      <c r="F75" s="7">
        <v>35</v>
      </c>
      <c r="G75" s="7">
        <v>0</v>
      </c>
      <c r="H75" s="7">
        <v>0</v>
      </c>
      <c r="I75" s="7">
        <v>0</v>
      </c>
      <c r="J75" s="26">
        <v>35</v>
      </c>
      <c r="K75" s="25">
        <v>175</v>
      </c>
      <c r="L75" s="17" t="s">
        <v>185</v>
      </c>
    </row>
    <row r="76" spans="1:12" x14ac:dyDescent="0.3">
      <c r="A76" s="11" t="s">
        <v>184</v>
      </c>
      <c r="B76" s="16" t="s">
        <v>141</v>
      </c>
      <c r="C76" s="9" t="s">
        <v>166</v>
      </c>
      <c r="D76" s="7">
        <v>37</v>
      </c>
      <c r="E76" s="7">
        <v>0</v>
      </c>
      <c r="F76" s="7">
        <v>37</v>
      </c>
      <c r="G76" s="7">
        <v>0</v>
      </c>
      <c r="H76" s="7">
        <v>0</v>
      </c>
      <c r="I76" s="7">
        <v>0</v>
      </c>
      <c r="J76" s="26">
        <v>37</v>
      </c>
      <c r="K76" s="25">
        <v>185</v>
      </c>
      <c r="L76" s="17" t="s">
        <v>185</v>
      </c>
    </row>
    <row r="77" spans="1:12" x14ac:dyDescent="0.3">
      <c r="A77" s="11" t="s">
        <v>186</v>
      </c>
      <c r="B77" s="16" t="s">
        <v>141</v>
      </c>
      <c r="C77" s="9" t="s">
        <v>91</v>
      </c>
      <c r="D77" s="7">
        <v>33</v>
      </c>
      <c r="E77" s="7">
        <v>0</v>
      </c>
      <c r="F77" s="7">
        <v>33</v>
      </c>
      <c r="G77" s="7">
        <v>0</v>
      </c>
      <c r="H77" s="7">
        <v>0</v>
      </c>
      <c r="I77" s="7">
        <v>0</v>
      </c>
      <c r="J77" s="26">
        <v>33</v>
      </c>
      <c r="K77" s="25">
        <v>165</v>
      </c>
      <c r="L77" s="17" t="s">
        <v>185</v>
      </c>
    </row>
    <row r="78" spans="1:12" x14ac:dyDescent="0.3">
      <c r="A78" s="11" t="s">
        <v>184</v>
      </c>
      <c r="B78" s="16" t="s">
        <v>141</v>
      </c>
      <c r="C78" s="9" t="s">
        <v>167</v>
      </c>
      <c r="D78" s="7">
        <v>38</v>
      </c>
      <c r="E78" s="7">
        <v>0</v>
      </c>
      <c r="F78" s="7">
        <v>38</v>
      </c>
      <c r="G78" s="7">
        <v>0</v>
      </c>
      <c r="H78" s="7">
        <v>0</v>
      </c>
      <c r="I78" s="7">
        <v>0</v>
      </c>
      <c r="J78" s="26">
        <v>38</v>
      </c>
      <c r="K78" s="25">
        <v>190</v>
      </c>
      <c r="L78" s="17" t="s">
        <v>185</v>
      </c>
    </row>
    <row r="79" spans="1:12" x14ac:dyDescent="0.3">
      <c r="A79" s="11" t="s">
        <v>186</v>
      </c>
      <c r="B79" s="16" t="s">
        <v>141</v>
      </c>
      <c r="C79" s="9" t="s">
        <v>137</v>
      </c>
      <c r="D79" s="7">
        <v>39</v>
      </c>
      <c r="E79" s="7">
        <v>11</v>
      </c>
      <c r="F79" s="7">
        <v>28</v>
      </c>
      <c r="G79" s="7">
        <v>0</v>
      </c>
      <c r="H79" s="7">
        <v>0</v>
      </c>
      <c r="I79" s="7">
        <v>0</v>
      </c>
      <c r="J79" s="26">
        <v>28</v>
      </c>
      <c r="K79" s="25">
        <v>151</v>
      </c>
      <c r="L79" s="17" t="s">
        <v>185</v>
      </c>
    </row>
    <row r="80" spans="1:12" x14ac:dyDescent="0.3">
      <c r="A80" s="11" t="s">
        <v>184</v>
      </c>
      <c r="B80" s="16" t="s">
        <v>141</v>
      </c>
      <c r="C80" s="9" t="s">
        <v>197</v>
      </c>
      <c r="D80" s="7">
        <v>38</v>
      </c>
      <c r="E80" s="7">
        <v>0</v>
      </c>
      <c r="F80" s="7">
        <v>38</v>
      </c>
      <c r="G80" s="7">
        <v>0</v>
      </c>
      <c r="H80" s="7">
        <v>0</v>
      </c>
      <c r="I80" s="7">
        <v>0</v>
      </c>
      <c r="J80" s="26">
        <v>38</v>
      </c>
      <c r="K80" s="25">
        <v>190</v>
      </c>
      <c r="L80" s="17" t="s">
        <v>185</v>
      </c>
    </row>
    <row r="81" spans="1:12" x14ac:dyDescent="0.3">
      <c r="A81" s="11" t="s">
        <v>184</v>
      </c>
      <c r="B81" s="16" t="s">
        <v>141</v>
      </c>
      <c r="C81" s="9" t="s">
        <v>215</v>
      </c>
      <c r="D81" s="7">
        <v>33</v>
      </c>
      <c r="E81" s="7">
        <v>0</v>
      </c>
      <c r="F81" s="7">
        <v>30</v>
      </c>
      <c r="G81" s="7">
        <v>2</v>
      </c>
      <c r="H81" s="7">
        <v>1</v>
      </c>
      <c r="I81" s="7">
        <v>0</v>
      </c>
      <c r="J81" s="26">
        <v>45</v>
      </c>
      <c r="K81" s="25">
        <v>150</v>
      </c>
      <c r="L81" s="17" t="s">
        <v>185</v>
      </c>
    </row>
    <row r="82" spans="1:12" x14ac:dyDescent="0.3">
      <c r="A82" s="11" t="s">
        <v>184</v>
      </c>
      <c r="B82" s="16" t="s">
        <v>141</v>
      </c>
      <c r="C82" s="9" t="s">
        <v>132</v>
      </c>
      <c r="D82" s="7">
        <v>39</v>
      </c>
      <c r="E82" s="7">
        <v>0</v>
      </c>
      <c r="F82" s="7">
        <v>39</v>
      </c>
      <c r="G82" s="7">
        <v>0</v>
      </c>
      <c r="H82" s="7">
        <v>0</v>
      </c>
      <c r="I82" s="7">
        <v>0</v>
      </c>
      <c r="J82" s="26">
        <v>39</v>
      </c>
      <c r="K82" s="25">
        <v>195</v>
      </c>
      <c r="L82" s="17" t="s">
        <v>185</v>
      </c>
    </row>
    <row r="83" spans="1:12" x14ac:dyDescent="0.3">
      <c r="A83" s="11" t="s">
        <v>184</v>
      </c>
      <c r="B83" s="16" t="s">
        <v>141</v>
      </c>
      <c r="C83" s="9" t="s">
        <v>198</v>
      </c>
      <c r="D83" s="7">
        <v>34</v>
      </c>
      <c r="E83" s="7">
        <v>0</v>
      </c>
      <c r="F83" s="7">
        <v>34</v>
      </c>
      <c r="G83" s="7">
        <v>0</v>
      </c>
      <c r="H83" s="7">
        <v>0</v>
      </c>
      <c r="I83" s="7">
        <v>0</v>
      </c>
      <c r="J83" s="26">
        <v>34</v>
      </c>
      <c r="K83" s="25">
        <v>170</v>
      </c>
      <c r="L83" s="17" t="s">
        <v>185</v>
      </c>
    </row>
    <row r="84" spans="1:12" x14ac:dyDescent="0.3">
      <c r="A84" s="11" t="s">
        <v>184</v>
      </c>
      <c r="B84" s="16" t="s">
        <v>141</v>
      </c>
      <c r="C84" s="9" t="s">
        <v>205</v>
      </c>
      <c r="D84" s="7">
        <v>43</v>
      </c>
      <c r="E84" s="7">
        <v>0</v>
      </c>
      <c r="F84" s="7">
        <v>38</v>
      </c>
      <c r="G84" s="7">
        <v>4</v>
      </c>
      <c r="H84" s="7">
        <v>1</v>
      </c>
      <c r="I84" s="7">
        <v>0</v>
      </c>
      <c r="J84" s="26">
        <v>59</v>
      </c>
      <c r="K84" s="25">
        <v>190</v>
      </c>
      <c r="L84" s="17" t="s">
        <v>185</v>
      </c>
    </row>
    <row r="85" spans="1:12" x14ac:dyDescent="0.3">
      <c r="A85" s="11" t="s">
        <v>184</v>
      </c>
      <c r="B85" s="16" t="s">
        <v>141</v>
      </c>
      <c r="C85" s="9" t="s">
        <v>222</v>
      </c>
      <c r="D85" s="7">
        <v>34</v>
      </c>
      <c r="E85" s="7">
        <v>0</v>
      </c>
      <c r="F85" s="7">
        <v>32</v>
      </c>
      <c r="G85" s="7">
        <v>1</v>
      </c>
      <c r="H85" s="7">
        <v>1</v>
      </c>
      <c r="I85" s="7">
        <v>0</v>
      </c>
      <c r="J85" s="26">
        <v>44</v>
      </c>
      <c r="K85" s="25">
        <v>160</v>
      </c>
      <c r="L85" s="17" t="s">
        <v>185</v>
      </c>
    </row>
    <row r="86" spans="1:12" x14ac:dyDescent="0.3">
      <c r="A86" s="11" t="s">
        <v>184</v>
      </c>
      <c r="B86" s="16" t="s">
        <v>141</v>
      </c>
      <c r="C86" s="9" t="s">
        <v>169</v>
      </c>
      <c r="D86" s="7">
        <v>35</v>
      </c>
      <c r="E86" s="7">
        <v>0</v>
      </c>
      <c r="F86" s="7">
        <v>35</v>
      </c>
      <c r="G86" s="7">
        <v>0</v>
      </c>
      <c r="H86" s="7">
        <v>0</v>
      </c>
      <c r="I86" s="7">
        <v>0</v>
      </c>
      <c r="J86" s="26">
        <v>35</v>
      </c>
      <c r="K86" s="25">
        <v>175</v>
      </c>
      <c r="L86" s="17" t="s">
        <v>185</v>
      </c>
    </row>
    <row r="87" spans="1:12" x14ac:dyDescent="0.3">
      <c r="A87" s="11" t="s">
        <v>184</v>
      </c>
      <c r="B87" s="16" t="s">
        <v>141</v>
      </c>
      <c r="C87" s="9" t="s">
        <v>170</v>
      </c>
      <c r="D87" s="7">
        <v>39</v>
      </c>
      <c r="E87" s="7">
        <v>0</v>
      </c>
      <c r="F87" s="7">
        <v>39</v>
      </c>
      <c r="G87" s="7">
        <v>0</v>
      </c>
      <c r="H87" s="7">
        <v>0</v>
      </c>
      <c r="I87" s="7">
        <v>0</v>
      </c>
      <c r="J87" s="26">
        <v>39</v>
      </c>
      <c r="K87" s="25">
        <v>195</v>
      </c>
      <c r="L87" s="17" t="s">
        <v>185</v>
      </c>
    </row>
    <row r="88" spans="1:12" x14ac:dyDescent="0.3">
      <c r="A88" s="11" t="s">
        <v>184</v>
      </c>
      <c r="B88" s="16" t="s">
        <v>141</v>
      </c>
      <c r="C88" s="9" t="s">
        <v>104</v>
      </c>
      <c r="D88" s="7">
        <v>41</v>
      </c>
      <c r="E88" s="7">
        <v>0</v>
      </c>
      <c r="F88" s="7">
        <v>41</v>
      </c>
      <c r="G88" s="7">
        <v>0</v>
      </c>
      <c r="H88" s="7">
        <v>0</v>
      </c>
      <c r="I88" s="7">
        <v>0</v>
      </c>
      <c r="J88" s="26">
        <v>41</v>
      </c>
      <c r="K88" s="25">
        <v>205</v>
      </c>
      <c r="L88" s="17" t="s">
        <v>185</v>
      </c>
    </row>
    <row r="89" spans="1:12" x14ac:dyDescent="0.3">
      <c r="A89" s="11" t="s">
        <v>184</v>
      </c>
      <c r="B89" s="16" t="s">
        <v>141</v>
      </c>
      <c r="C89" s="9" t="s">
        <v>206</v>
      </c>
      <c r="D89" s="7">
        <v>43</v>
      </c>
      <c r="E89" s="7">
        <v>0</v>
      </c>
      <c r="F89" s="7">
        <v>43</v>
      </c>
      <c r="G89" s="7">
        <v>0</v>
      </c>
      <c r="H89" s="7">
        <v>0</v>
      </c>
      <c r="I89" s="7">
        <v>0</v>
      </c>
      <c r="J89" s="26">
        <v>43</v>
      </c>
      <c r="K89" s="25">
        <v>215</v>
      </c>
      <c r="L89" s="17" t="s">
        <v>185</v>
      </c>
    </row>
    <row r="90" spans="1:12" x14ac:dyDescent="0.3">
      <c r="A90" s="11" t="s">
        <v>184</v>
      </c>
      <c r="B90" s="16" t="s">
        <v>141</v>
      </c>
      <c r="C90" s="9" t="s">
        <v>139</v>
      </c>
      <c r="D90" s="7">
        <v>31</v>
      </c>
      <c r="E90" s="7">
        <v>0</v>
      </c>
      <c r="F90" s="7">
        <v>30</v>
      </c>
      <c r="G90" s="7">
        <v>1</v>
      </c>
      <c r="H90" s="7">
        <v>0</v>
      </c>
      <c r="I90" s="7">
        <v>0</v>
      </c>
      <c r="J90" s="26">
        <v>33</v>
      </c>
      <c r="K90" s="25">
        <v>150</v>
      </c>
      <c r="L90" s="17" t="s">
        <v>185</v>
      </c>
    </row>
    <row r="91" spans="1:12" x14ac:dyDescent="0.3">
      <c r="A91" s="11" t="s">
        <v>186</v>
      </c>
      <c r="B91" s="16" t="s">
        <v>141</v>
      </c>
      <c r="C91" s="9" t="s">
        <v>93</v>
      </c>
      <c r="D91" s="7">
        <v>31</v>
      </c>
      <c r="E91" s="7">
        <v>0</v>
      </c>
      <c r="F91" s="7">
        <v>31</v>
      </c>
      <c r="G91" s="7">
        <v>0</v>
      </c>
      <c r="H91" s="7">
        <v>0</v>
      </c>
      <c r="I91" s="7">
        <v>0</v>
      </c>
      <c r="J91" s="26">
        <v>31</v>
      </c>
      <c r="K91" s="25">
        <v>155</v>
      </c>
      <c r="L91" s="17" t="s">
        <v>185</v>
      </c>
    </row>
    <row r="92" spans="1:12" x14ac:dyDescent="0.3">
      <c r="A92" s="11" t="s">
        <v>184</v>
      </c>
      <c r="B92" s="16" t="s">
        <v>141</v>
      </c>
      <c r="C92" s="9" t="s">
        <v>134</v>
      </c>
      <c r="D92" s="7">
        <v>37</v>
      </c>
      <c r="E92" s="7">
        <v>0</v>
      </c>
      <c r="F92" s="7">
        <v>33</v>
      </c>
      <c r="G92" s="7">
        <v>3</v>
      </c>
      <c r="H92" s="7">
        <v>0</v>
      </c>
      <c r="I92" s="7">
        <v>1</v>
      </c>
      <c r="J92" s="26">
        <v>60</v>
      </c>
      <c r="K92" s="25">
        <v>165</v>
      </c>
      <c r="L92" s="17" t="s">
        <v>185</v>
      </c>
    </row>
    <row r="93" spans="1:12" x14ac:dyDescent="0.3">
      <c r="A93" s="11" t="s">
        <v>184</v>
      </c>
      <c r="B93" s="16" t="s">
        <v>141</v>
      </c>
      <c r="C93" s="9" t="s">
        <v>171</v>
      </c>
      <c r="D93" s="7">
        <v>33</v>
      </c>
      <c r="E93" s="7">
        <v>0</v>
      </c>
      <c r="F93" s="7">
        <v>32</v>
      </c>
      <c r="G93" s="7">
        <v>1</v>
      </c>
      <c r="H93" s="7">
        <v>0</v>
      </c>
      <c r="I93" s="7">
        <v>0</v>
      </c>
      <c r="J93" s="26">
        <v>35</v>
      </c>
      <c r="K93" s="25">
        <v>160</v>
      </c>
      <c r="L93" s="17" t="s">
        <v>185</v>
      </c>
    </row>
    <row r="94" spans="1:12" x14ac:dyDescent="0.3">
      <c r="A94" s="11" t="s">
        <v>186</v>
      </c>
      <c r="B94" s="16" t="s">
        <v>141</v>
      </c>
      <c r="C94" s="9" t="s">
        <v>172</v>
      </c>
      <c r="D94" s="7">
        <v>35</v>
      </c>
      <c r="E94" s="7">
        <v>0</v>
      </c>
      <c r="F94" s="7">
        <v>35</v>
      </c>
      <c r="G94" s="7">
        <v>0</v>
      </c>
      <c r="H94" s="7">
        <v>0</v>
      </c>
      <c r="I94" s="7">
        <v>0</v>
      </c>
      <c r="J94" s="26">
        <v>35</v>
      </c>
      <c r="K94" s="25">
        <v>175</v>
      </c>
      <c r="L94" s="17" t="s">
        <v>185</v>
      </c>
    </row>
    <row r="95" spans="1:12" x14ac:dyDescent="0.3">
      <c r="A95" s="11" t="s">
        <v>184</v>
      </c>
      <c r="B95" s="16" t="s">
        <v>141</v>
      </c>
      <c r="C95" s="9" t="s">
        <v>200</v>
      </c>
      <c r="D95" s="7">
        <v>44</v>
      </c>
      <c r="E95" s="7">
        <v>0</v>
      </c>
      <c r="F95" s="7">
        <v>42</v>
      </c>
      <c r="G95" s="7">
        <v>2</v>
      </c>
      <c r="H95" s="7">
        <v>0</v>
      </c>
      <c r="I95" s="7">
        <v>0</v>
      </c>
      <c r="J95" s="26">
        <v>48</v>
      </c>
      <c r="K95" s="25">
        <v>210</v>
      </c>
      <c r="L95" s="17" t="s">
        <v>185</v>
      </c>
    </row>
    <row r="96" spans="1:12" x14ac:dyDescent="0.3">
      <c r="A96" s="11" t="s">
        <v>184</v>
      </c>
      <c r="B96" s="16" t="s">
        <v>141</v>
      </c>
      <c r="C96" s="9" t="s">
        <v>174</v>
      </c>
      <c r="D96" s="7">
        <v>37</v>
      </c>
      <c r="E96" s="7">
        <v>0</v>
      </c>
      <c r="F96" s="7">
        <v>37</v>
      </c>
      <c r="G96" s="7">
        <v>0</v>
      </c>
      <c r="H96" s="7">
        <v>0</v>
      </c>
      <c r="I96" s="7">
        <v>0</v>
      </c>
      <c r="J96" s="26">
        <v>37</v>
      </c>
      <c r="K96" s="25">
        <v>185</v>
      </c>
      <c r="L96" s="17" t="s">
        <v>185</v>
      </c>
    </row>
    <row r="97" spans="1:12" x14ac:dyDescent="0.3">
      <c r="A97" s="11" t="s">
        <v>184</v>
      </c>
      <c r="B97" s="16" t="s">
        <v>141</v>
      </c>
      <c r="C97" s="9" t="s">
        <v>175</v>
      </c>
      <c r="D97" s="7">
        <v>28</v>
      </c>
      <c r="E97" s="7">
        <v>0</v>
      </c>
      <c r="F97" s="7">
        <v>28</v>
      </c>
      <c r="G97" s="7">
        <v>0</v>
      </c>
      <c r="H97" s="7">
        <v>0</v>
      </c>
      <c r="I97" s="7">
        <v>0</v>
      </c>
      <c r="J97" s="26">
        <v>28</v>
      </c>
      <c r="K97" s="25">
        <v>140</v>
      </c>
      <c r="L97" s="17" t="s">
        <v>185</v>
      </c>
    </row>
    <row r="98" spans="1:12" x14ac:dyDescent="0.3">
      <c r="A98" s="11" t="s">
        <v>184</v>
      </c>
      <c r="B98" s="16" t="s">
        <v>141</v>
      </c>
      <c r="C98" s="9" t="s">
        <v>176</v>
      </c>
      <c r="D98" s="7">
        <v>34</v>
      </c>
      <c r="E98" s="7">
        <v>0</v>
      </c>
      <c r="F98" s="7">
        <v>33</v>
      </c>
      <c r="G98" s="7">
        <v>0</v>
      </c>
      <c r="H98" s="7">
        <v>1</v>
      </c>
      <c r="I98" s="7">
        <v>0</v>
      </c>
      <c r="J98" s="26">
        <v>42</v>
      </c>
      <c r="K98" s="25">
        <v>165</v>
      </c>
      <c r="L98" s="17" t="s">
        <v>185</v>
      </c>
    </row>
    <row r="99" spans="1:12" x14ac:dyDescent="0.3">
      <c r="A99" s="11" t="s">
        <v>184</v>
      </c>
      <c r="B99" s="16" t="s">
        <v>141</v>
      </c>
      <c r="C99" s="9" t="s">
        <v>177</v>
      </c>
      <c r="D99" s="7">
        <v>34</v>
      </c>
      <c r="E99" s="7">
        <v>0</v>
      </c>
      <c r="F99" s="7">
        <v>34</v>
      </c>
      <c r="G99" s="7">
        <v>0</v>
      </c>
      <c r="H99" s="7">
        <v>0</v>
      </c>
      <c r="I99" s="7">
        <v>0</v>
      </c>
      <c r="J99" s="26">
        <v>34</v>
      </c>
      <c r="K99" s="25">
        <v>170</v>
      </c>
      <c r="L99" s="17" t="s">
        <v>185</v>
      </c>
    </row>
    <row r="100" spans="1:12" x14ac:dyDescent="0.3">
      <c r="A100" s="11" t="s">
        <v>184</v>
      </c>
      <c r="B100" s="16" t="s">
        <v>141</v>
      </c>
      <c r="C100" s="9" t="s">
        <v>223</v>
      </c>
      <c r="D100" s="7">
        <v>34</v>
      </c>
      <c r="E100" s="7">
        <v>0</v>
      </c>
      <c r="F100" s="7">
        <v>34</v>
      </c>
      <c r="G100" s="7">
        <v>0</v>
      </c>
      <c r="H100" s="7">
        <v>0</v>
      </c>
      <c r="I100" s="7">
        <v>0</v>
      </c>
      <c r="J100" s="26">
        <v>34</v>
      </c>
      <c r="K100" s="25">
        <v>170</v>
      </c>
      <c r="L100" s="17" t="s">
        <v>185</v>
      </c>
    </row>
    <row r="101" spans="1:12" x14ac:dyDescent="0.3">
      <c r="A101" s="11" t="s">
        <v>184</v>
      </c>
      <c r="B101" s="16" t="s">
        <v>141</v>
      </c>
      <c r="C101" s="9" t="s">
        <v>173</v>
      </c>
      <c r="D101" s="7">
        <v>28</v>
      </c>
      <c r="E101" s="7">
        <v>0</v>
      </c>
      <c r="F101" s="7">
        <v>28</v>
      </c>
      <c r="G101" s="7">
        <v>0</v>
      </c>
      <c r="H101" s="7">
        <v>0</v>
      </c>
      <c r="I101" s="7">
        <v>0</v>
      </c>
      <c r="J101" s="26">
        <v>28</v>
      </c>
      <c r="K101" s="25">
        <v>140</v>
      </c>
      <c r="L101" s="17" t="s">
        <v>185</v>
      </c>
    </row>
    <row r="102" spans="1:12" x14ac:dyDescent="0.3">
      <c r="A102" s="11" t="s">
        <v>184</v>
      </c>
      <c r="B102" s="16" t="s">
        <v>141</v>
      </c>
      <c r="C102" s="9" t="s">
        <v>63</v>
      </c>
      <c r="D102" s="7">
        <v>33</v>
      </c>
      <c r="E102" s="7">
        <v>0</v>
      </c>
      <c r="F102" s="7">
        <v>33</v>
      </c>
      <c r="G102" s="7">
        <v>0</v>
      </c>
      <c r="H102" s="7">
        <v>0</v>
      </c>
      <c r="I102" s="7">
        <v>0</v>
      </c>
      <c r="J102" s="26">
        <v>33</v>
      </c>
      <c r="K102" s="25">
        <v>165</v>
      </c>
      <c r="L102" s="17" t="s">
        <v>185</v>
      </c>
    </row>
    <row r="103" spans="1:12" x14ac:dyDescent="0.3">
      <c r="A103" s="11" t="s">
        <v>184</v>
      </c>
      <c r="B103" s="16" t="s">
        <v>141</v>
      </c>
      <c r="C103" s="9" t="s">
        <v>224</v>
      </c>
      <c r="D103" s="7">
        <v>29</v>
      </c>
      <c r="E103" s="7">
        <v>0</v>
      </c>
      <c r="F103" s="7">
        <v>29</v>
      </c>
      <c r="G103" s="7">
        <v>0</v>
      </c>
      <c r="H103" s="7">
        <v>0</v>
      </c>
      <c r="I103" s="7">
        <v>0</v>
      </c>
      <c r="J103" s="26">
        <v>29</v>
      </c>
      <c r="K103" s="25">
        <v>145</v>
      </c>
      <c r="L103" s="17" t="s">
        <v>185</v>
      </c>
    </row>
    <row r="104" spans="1:12" x14ac:dyDescent="0.3">
      <c r="A104" s="11" t="s">
        <v>186</v>
      </c>
      <c r="B104" s="16" t="s">
        <v>141</v>
      </c>
      <c r="C104" s="9" t="s">
        <v>90</v>
      </c>
      <c r="D104" s="7">
        <v>32</v>
      </c>
      <c r="E104" s="7">
        <v>4</v>
      </c>
      <c r="F104" s="7">
        <v>28</v>
      </c>
      <c r="G104" s="7">
        <v>0</v>
      </c>
      <c r="H104" s="7">
        <v>0</v>
      </c>
      <c r="I104" s="7">
        <v>0</v>
      </c>
      <c r="J104" s="26">
        <v>28</v>
      </c>
      <c r="K104" s="25">
        <v>144</v>
      </c>
      <c r="L104" s="17" t="s">
        <v>185</v>
      </c>
    </row>
    <row r="105" spans="1:12" x14ac:dyDescent="0.3">
      <c r="A105" s="11" t="s">
        <v>184</v>
      </c>
      <c r="B105" s="16" t="s">
        <v>141</v>
      </c>
      <c r="C105" s="9" t="s">
        <v>107</v>
      </c>
      <c r="D105" s="7">
        <v>28</v>
      </c>
      <c r="E105" s="7">
        <v>0</v>
      </c>
      <c r="F105" s="7">
        <v>28</v>
      </c>
      <c r="G105" s="7">
        <v>0</v>
      </c>
      <c r="H105" s="7">
        <v>0</v>
      </c>
      <c r="I105" s="7">
        <v>0</v>
      </c>
      <c r="J105" s="26">
        <v>28</v>
      </c>
      <c r="K105" s="25">
        <v>140</v>
      </c>
      <c r="L105" s="17" t="s">
        <v>185</v>
      </c>
    </row>
    <row r="106" spans="1:12" x14ac:dyDescent="0.3">
      <c r="A106" s="11" t="s">
        <v>184</v>
      </c>
      <c r="B106" s="16" t="s">
        <v>141</v>
      </c>
      <c r="C106" s="9" t="s">
        <v>225</v>
      </c>
      <c r="D106" s="7">
        <v>30</v>
      </c>
      <c r="E106" s="7">
        <v>0</v>
      </c>
      <c r="F106" s="7">
        <v>28</v>
      </c>
      <c r="G106" s="7">
        <v>2</v>
      </c>
      <c r="H106" s="7">
        <v>0</v>
      </c>
      <c r="I106" s="7">
        <v>0</v>
      </c>
      <c r="J106" s="26">
        <v>34</v>
      </c>
      <c r="K106" s="25">
        <v>140</v>
      </c>
      <c r="L106" s="17" t="s">
        <v>185</v>
      </c>
    </row>
    <row r="107" spans="1:12" x14ac:dyDescent="0.3">
      <c r="A107" s="11" t="s">
        <v>184</v>
      </c>
      <c r="B107" s="16" t="s">
        <v>141</v>
      </c>
      <c r="C107" s="9" t="s">
        <v>119</v>
      </c>
      <c r="D107" s="7">
        <v>29</v>
      </c>
      <c r="E107" s="7">
        <v>0</v>
      </c>
      <c r="F107" s="7">
        <v>29</v>
      </c>
      <c r="G107" s="7">
        <v>0</v>
      </c>
      <c r="H107" s="7">
        <v>0</v>
      </c>
      <c r="I107" s="7">
        <v>0</v>
      </c>
      <c r="J107" s="26">
        <v>29</v>
      </c>
      <c r="K107" s="25">
        <v>145</v>
      </c>
      <c r="L107" s="17" t="s">
        <v>185</v>
      </c>
    </row>
    <row r="108" spans="1:12" x14ac:dyDescent="0.3">
      <c r="A108" s="11" t="s">
        <v>184</v>
      </c>
      <c r="B108" s="16" t="s">
        <v>141</v>
      </c>
      <c r="C108" s="9" t="s">
        <v>8</v>
      </c>
      <c r="D108" s="7">
        <v>28</v>
      </c>
      <c r="E108" s="7">
        <v>0</v>
      </c>
      <c r="F108" s="7">
        <v>28</v>
      </c>
      <c r="G108" s="7">
        <v>0</v>
      </c>
      <c r="H108" s="7">
        <v>0</v>
      </c>
      <c r="I108" s="7">
        <v>0</v>
      </c>
      <c r="J108" s="26">
        <v>28</v>
      </c>
      <c r="K108" s="25">
        <v>140</v>
      </c>
      <c r="L108" s="17" t="s">
        <v>185</v>
      </c>
    </row>
  </sheetData>
  <conditionalFormatting sqref="B5:B108">
    <cfRule type="beginsWith" dxfId="5" priority="3" operator="beginsWith" text="Cumplio">
      <formula>LEFT(B5,LEN("Cumplio"))="Cumplio"</formula>
    </cfRule>
    <cfRule type="containsText" dxfId="4" priority="4" operator="containsText" text="No cumplio">
      <formula>NOT(ISERROR(SEARCH("No cumplio",B5)))</formula>
    </cfRule>
  </conditionalFormatting>
  <conditionalFormatting sqref="L5:L108">
    <cfRule type="cellIs" dxfId="3" priority="1" operator="between">
      <formula>1</formula>
      <formula>9999999</formula>
    </cfRule>
    <cfRule type="containsText" dxfId="2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Stats</vt:lpstr>
      <vt:lpstr>Top 10</vt:lpstr>
      <vt:lpstr>Caza</vt:lpstr>
      <vt:lpstr>Ranking Evento</vt:lpstr>
      <vt:lpstr>Caza lvl 1</vt:lpstr>
      <vt:lpstr>Equipo</vt:lpstr>
      <vt:lpstr>06-04-2025</vt:lpstr>
      <vt:lpstr>13-04-2025</vt:lpstr>
      <vt:lpstr>20-04-2025</vt:lpstr>
      <vt:lpstr>27-04-2025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2025-05-07T03:23:35Z</dcterms:modified>
</cp:coreProperties>
</file>