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6EB925AE-A478-1F44-ACA2-E7EB6EA75056}" xr6:coauthVersionLast="47" xr6:coauthVersionMax="47" xr10:uidLastSave="{00000000-0000-0000-0000-000000000000}"/>
  <bookViews>
    <workbookView xWindow="34400" yWindow="-480" windowWidth="28580" windowHeight="18880" xr2:uid="{00000000-000D-0000-FFFF-FFFF00000000}"/>
  </bookViews>
  <sheets>
    <sheet name="lc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1" l="1"/>
  <c r="B14" i="1"/>
  <c r="B13" i="1"/>
  <c r="B12" i="1"/>
  <c r="C11" i="1"/>
  <c r="E193" i="1" l="1"/>
  <c r="D193" i="1"/>
  <c r="E176" i="1"/>
  <c r="D176" i="1"/>
  <c r="E159" i="1"/>
  <c r="D159" i="1"/>
  <c r="E142" i="1"/>
  <c r="D142" i="1"/>
  <c r="E118" i="1"/>
  <c r="D118" i="1"/>
  <c r="E103" i="1"/>
  <c r="D103" i="1"/>
  <c r="E87" i="1"/>
  <c r="D87" i="1"/>
  <c r="E62" i="1"/>
  <c r="D62" i="1"/>
  <c r="E43" i="1"/>
  <c r="D43" i="1"/>
  <c r="E24" i="1"/>
  <c r="D24" i="1"/>
  <c r="B24" i="1"/>
  <c r="A24" i="1"/>
  <c r="B43" i="1"/>
  <c r="A43" i="1"/>
  <c r="B62" i="1"/>
  <c r="A62" i="1"/>
  <c r="B87" i="1"/>
  <c r="A87" i="1"/>
  <c r="B103" i="1"/>
  <c r="A103" i="1"/>
  <c r="B118" i="1"/>
  <c r="A118" i="1"/>
  <c r="B142" i="1"/>
  <c r="A142" i="1"/>
  <c r="B159" i="1"/>
  <c r="A159" i="1"/>
  <c r="B176" i="1"/>
  <c r="A176" i="1"/>
  <c r="B193" i="1"/>
  <c r="A193" i="1"/>
</calcChain>
</file>

<file path=xl/sharedStrings.xml><?xml version="1.0" encoding="utf-8"?>
<sst xmlns="http://schemas.openxmlformats.org/spreadsheetml/2006/main" count="752" uniqueCount="143">
  <si>
    <t>name</t>
  </si>
  <si>
    <t>reference product</t>
  </si>
  <si>
    <t>amount</t>
  </si>
  <si>
    <t>unit</t>
  </si>
  <si>
    <t>location</t>
  </si>
  <si>
    <t>database</t>
  </si>
  <si>
    <t>type</t>
  </si>
  <si>
    <t>comment</t>
  </si>
  <si>
    <t>Activity</t>
  </si>
  <si>
    <t>Exchanges</t>
  </si>
  <si>
    <t>cable, unspecified</t>
  </si>
  <si>
    <t>electricity, medium voltage</t>
  </si>
  <si>
    <t>electronics, for control units</t>
  </si>
  <si>
    <t>transport, freight, lorry 16-32 metric ton, EURO5</t>
  </si>
  <si>
    <t>GLO</t>
  </si>
  <si>
    <t>DE</t>
  </si>
  <si>
    <t>RER</t>
  </si>
  <si>
    <t>Ampere Charger</t>
  </si>
  <si>
    <t>Cable</t>
  </si>
  <si>
    <t>Electricity</t>
  </si>
  <si>
    <t>Electronics</t>
  </si>
  <si>
    <t>Housing</t>
  </si>
  <si>
    <t>Inverter</t>
  </si>
  <si>
    <t>LFP Module</t>
  </si>
  <si>
    <t>System Control</t>
  </si>
  <si>
    <t>Transport, lorry</t>
  </si>
  <si>
    <t>aluminium alloy, AlMg3</t>
  </si>
  <si>
    <t>capacitor, electrolyte type, &gt; 2cm height</t>
  </si>
  <si>
    <t>capacitor, film type, for through-hole mounting</t>
  </si>
  <si>
    <t>extrusion, plastic film</t>
  </si>
  <si>
    <t>fan, for power supply unit, desktop computer</t>
  </si>
  <si>
    <t>inductor, ring core choke type</t>
  </si>
  <si>
    <t>metal working, average for aluminium product manufacturing</t>
  </si>
  <si>
    <t>metal working, average for steel product manufacturing</t>
  </si>
  <si>
    <t>printed wiring board, for through-hole mounting, Pb containing surface</t>
  </si>
  <si>
    <t>steel, low-alloyed</t>
  </si>
  <si>
    <t>transport, freight train</t>
  </si>
  <si>
    <t>transport, freight, sea, container ship</t>
  </si>
  <si>
    <t>Heat sink (Al)</t>
  </si>
  <si>
    <t>Capacitor, electrolyte type</t>
  </si>
  <si>
    <t>Capacitor, film type</t>
  </si>
  <si>
    <t>Plastic film</t>
  </si>
  <si>
    <t>Fan</t>
  </si>
  <si>
    <t>Inductor</t>
  </si>
  <si>
    <t>Inductor, ring core choke type</t>
  </si>
  <si>
    <t>Metal working, aluminium</t>
  </si>
  <si>
    <t>Metal working, steel</t>
  </si>
  <si>
    <t>Printed wiring board</t>
  </si>
  <si>
    <t>Steel</t>
  </si>
  <si>
    <t>Transport, train</t>
  </si>
  <si>
    <t>Transport, freight lorry</t>
  </si>
  <si>
    <t>Transport, freights sea</t>
  </si>
  <si>
    <t>cast iron</t>
  </si>
  <si>
    <t>copper, cathode</t>
  </si>
  <si>
    <t>inductor, auxilliaries and energy use</t>
  </si>
  <si>
    <t>wire drawing, copper</t>
  </si>
  <si>
    <t>Iron</t>
  </si>
  <si>
    <t>Copper</t>
  </si>
  <si>
    <t>Plastic</t>
  </si>
  <si>
    <t>Production efforts</t>
  </si>
  <si>
    <t>Wire drawing, copper</t>
  </si>
  <si>
    <t>synthetic rubber</t>
  </si>
  <si>
    <t>Rubber seal</t>
  </si>
  <si>
    <t>Transport, freight</t>
  </si>
  <si>
    <t>Metal working aluminium</t>
  </si>
  <si>
    <t>Metal working steel</t>
  </si>
  <si>
    <t>Printed wiring boards</t>
  </si>
  <si>
    <t>Transport, ship</t>
  </si>
  <si>
    <t>BMS</t>
  </si>
  <si>
    <t>LFP cell</t>
  </si>
  <si>
    <t>power supply unit, for desktop computer</t>
  </si>
  <si>
    <t>switch, toggle type</t>
  </si>
  <si>
    <t>Control screen</t>
  </si>
  <si>
    <t>Power supply unit</t>
  </si>
  <si>
    <t>Switch</t>
  </si>
  <si>
    <t>Life cycle assessment (LCA) of a battery home storage system based on primary data, Friedrich B. Jasper, Jana Spathe, Manuel Baumann, Jens F. Peters, Janna Ruhland, Marcel Weil, 2020, Journal of Cleaner Production</t>
  </si>
  <si>
    <t>kilogram</t>
  </si>
  <si>
    <t>kilowatt hour</t>
  </si>
  <si>
    <t>ton kilometer</t>
  </si>
  <si>
    <t>square meter</t>
  </si>
  <si>
    <t>production</t>
  </si>
  <si>
    <t>market for cable, unspecified</t>
  </si>
  <si>
    <t>market for electricity, medium voltage</t>
  </si>
  <si>
    <t>market for electronics, for control units</t>
  </si>
  <si>
    <t>market for transport, freight, lorry 16-32 metric ton, EURO5</t>
  </si>
  <si>
    <t>ampere charger production</t>
  </si>
  <si>
    <t>ampere charger for home storage system</t>
  </si>
  <si>
    <t>housing for home storage system</t>
  </si>
  <si>
    <t>inverter for home storage system</t>
  </si>
  <si>
    <t>technosphere</t>
  </si>
  <si>
    <t>market for aluminium alloy, AlMg3</t>
  </si>
  <si>
    <t>market for capacitor, electrolyte type, &gt; 2cm height</t>
  </si>
  <si>
    <t>market for capacitor, film type, for through-hole mounting</t>
  </si>
  <si>
    <t>market for extrusion, plastic film</t>
  </si>
  <si>
    <t>market for fan, for power supply unit, desktop computer</t>
  </si>
  <si>
    <t>market for inductor, ring core choke type</t>
  </si>
  <si>
    <t>market for metal working, average for aluminium product manufacturing</t>
  </si>
  <si>
    <t>market for metal working, average for steel product manufacturing</t>
  </si>
  <si>
    <t>market for printed wiring board, for through-hole mounting, Pb containing surface</t>
  </si>
  <si>
    <t>market for steel, low-alloyed</t>
  </si>
  <si>
    <t>market for transport, freight train</t>
  </si>
  <si>
    <t>market for transport, freight, sea, container ship</t>
  </si>
  <si>
    <t>Life cycle assessment (LCA) of a battery home storage system based on primary data, Friedrich B. Jasper, Jana Spathe, Manuel Baumann, Jens F. Peters, Janna Ruhland, Marcel Weil, 2020, Journal of Cleaner Production
Ampere charge. Weight: 14.2 kg.</t>
  </si>
  <si>
    <t>inductor, other production</t>
  </si>
  <si>
    <t>inductor, other</t>
  </si>
  <si>
    <t>market for cast iron</t>
  </si>
  <si>
    <t>market for copper, cathode</t>
  </si>
  <si>
    <t>market for inductor, auxilliaries and energy use</t>
  </si>
  <si>
    <t>market for wire drawing, copper</t>
  </si>
  <si>
    <t>housing assembly for home storage system</t>
  </si>
  <si>
    <t>market for synthetic rubber</t>
  </si>
  <si>
    <t>inverter production for home storage system</t>
  </si>
  <si>
    <t>cell module production, LFP, for home storage system</t>
  </si>
  <si>
    <t>cell module, LFP, for home storage system</t>
  </si>
  <si>
    <t>battery module system production</t>
  </si>
  <si>
    <t>battery module system for home storage system module</t>
  </si>
  <si>
    <t>Europe without Switzerland</t>
  </si>
  <si>
    <t>battery cell, Li-ion, LFP</t>
  </si>
  <si>
    <t>market for battery cell, Li-ion, LFP</t>
  </si>
  <si>
    <t>system controller production, for home storage system</t>
  </si>
  <si>
    <t>system controller, for home storage system</t>
  </si>
  <si>
    <t>market for power supply unit, for desktop computer</t>
  </si>
  <si>
    <t>market for switch, toggle type</t>
  </si>
  <si>
    <t>home electricity storage system, 14.4 kWh, LFP battery</t>
  </si>
  <si>
    <t>home electricity storage system</t>
  </si>
  <si>
    <t>market for battery cell, Li-ion, NMC811</t>
  </si>
  <si>
    <t>battery cell, Li-ion, NMC811</t>
  </si>
  <si>
    <t>Life cycle assessment (LCA) of a battery home storage system based on primary data, Friedrich B. Jasper, Jana Spathe, Manuel Baumann, Jens F. Peters, Janna Ruhland, Marcel Weil, 2020, Journal of Cleaner Production
Cell type: LFP, Energy density in Wh/kg:140, Cycle lifetime: 2500-10000, Calendar lifetime in years:13-20, Efficiency in %: 93, Development stage: Mature, Storage Capacity of the HSS in kWh:14.4. Weight: 288 kg.
Variable	LFP	LFP	SIB	NMC811	NMC811
Energy Density (Wh/kg)	140	140	128	190	200
Resulting Capacity (kWh)	14.4	14.4	13.1657	19.5429	20.5714
Round Trip efficiency system	0.815	0.815	0.815	0.815	0.815
Depth of discharge	0.9	0.9	0.8	0.8	0.8
electricity standby consumption (W)	22.5	22.5	22.5	22.5	22.5
Time of standby per year (h)	6000	6000	6000	6000	6000</t>
  </si>
  <si>
    <t>cell module production, NMC811, for home storage system</t>
  </si>
  <si>
    <t>cell module, NMC811, for home storage system</t>
  </si>
  <si>
    <t>home electricity storage system, 19.5 kWh, NMC811 battery</t>
  </si>
  <si>
    <t>stationary battery</t>
  </si>
  <si>
    <t>production amount</t>
  </si>
  <si>
    <t>electricity, high voltage</t>
  </si>
  <si>
    <t>categories</t>
  </si>
  <si>
    <t>market for electricity, low voltage</t>
  </si>
  <si>
    <t>electricity, low voltage</t>
  </si>
  <si>
    <t>Accounts for the round trip efficiency of 81%.</t>
  </si>
  <si>
    <t>Accounts or standby electricity consumption.</t>
  </si>
  <si>
    <t>Home storage system</t>
  </si>
  <si>
    <t>electricity supply, from stationary 19.5 kWh NMC battery</t>
  </si>
  <si>
    <t>1 kWh of electricity discharged from a stationary battery. Accounts for charge and discharge losses: 19%. The original dataset is a 19.5 kWh home storage system, using NMC811 cells. The system has a stand-by consumption of 22 W over 6000 hours per year. Assumes lifetime of 2500 charge-discharge cycles over 13 years, and a maximum depth of discharge of 80%. In total, the system delivers 2500 [cycles] x 80% x 19.5 [Wh] = 39000 kWh.</t>
  </si>
  <si>
    <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</si>
</sst>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12"/>
      <color rgb="FF9C5700"/>
      <name val="Calibri"/>
      <family val="2"/>
      <scheme val="minor"/>
    </font>
    <font>
      <b/>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right style="thin">
        <color indexed="64"/>
      </right>
      <top/>
      <bottom/>
      <diagonal/>
    </border>
  </borders>
  <cellStyleXfs count="4">
    <xf numFmtId="0" fontId="0" fillId="0" borderId="0"/>
    <xf numFmtId="0" fontId="3" fillId="2" borderId="0" applyNumberFormat="0" applyBorder="0" applyAlignment="0" applyProtection="0"/>
    <xf numFmtId="0" fontId="2" fillId="0" borderId="0"/>
    <xf numFmtId="0" fontId="2" fillId="0" borderId="0"/>
  </cellStyleXfs>
  <cellXfs count="23">
    <xf numFmtId="0" fontId="0" fillId="0" borderId="0" xfId="0"/>
    <xf numFmtId="0" fontId="0" fillId="0" borderId="0" xfId="0" applyAlignment="1"/>
    <xf numFmtId="0" fontId="1" fillId="0" borderId="0" xfId="0" applyFont="1" applyAlignment="1"/>
    <xf numFmtId="2" fontId="0" fillId="0" borderId="0" xfId="0" applyNumberFormat="1" applyAlignment="1"/>
    <xf numFmtId="0" fontId="1" fillId="0" borderId="0" xfId="2" applyFont="1"/>
    <xf numFmtId="11" fontId="4" fillId="0" borderId="0" xfId="0" applyNumberFormat="1" applyFont="1"/>
    <xf numFmtId="0" fontId="2" fillId="0" borderId="0" xfId="3"/>
    <xf numFmtId="0" fontId="5" fillId="0" borderId="0" xfId="0" applyFont="1"/>
    <xf numFmtId="0" fontId="5" fillId="0" borderId="1" xfId="0" applyFont="1" applyBorder="1"/>
    <xf numFmtId="0" fontId="2" fillId="0" borderId="0" xfId="0" applyFont="1"/>
    <xf numFmtId="0" fontId="2" fillId="0" borderId="0" xfId="2"/>
    <xf numFmtId="11" fontId="2" fillId="0" borderId="0" xfId="2" applyNumberFormat="1" applyAlignment="1">
      <alignment horizontal="left"/>
    </xf>
    <xf numFmtId="11" fontId="0" fillId="0" borderId="0" xfId="2" applyNumberFormat="1" applyFont="1" applyAlignment="1">
      <alignment horizontal="left"/>
    </xf>
    <xf numFmtId="11" fontId="2" fillId="0" borderId="0" xfId="1" applyNumberFormat="1" applyFont="1" applyFill="1"/>
    <xf numFmtId="11" fontId="5" fillId="0" borderId="0" xfId="0" applyNumberFormat="1" applyFont="1"/>
    <xf numFmtId="0" fontId="4" fillId="0" borderId="0" xfId="0" applyFont="1"/>
    <xf numFmtId="0" fontId="4" fillId="0" borderId="1" xfId="0" applyFont="1" applyBorder="1"/>
    <xf numFmtId="0" fontId="2" fillId="0" borderId="1" xfId="3" applyBorder="1"/>
    <xf numFmtId="11" fontId="0" fillId="0" borderId="0" xfId="0" applyNumberFormat="1"/>
    <xf numFmtId="0" fontId="0" fillId="0" borderId="1" xfId="3" applyFont="1" applyBorder="1"/>
    <xf numFmtId="0" fontId="0" fillId="0" borderId="1" xfId="0" applyBorder="1"/>
    <xf numFmtId="0" fontId="0" fillId="0" borderId="0" xfId="3" applyFont="1"/>
    <xf numFmtId="0" fontId="0" fillId="0" borderId="0" xfId="0" applyBorder="1"/>
  </cellXfs>
  <cellStyles count="4">
    <cellStyle name="Neutral" xfId="1" builtinId="28"/>
    <cellStyle name="Normal" xfId="0" builtinId="0"/>
    <cellStyle name="Normal 11 3" xfId="2" xr:uid="{926B8F84-56CF-9742-923C-58976E27515A}"/>
    <cellStyle name="Normal 2" xfId="3" xr:uid="{7CB59D07-984D-0E43-A918-35C20EB1329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9"/>
  <sheetViews>
    <sheetView tabSelected="1" workbookViewId="0">
      <selection activeCell="A9" sqref="A9"/>
    </sheetView>
  </sheetViews>
  <sheetFormatPr baseColWidth="10" defaultColWidth="8.83203125" defaultRowHeight="15" x14ac:dyDescent="0.2"/>
  <cols>
    <col min="1" max="1" width="55.5" style="1" customWidth="1"/>
    <col min="2" max="2" width="30.6640625" style="1" customWidth="1"/>
    <col min="3" max="3" width="8.83203125" style="1"/>
    <col min="4" max="4" width="19.83203125" style="1" customWidth="1"/>
    <col min="5" max="16384" width="8.83203125" style="1"/>
  </cols>
  <sheetData>
    <row r="1" spans="1:11" x14ac:dyDescent="0.2">
      <c r="A1" s="2" t="s">
        <v>5</v>
      </c>
      <c r="B1" s="2" t="s">
        <v>131</v>
      </c>
    </row>
    <row r="3" spans="1:11" customFormat="1" x14ac:dyDescent="0.2">
      <c r="A3" s="4" t="s">
        <v>8</v>
      </c>
      <c r="B3" s="5" t="s">
        <v>140</v>
      </c>
      <c r="C3" s="6"/>
      <c r="D3" s="7"/>
      <c r="E3" s="7"/>
      <c r="F3" s="7"/>
      <c r="G3" s="7"/>
      <c r="H3" s="7"/>
      <c r="I3" s="8"/>
      <c r="K3" s="9"/>
    </row>
    <row r="4" spans="1:11" customFormat="1" x14ac:dyDescent="0.2">
      <c r="A4" s="10" t="s">
        <v>132</v>
      </c>
      <c r="B4" s="11">
        <v>1</v>
      </c>
      <c r="C4" s="7"/>
      <c r="D4" s="7"/>
      <c r="E4" s="7"/>
      <c r="F4" s="7"/>
      <c r="G4" s="7"/>
      <c r="H4" s="7"/>
      <c r="I4" s="8"/>
      <c r="K4" s="9"/>
    </row>
    <row r="5" spans="1:11" customFormat="1" x14ac:dyDescent="0.2">
      <c r="A5" s="10" t="s">
        <v>7</v>
      </c>
      <c r="B5" s="12" t="s">
        <v>141</v>
      </c>
      <c r="C5" s="7"/>
      <c r="D5" s="7"/>
      <c r="E5" s="7"/>
      <c r="F5" s="7"/>
      <c r="G5" s="7"/>
      <c r="H5" s="7"/>
      <c r="I5" s="8"/>
      <c r="K5" s="9"/>
    </row>
    <row r="6" spans="1:11" customFormat="1" x14ac:dyDescent="0.2">
      <c r="A6" s="10" t="s">
        <v>1</v>
      </c>
      <c r="B6" s="13" t="s">
        <v>133</v>
      </c>
      <c r="C6" s="7"/>
      <c r="D6" s="7"/>
      <c r="E6" s="7"/>
      <c r="F6" s="7"/>
      <c r="G6" s="7"/>
      <c r="H6" s="7"/>
      <c r="I6" s="8"/>
      <c r="K6" s="9"/>
    </row>
    <row r="7" spans="1:11" customFormat="1" x14ac:dyDescent="0.2">
      <c r="A7" s="10" t="s">
        <v>4</v>
      </c>
      <c r="B7" s="12" t="s">
        <v>142</v>
      </c>
      <c r="C7" s="7"/>
      <c r="D7" s="7"/>
      <c r="E7" s="7"/>
      <c r="F7" s="7"/>
      <c r="G7" s="7"/>
      <c r="H7" s="7"/>
      <c r="I7" s="8"/>
      <c r="K7" s="9"/>
    </row>
    <row r="8" spans="1:11" customFormat="1" x14ac:dyDescent="0.2">
      <c r="A8" s="10" t="s">
        <v>3</v>
      </c>
      <c r="B8" s="14" t="s">
        <v>77</v>
      </c>
      <c r="C8" s="7"/>
      <c r="D8" s="7"/>
      <c r="E8" s="7"/>
      <c r="F8" s="7"/>
      <c r="G8" s="7"/>
      <c r="H8" s="15"/>
      <c r="I8" s="16"/>
      <c r="K8" s="9"/>
    </row>
    <row r="9" spans="1:11" customFormat="1" x14ac:dyDescent="0.2">
      <c r="A9" s="15" t="s">
        <v>9</v>
      </c>
      <c r="B9" s="5"/>
      <c r="C9" s="15"/>
      <c r="D9" s="15"/>
      <c r="E9" s="15"/>
      <c r="F9" s="15"/>
      <c r="G9" s="15"/>
      <c r="H9" s="6"/>
      <c r="I9" s="17"/>
      <c r="K9" s="9"/>
    </row>
    <row r="10" spans="1:11" customFormat="1" x14ac:dyDescent="0.2">
      <c r="A10" t="s">
        <v>0</v>
      </c>
      <c r="B10" s="18" t="s">
        <v>2</v>
      </c>
      <c r="C10" t="s">
        <v>4</v>
      </c>
      <c r="D10" t="s">
        <v>3</v>
      </c>
      <c r="E10" t="s">
        <v>6</v>
      </c>
      <c r="F10" t="s">
        <v>1</v>
      </c>
      <c r="G10" t="s">
        <v>134</v>
      </c>
      <c r="H10" s="19" t="s">
        <v>7</v>
      </c>
      <c r="I10" s="20"/>
      <c r="J10" s="21"/>
      <c r="K10" s="9"/>
    </row>
    <row r="11" spans="1:11" customFormat="1" x14ac:dyDescent="0.2">
      <c r="A11" s="18" t="str">
        <f>B3</f>
        <v>electricity supply, from stationary 19.5 kWh NMC battery</v>
      </c>
      <c r="B11" s="18">
        <v>1</v>
      </c>
      <c r="C11" t="str">
        <f>B7</f>
        <v>CH</v>
      </c>
      <c r="D11" t="s">
        <v>77</v>
      </c>
      <c r="E11" t="s">
        <v>80</v>
      </c>
      <c r="F11" t="s">
        <v>133</v>
      </c>
      <c r="G11" s="6"/>
      <c r="H11" s="17"/>
      <c r="I11" s="20"/>
      <c r="K11" s="9"/>
    </row>
    <row r="12" spans="1:11" customFormat="1" x14ac:dyDescent="0.2">
      <c r="A12" s="10" t="s">
        <v>135</v>
      </c>
      <c r="B12" s="18">
        <f>1*1.19</f>
        <v>1.19</v>
      </c>
      <c r="C12" t="s">
        <v>142</v>
      </c>
      <c r="D12" t="s">
        <v>77</v>
      </c>
      <c r="E12" t="s">
        <v>89</v>
      </c>
      <c r="F12" t="s">
        <v>136</v>
      </c>
      <c r="G12" s="6"/>
      <c r="H12" s="19" t="s">
        <v>137</v>
      </c>
      <c r="I12" s="20"/>
    </row>
    <row r="13" spans="1:11" customFormat="1" x14ac:dyDescent="0.2">
      <c r="A13" s="10" t="s">
        <v>135</v>
      </c>
      <c r="B13" s="18">
        <f>((22/1000)*6000*13)/(2500*19.5*0.8)</f>
        <v>4.3999999999999997E-2</v>
      </c>
      <c r="C13" t="s">
        <v>142</v>
      </c>
      <c r="D13" t="s">
        <v>77</v>
      </c>
      <c r="E13" t="s">
        <v>89</v>
      </c>
      <c r="F13" t="s">
        <v>136</v>
      </c>
      <c r="G13" s="6"/>
      <c r="H13" s="19" t="s">
        <v>138</v>
      </c>
      <c r="I13" s="20"/>
    </row>
    <row r="14" spans="1:11" customFormat="1" x14ac:dyDescent="0.2">
      <c r="A14" s="10" t="s">
        <v>130</v>
      </c>
      <c r="B14" s="18">
        <f>1/(2500*80%*19.5)</f>
        <v>2.564102564102564E-5</v>
      </c>
      <c r="C14" t="s">
        <v>16</v>
      </c>
      <c r="D14" t="s">
        <v>3</v>
      </c>
      <c r="E14" t="s">
        <v>89</v>
      </c>
      <c r="F14" t="s">
        <v>124</v>
      </c>
      <c r="G14" s="6"/>
      <c r="H14" s="21" t="s">
        <v>139</v>
      </c>
      <c r="I14" s="20"/>
    </row>
    <row r="15" spans="1:11" customFormat="1" x14ac:dyDescent="0.2">
      <c r="A15" s="10"/>
      <c r="B15" s="18"/>
      <c r="G15" s="6"/>
      <c r="H15" s="21"/>
      <c r="I15" s="22"/>
    </row>
    <row r="16" spans="1:11" x14ac:dyDescent="0.2">
      <c r="A16" s="2" t="s">
        <v>8</v>
      </c>
      <c r="B16" s="2" t="s">
        <v>123</v>
      </c>
    </row>
    <row r="17" spans="1:7" x14ac:dyDescent="0.2">
      <c r="A17" s="1" t="s">
        <v>1</v>
      </c>
      <c r="B17" s="1" t="s">
        <v>124</v>
      </c>
    </row>
    <row r="18" spans="1:7" x14ac:dyDescent="0.2">
      <c r="A18" s="1" t="s">
        <v>4</v>
      </c>
      <c r="B18" s="1" t="s">
        <v>16</v>
      </c>
    </row>
    <row r="19" spans="1:7" x14ac:dyDescent="0.2">
      <c r="A19" s="1" t="s">
        <v>2</v>
      </c>
      <c r="B19" s="1">
        <v>1</v>
      </c>
    </row>
    <row r="20" spans="1:7" x14ac:dyDescent="0.2">
      <c r="A20" s="1" t="s">
        <v>3</v>
      </c>
      <c r="B20" s="1" t="s">
        <v>3</v>
      </c>
    </row>
    <row r="21" spans="1:7" x14ac:dyDescent="0.2">
      <c r="A21" s="1" t="s">
        <v>7</v>
      </c>
      <c r="B21" s="1" t="s">
        <v>127</v>
      </c>
    </row>
    <row r="22" spans="1:7" x14ac:dyDescent="0.2">
      <c r="A22" s="1" t="s">
        <v>9</v>
      </c>
    </row>
    <row r="23" spans="1:7" x14ac:dyDescent="0.2">
      <c r="A23" s="2" t="s">
        <v>0</v>
      </c>
      <c r="B23" s="2" t="s">
        <v>1</v>
      </c>
      <c r="C23" s="2" t="s">
        <v>2</v>
      </c>
      <c r="D23" s="2" t="s">
        <v>3</v>
      </c>
      <c r="E23" s="2" t="s">
        <v>4</v>
      </c>
      <c r="F23" s="2" t="s">
        <v>6</v>
      </c>
      <c r="G23" s="2" t="s">
        <v>7</v>
      </c>
    </row>
    <row r="24" spans="1:7" x14ac:dyDescent="0.2">
      <c r="A24" s="1" t="str">
        <f>B16</f>
        <v>home electricity storage system, 14.4 kWh, LFP battery</v>
      </c>
      <c r="B24" s="1" t="str">
        <f>B17</f>
        <v>home electricity storage system</v>
      </c>
      <c r="C24" s="1">
        <v>1</v>
      </c>
      <c r="D24" s="1" t="str">
        <f>B20</f>
        <v>unit</v>
      </c>
      <c r="E24" s="1" t="str">
        <f>B18</f>
        <v>RER</v>
      </c>
      <c r="F24" s="1" t="s">
        <v>80</v>
      </c>
    </row>
    <row r="25" spans="1:7" x14ac:dyDescent="0.2">
      <c r="A25" s="1" t="s">
        <v>85</v>
      </c>
      <c r="B25" s="1" t="s">
        <v>86</v>
      </c>
      <c r="C25" s="1">
        <v>14.4</v>
      </c>
      <c r="D25" s="1" t="s">
        <v>76</v>
      </c>
      <c r="E25" s="1" t="s">
        <v>16</v>
      </c>
      <c r="F25" s="1" t="s">
        <v>89</v>
      </c>
      <c r="G25" s="1" t="s">
        <v>17</v>
      </c>
    </row>
    <row r="26" spans="1:7" x14ac:dyDescent="0.2">
      <c r="A26" s="1" t="s">
        <v>81</v>
      </c>
      <c r="B26" s="1" t="s">
        <v>10</v>
      </c>
      <c r="C26" s="1">
        <v>8.64</v>
      </c>
      <c r="D26" s="1" t="s">
        <v>76</v>
      </c>
      <c r="E26" s="1" t="s">
        <v>14</v>
      </c>
      <c r="F26" s="1" t="s">
        <v>89</v>
      </c>
      <c r="G26" s="1" t="s">
        <v>18</v>
      </c>
    </row>
    <row r="27" spans="1:7" x14ac:dyDescent="0.2">
      <c r="A27" s="1" t="s">
        <v>82</v>
      </c>
      <c r="B27" s="1" t="s">
        <v>11</v>
      </c>
      <c r="C27" s="1">
        <v>34.56</v>
      </c>
      <c r="D27" s="1" t="s">
        <v>77</v>
      </c>
      <c r="E27" s="1" t="s">
        <v>15</v>
      </c>
      <c r="F27" s="1" t="s">
        <v>89</v>
      </c>
      <c r="G27" s="1" t="s">
        <v>19</v>
      </c>
    </row>
    <row r="28" spans="1:7" x14ac:dyDescent="0.2">
      <c r="A28" s="1" t="s">
        <v>83</v>
      </c>
      <c r="B28" s="1" t="s">
        <v>12</v>
      </c>
      <c r="C28" s="1">
        <v>0.57600000000000007</v>
      </c>
      <c r="D28" s="1" t="s">
        <v>76</v>
      </c>
      <c r="E28" s="1" t="s">
        <v>14</v>
      </c>
      <c r="F28" s="1" t="s">
        <v>89</v>
      </c>
      <c r="G28" s="1" t="s">
        <v>20</v>
      </c>
    </row>
    <row r="29" spans="1:7" x14ac:dyDescent="0.2">
      <c r="A29" s="1" t="s">
        <v>109</v>
      </c>
      <c r="B29" s="1" t="s">
        <v>87</v>
      </c>
      <c r="C29" s="1">
        <v>83.52</v>
      </c>
      <c r="D29" s="1" t="s">
        <v>76</v>
      </c>
      <c r="E29" s="1" t="s">
        <v>16</v>
      </c>
      <c r="F29" s="1" t="s">
        <v>89</v>
      </c>
      <c r="G29" s="1" t="s">
        <v>21</v>
      </c>
    </row>
    <row r="30" spans="1:7" x14ac:dyDescent="0.2">
      <c r="A30" s="1" t="s">
        <v>111</v>
      </c>
      <c r="B30" s="1" t="s">
        <v>88</v>
      </c>
      <c r="C30" s="1">
        <v>17.28</v>
      </c>
      <c r="D30" s="1" t="s">
        <v>76</v>
      </c>
      <c r="E30" s="1" t="s">
        <v>16</v>
      </c>
      <c r="F30" s="1" t="s">
        <v>89</v>
      </c>
      <c r="G30" s="1" t="s">
        <v>22</v>
      </c>
    </row>
    <row r="31" spans="1:7" x14ac:dyDescent="0.2">
      <c r="A31" s="1" t="s">
        <v>112</v>
      </c>
      <c r="B31" s="1" t="s">
        <v>113</v>
      </c>
      <c r="C31" s="1">
        <v>161.28000000000003</v>
      </c>
      <c r="D31" s="1" t="s">
        <v>76</v>
      </c>
      <c r="E31" s="1" t="s">
        <v>16</v>
      </c>
      <c r="F31" s="1" t="s">
        <v>89</v>
      </c>
      <c r="G31" s="1" t="s">
        <v>23</v>
      </c>
    </row>
    <row r="32" spans="1:7" x14ac:dyDescent="0.2">
      <c r="A32" s="1" t="s">
        <v>119</v>
      </c>
      <c r="B32" s="1" t="s">
        <v>120</v>
      </c>
      <c r="C32" s="1">
        <v>5.76</v>
      </c>
      <c r="D32" s="1" t="s">
        <v>76</v>
      </c>
      <c r="E32" s="1" t="s">
        <v>16</v>
      </c>
      <c r="F32" s="1" t="s">
        <v>89</v>
      </c>
      <c r="G32" s="1" t="s">
        <v>24</v>
      </c>
    </row>
    <row r="33" spans="1:7" x14ac:dyDescent="0.2">
      <c r="A33" s="1" t="s">
        <v>84</v>
      </c>
      <c r="B33" s="1" t="s">
        <v>13</v>
      </c>
      <c r="C33" s="1">
        <v>86.399999999999991</v>
      </c>
      <c r="D33" s="1" t="s">
        <v>78</v>
      </c>
      <c r="E33" s="1" t="s">
        <v>16</v>
      </c>
      <c r="F33" s="1" t="s">
        <v>89</v>
      </c>
      <c r="G33" s="1" t="s">
        <v>25</v>
      </c>
    </row>
    <row r="35" spans="1:7" x14ac:dyDescent="0.2">
      <c r="A35" s="2" t="s">
        <v>8</v>
      </c>
      <c r="B35" s="2" t="s">
        <v>130</v>
      </c>
    </row>
    <row r="36" spans="1:7" x14ac:dyDescent="0.2">
      <c r="A36" s="1" t="s">
        <v>1</v>
      </c>
      <c r="B36" s="1" t="s">
        <v>124</v>
      </c>
    </row>
    <row r="37" spans="1:7" x14ac:dyDescent="0.2">
      <c r="A37" s="1" t="s">
        <v>4</v>
      </c>
      <c r="B37" s="1" t="s">
        <v>16</v>
      </c>
    </row>
    <row r="38" spans="1:7" x14ac:dyDescent="0.2">
      <c r="A38" s="1" t="s">
        <v>2</v>
      </c>
      <c r="B38" s="1">
        <v>1</v>
      </c>
    </row>
    <row r="39" spans="1:7" x14ac:dyDescent="0.2">
      <c r="A39" s="1" t="s">
        <v>3</v>
      </c>
      <c r="B39" s="1" t="s">
        <v>3</v>
      </c>
    </row>
    <row r="40" spans="1:7" x14ac:dyDescent="0.2">
      <c r="A40" s="1" t="s">
        <v>7</v>
      </c>
      <c r="B40" s="1" t="s">
        <v>127</v>
      </c>
    </row>
    <row r="41" spans="1:7" x14ac:dyDescent="0.2">
      <c r="A41" s="1" t="s">
        <v>9</v>
      </c>
    </row>
    <row r="42" spans="1:7" x14ac:dyDescent="0.2">
      <c r="A42" s="2" t="s">
        <v>0</v>
      </c>
      <c r="B42" s="2" t="s">
        <v>1</v>
      </c>
      <c r="C42" s="2" t="s">
        <v>2</v>
      </c>
      <c r="D42" s="2" t="s">
        <v>3</v>
      </c>
      <c r="E42" s="2" t="s">
        <v>4</v>
      </c>
      <c r="F42" s="2" t="s">
        <v>6</v>
      </c>
      <c r="G42" s="2" t="s">
        <v>7</v>
      </c>
    </row>
    <row r="43" spans="1:7" x14ac:dyDescent="0.2">
      <c r="A43" s="1" t="str">
        <f>B35</f>
        <v>home electricity storage system, 19.5 kWh, NMC811 battery</v>
      </c>
      <c r="B43" s="1" t="str">
        <f>B36</f>
        <v>home electricity storage system</v>
      </c>
      <c r="C43" s="1">
        <v>1</v>
      </c>
      <c r="D43" s="1" t="str">
        <f>B39</f>
        <v>unit</v>
      </c>
      <c r="E43" s="1" t="str">
        <f>B37</f>
        <v>RER</v>
      </c>
      <c r="F43" s="1" t="s">
        <v>80</v>
      </c>
    </row>
    <row r="44" spans="1:7" x14ac:dyDescent="0.2">
      <c r="A44" s="1" t="s">
        <v>85</v>
      </c>
      <c r="B44" s="1" t="s">
        <v>86</v>
      </c>
      <c r="C44" s="1">
        <v>14.4</v>
      </c>
      <c r="D44" s="1" t="s">
        <v>76</v>
      </c>
      <c r="E44" s="1" t="s">
        <v>16</v>
      </c>
      <c r="F44" s="1" t="s">
        <v>89</v>
      </c>
      <c r="G44" s="1" t="s">
        <v>17</v>
      </c>
    </row>
    <row r="45" spans="1:7" x14ac:dyDescent="0.2">
      <c r="A45" s="1" t="s">
        <v>81</v>
      </c>
      <c r="B45" s="1" t="s">
        <v>10</v>
      </c>
      <c r="C45" s="1">
        <v>8.64</v>
      </c>
      <c r="D45" s="1" t="s">
        <v>76</v>
      </c>
      <c r="E45" s="1" t="s">
        <v>14</v>
      </c>
      <c r="F45" s="1" t="s">
        <v>89</v>
      </c>
      <c r="G45" s="1" t="s">
        <v>18</v>
      </c>
    </row>
    <row r="46" spans="1:7" x14ac:dyDescent="0.2">
      <c r="A46" s="1" t="s">
        <v>82</v>
      </c>
      <c r="B46" s="1" t="s">
        <v>11</v>
      </c>
      <c r="C46" s="1">
        <v>34.56</v>
      </c>
      <c r="D46" s="1" t="s">
        <v>77</v>
      </c>
      <c r="E46" s="1" t="s">
        <v>15</v>
      </c>
      <c r="F46" s="1" t="s">
        <v>89</v>
      </c>
      <c r="G46" s="1" t="s">
        <v>19</v>
      </c>
    </row>
    <row r="47" spans="1:7" x14ac:dyDescent="0.2">
      <c r="A47" s="1" t="s">
        <v>83</v>
      </c>
      <c r="B47" s="1" t="s">
        <v>12</v>
      </c>
      <c r="C47" s="1">
        <v>0.57600000000000007</v>
      </c>
      <c r="D47" s="1" t="s">
        <v>76</v>
      </c>
      <c r="E47" s="1" t="s">
        <v>14</v>
      </c>
      <c r="F47" s="1" t="s">
        <v>89</v>
      </c>
      <c r="G47" s="1" t="s">
        <v>20</v>
      </c>
    </row>
    <row r="48" spans="1:7" x14ac:dyDescent="0.2">
      <c r="A48" s="1" t="s">
        <v>109</v>
      </c>
      <c r="B48" s="1" t="s">
        <v>87</v>
      </c>
      <c r="C48" s="1">
        <v>83.52</v>
      </c>
      <c r="D48" s="1" t="s">
        <v>76</v>
      </c>
      <c r="E48" s="1" t="s">
        <v>16</v>
      </c>
      <c r="F48" s="1" t="s">
        <v>89</v>
      </c>
      <c r="G48" s="1" t="s">
        <v>21</v>
      </c>
    </row>
    <row r="49" spans="1:7" x14ac:dyDescent="0.2">
      <c r="A49" s="1" t="s">
        <v>111</v>
      </c>
      <c r="B49" s="1" t="s">
        <v>88</v>
      </c>
      <c r="C49" s="1">
        <v>17.28</v>
      </c>
      <c r="D49" s="1" t="s">
        <v>76</v>
      </c>
      <c r="E49" s="1" t="s">
        <v>16</v>
      </c>
      <c r="F49" s="1" t="s">
        <v>89</v>
      </c>
      <c r="G49" s="1" t="s">
        <v>22</v>
      </c>
    </row>
    <row r="50" spans="1:7" x14ac:dyDescent="0.2">
      <c r="A50" s="1" t="s">
        <v>128</v>
      </c>
      <c r="B50" s="1" t="s">
        <v>129</v>
      </c>
      <c r="C50" s="1">
        <v>161.28000000000003</v>
      </c>
      <c r="D50" s="1" t="s">
        <v>76</v>
      </c>
      <c r="E50" s="1" t="s">
        <v>16</v>
      </c>
      <c r="F50" s="1" t="s">
        <v>89</v>
      </c>
      <c r="G50" s="1" t="s">
        <v>23</v>
      </c>
    </row>
    <row r="51" spans="1:7" x14ac:dyDescent="0.2">
      <c r="A51" s="1" t="s">
        <v>119</v>
      </c>
      <c r="B51" s="1" t="s">
        <v>120</v>
      </c>
      <c r="C51" s="1">
        <v>5.76</v>
      </c>
      <c r="D51" s="1" t="s">
        <v>76</v>
      </c>
      <c r="E51" s="1" t="s">
        <v>16</v>
      </c>
      <c r="F51" s="1" t="s">
        <v>89</v>
      </c>
      <c r="G51" s="1" t="s">
        <v>24</v>
      </c>
    </row>
    <row r="52" spans="1:7" x14ac:dyDescent="0.2">
      <c r="A52" s="1" t="s">
        <v>84</v>
      </c>
      <c r="B52" s="1" t="s">
        <v>13</v>
      </c>
      <c r="C52" s="1">
        <v>86.399999999999991</v>
      </c>
      <c r="D52" s="1" t="s">
        <v>78</v>
      </c>
      <c r="E52" s="1" t="s">
        <v>16</v>
      </c>
      <c r="F52" s="1" t="s">
        <v>89</v>
      </c>
      <c r="G52" s="1" t="s">
        <v>25</v>
      </c>
    </row>
    <row r="54" spans="1:7" x14ac:dyDescent="0.2">
      <c r="A54" s="2" t="s">
        <v>8</v>
      </c>
      <c r="B54" s="2" t="s">
        <v>85</v>
      </c>
    </row>
    <row r="55" spans="1:7" x14ac:dyDescent="0.2">
      <c r="A55" s="1" t="s">
        <v>1</v>
      </c>
      <c r="B55" s="1" t="s">
        <v>86</v>
      </c>
    </row>
    <row r="56" spans="1:7" x14ac:dyDescent="0.2">
      <c r="A56" s="1" t="s">
        <v>4</v>
      </c>
      <c r="B56" s="1" t="s">
        <v>16</v>
      </c>
    </row>
    <row r="57" spans="1:7" x14ac:dyDescent="0.2">
      <c r="A57" s="1" t="s">
        <v>2</v>
      </c>
      <c r="B57" s="1">
        <v>1</v>
      </c>
    </row>
    <row r="58" spans="1:7" x14ac:dyDescent="0.2">
      <c r="A58" s="1" t="s">
        <v>3</v>
      </c>
      <c r="B58" s="1" t="s">
        <v>76</v>
      </c>
    </row>
    <row r="59" spans="1:7" x14ac:dyDescent="0.2">
      <c r="A59" s="1" t="s">
        <v>7</v>
      </c>
      <c r="B59" s="1" t="s">
        <v>102</v>
      </c>
    </row>
    <row r="60" spans="1:7" x14ac:dyDescent="0.2">
      <c r="A60" s="1" t="s">
        <v>9</v>
      </c>
    </row>
    <row r="61" spans="1:7" x14ac:dyDescent="0.2">
      <c r="A61" s="2" t="s">
        <v>0</v>
      </c>
      <c r="B61" s="2" t="s">
        <v>1</v>
      </c>
      <c r="C61" s="2" t="s">
        <v>2</v>
      </c>
      <c r="D61" s="2" t="s">
        <v>3</v>
      </c>
      <c r="E61" s="2" t="s">
        <v>4</v>
      </c>
      <c r="F61" s="2" t="s">
        <v>6</v>
      </c>
      <c r="G61" s="2" t="s">
        <v>7</v>
      </c>
    </row>
    <row r="62" spans="1:7" x14ac:dyDescent="0.2">
      <c r="A62" s="1" t="str">
        <f>B54</f>
        <v>ampere charger production</v>
      </c>
      <c r="B62" s="1" t="str">
        <f>B55</f>
        <v>ampere charger for home storage system</v>
      </c>
      <c r="C62" s="1">
        <v>1</v>
      </c>
      <c r="D62" s="1" t="str">
        <f>B58</f>
        <v>kilogram</v>
      </c>
      <c r="E62" s="1" t="str">
        <f>B56</f>
        <v>RER</v>
      </c>
      <c r="F62" s="1" t="s">
        <v>80</v>
      </c>
    </row>
    <row r="63" spans="1:7" x14ac:dyDescent="0.2">
      <c r="A63" s="1" t="s">
        <v>90</v>
      </c>
      <c r="B63" s="1" t="s">
        <v>26</v>
      </c>
      <c r="C63" s="3">
        <v>0.15</v>
      </c>
      <c r="D63" s="1" t="s">
        <v>76</v>
      </c>
      <c r="E63" s="1" t="s">
        <v>14</v>
      </c>
      <c r="F63" s="1" t="s">
        <v>89</v>
      </c>
      <c r="G63" s="1" t="s">
        <v>38</v>
      </c>
    </row>
    <row r="64" spans="1:7" x14ac:dyDescent="0.2">
      <c r="A64" s="1" t="s">
        <v>81</v>
      </c>
      <c r="B64" s="1" t="s">
        <v>10</v>
      </c>
      <c r="C64" s="3">
        <v>0.02</v>
      </c>
      <c r="D64" s="1" t="s">
        <v>76</v>
      </c>
      <c r="E64" s="1" t="s">
        <v>14</v>
      </c>
      <c r="F64" s="1" t="s">
        <v>89</v>
      </c>
      <c r="G64" s="1" t="s">
        <v>18</v>
      </c>
    </row>
    <row r="65" spans="1:7" x14ac:dyDescent="0.2">
      <c r="A65" s="1" t="s">
        <v>91</v>
      </c>
      <c r="B65" s="1" t="s">
        <v>27</v>
      </c>
      <c r="C65" s="3">
        <v>0.01</v>
      </c>
      <c r="D65" s="1" t="s">
        <v>76</v>
      </c>
      <c r="E65" s="1" t="s">
        <v>14</v>
      </c>
      <c r="F65" s="1" t="s">
        <v>89</v>
      </c>
      <c r="G65" s="1" t="s">
        <v>39</v>
      </c>
    </row>
    <row r="66" spans="1:7" x14ac:dyDescent="0.2">
      <c r="A66" s="1" t="s">
        <v>92</v>
      </c>
      <c r="B66" s="1" t="s">
        <v>28</v>
      </c>
      <c r="C66" s="3">
        <v>0.01</v>
      </c>
      <c r="D66" s="1" t="s">
        <v>76</v>
      </c>
      <c r="E66" s="1" t="s">
        <v>14</v>
      </c>
      <c r="F66" s="1" t="s">
        <v>89</v>
      </c>
      <c r="G66" s="1" t="s">
        <v>40</v>
      </c>
    </row>
    <row r="67" spans="1:7" x14ac:dyDescent="0.2">
      <c r="A67" s="1" t="s">
        <v>93</v>
      </c>
      <c r="B67" s="1" t="s">
        <v>29</v>
      </c>
      <c r="C67" s="3">
        <v>0.01</v>
      </c>
      <c r="D67" s="1" t="s">
        <v>76</v>
      </c>
      <c r="E67" s="1" t="s">
        <v>14</v>
      </c>
      <c r="F67" s="1" t="s">
        <v>89</v>
      </c>
      <c r="G67" s="1" t="s">
        <v>41</v>
      </c>
    </row>
    <row r="68" spans="1:7" x14ac:dyDescent="0.2">
      <c r="A68" s="1" t="s">
        <v>94</v>
      </c>
      <c r="B68" s="1" t="s">
        <v>30</v>
      </c>
      <c r="C68" s="3">
        <v>0.02</v>
      </c>
      <c r="D68" s="1" t="s">
        <v>76</v>
      </c>
      <c r="E68" s="1" t="s">
        <v>14</v>
      </c>
      <c r="F68" s="1" t="s">
        <v>89</v>
      </c>
      <c r="G68" s="1" t="s">
        <v>42</v>
      </c>
    </row>
    <row r="69" spans="1:7" x14ac:dyDescent="0.2">
      <c r="A69" s="1" t="s">
        <v>103</v>
      </c>
      <c r="B69" s="1" t="s">
        <v>104</v>
      </c>
      <c r="C69" s="1">
        <v>0.08</v>
      </c>
      <c r="D69" s="1" t="s">
        <v>76</v>
      </c>
      <c r="E69" s="1" t="s">
        <v>16</v>
      </c>
      <c r="F69" s="1" t="s">
        <v>89</v>
      </c>
      <c r="G69" s="1" t="s">
        <v>43</v>
      </c>
    </row>
    <row r="70" spans="1:7" x14ac:dyDescent="0.2">
      <c r="A70" s="1" t="s">
        <v>95</v>
      </c>
      <c r="B70" s="1" t="s">
        <v>31</v>
      </c>
      <c r="C70" s="1">
        <v>0.14000000000000001</v>
      </c>
      <c r="D70" s="1" t="s">
        <v>76</v>
      </c>
      <c r="E70" s="1" t="s">
        <v>14</v>
      </c>
      <c r="F70" s="1" t="s">
        <v>89</v>
      </c>
      <c r="G70" s="1" t="s">
        <v>44</v>
      </c>
    </row>
    <row r="71" spans="1:7" x14ac:dyDescent="0.2">
      <c r="A71" s="1" t="s">
        <v>96</v>
      </c>
      <c r="B71" s="1" t="s">
        <v>32</v>
      </c>
      <c r="C71" s="1">
        <v>0.15</v>
      </c>
      <c r="D71" s="1" t="s">
        <v>76</v>
      </c>
      <c r="E71" s="1" t="s">
        <v>14</v>
      </c>
      <c r="F71" s="1" t="s">
        <v>89</v>
      </c>
      <c r="G71" s="1" t="s">
        <v>45</v>
      </c>
    </row>
    <row r="72" spans="1:7" x14ac:dyDescent="0.2">
      <c r="A72" s="1" t="s">
        <v>97</v>
      </c>
      <c r="B72" s="1" t="s">
        <v>33</v>
      </c>
      <c r="C72" s="1">
        <v>0.51</v>
      </c>
      <c r="D72" s="1" t="s">
        <v>76</v>
      </c>
      <c r="E72" s="1" t="s">
        <v>14</v>
      </c>
      <c r="F72" s="1" t="s">
        <v>89</v>
      </c>
      <c r="G72" s="1" t="s">
        <v>46</v>
      </c>
    </row>
    <row r="73" spans="1:7" x14ac:dyDescent="0.2">
      <c r="A73" s="1" t="s">
        <v>98</v>
      </c>
      <c r="B73" s="1" t="s">
        <v>34</v>
      </c>
      <c r="C73" s="1">
        <v>0.02</v>
      </c>
      <c r="D73" s="1" t="s">
        <v>79</v>
      </c>
      <c r="E73" s="1" t="s">
        <v>14</v>
      </c>
      <c r="F73" s="1" t="s">
        <v>89</v>
      </c>
      <c r="G73" s="1" t="s">
        <v>47</v>
      </c>
    </row>
    <row r="74" spans="1:7" x14ac:dyDescent="0.2">
      <c r="A74" s="1" t="s">
        <v>99</v>
      </c>
      <c r="B74" s="1" t="s">
        <v>35</v>
      </c>
      <c r="C74" s="1">
        <v>0.51</v>
      </c>
      <c r="D74" s="1" t="s">
        <v>76</v>
      </c>
      <c r="E74" s="1" t="s">
        <v>14</v>
      </c>
      <c r="F74" s="1" t="s">
        <v>89</v>
      </c>
      <c r="G74" s="1" t="s">
        <v>48</v>
      </c>
    </row>
    <row r="75" spans="1:7" x14ac:dyDescent="0.2">
      <c r="A75" s="1" t="s">
        <v>100</v>
      </c>
      <c r="B75" s="1" t="s">
        <v>36</v>
      </c>
      <c r="C75" s="1">
        <v>1</v>
      </c>
      <c r="D75" s="1" t="s">
        <v>78</v>
      </c>
      <c r="E75" s="1" t="s">
        <v>116</v>
      </c>
      <c r="F75" s="1" t="s">
        <v>89</v>
      </c>
      <c r="G75" s="1" t="s">
        <v>49</v>
      </c>
    </row>
    <row r="76" spans="1:7" x14ac:dyDescent="0.2">
      <c r="A76" s="1" t="s">
        <v>84</v>
      </c>
      <c r="B76" s="1" t="s">
        <v>13</v>
      </c>
      <c r="C76" s="1">
        <v>1</v>
      </c>
      <c r="D76" s="1" t="s">
        <v>78</v>
      </c>
      <c r="E76" s="1" t="s">
        <v>16</v>
      </c>
      <c r="F76" s="1" t="s">
        <v>89</v>
      </c>
      <c r="G76" s="1" t="s">
        <v>50</v>
      </c>
    </row>
    <row r="77" spans="1:7" x14ac:dyDescent="0.2">
      <c r="A77" s="1" t="s">
        <v>101</v>
      </c>
      <c r="B77" s="1" t="s">
        <v>37</v>
      </c>
      <c r="C77" s="1">
        <v>8</v>
      </c>
      <c r="D77" s="1" t="s">
        <v>78</v>
      </c>
      <c r="E77" s="1" t="s">
        <v>14</v>
      </c>
      <c r="F77" s="1" t="s">
        <v>89</v>
      </c>
      <c r="G77" s="1" t="s">
        <v>51</v>
      </c>
    </row>
    <row r="79" spans="1:7" x14ac:dyDescent="0.2">
      <c r="A79" s="2" t="s">
        <v>8</v>
      </c>
      <c r="B79" s="2" t="s">
        <v>103</v>
      </c>
    </row>
    <row r="80" spans="1:7" x14ac:dyDescent="0.2">
      <c r="A80" s="1" t="s">
        <v>1</v>
      </c>
      <c r="B80" s="1" t="s">
        <v>104</v>
      </c>
    </row>
    <row r="81" spans="1:7" x14ac:dyDescent="0.2">
      <c r="A81" s="1" t="s">
        <v>4</v>
      </c>
      <c r="B81" s="1" t="s">
        <v>16</v>
      </c>
    </row>
    <row r="82" spans="1:7" x14ac:dyDescent="0.2">
      <c r="A82" s="1" t="s">
        <v>2</v>
      </c>
      <c r="B82" s="1">
        <v>1</v>
      </c>
    </row>
    <row r="83" spans="1:7" x14ac:dyDescent="0.2">
      <c r="A83" s="1" t="s">
        <v>3</v>
      </c>
      <c r="B83" s="1" t="s">
        <v>76</v>
      </c>
    </row>
    <row r="84" spans="1:7" x14ac:dyDescent="0.2">
      <c r="A84" s="1" t="s">
        <v>7</v>
      </c>
      <c r="B84" s="1" t="s">
        <v>75</v>
      </c>
    </row>
    <row r="85" spans="1:7" x14ac:dyDescent="0.2">
      <c r="A85" s="1" t="s">
        <v>9</v>
      </c>
    </row>
    <row r="86" spans="1:7" x14ac:dyDescent="0.2">
      <c r="A86" s="1" t="s">
        <v>0</v>
      </c>
      <c r="B86" s="1" t="s">
        <v>1</v>
      </c>
      <c r="C86" s="1" t="s">
        <v>2</v>
      </c>
      <c r="D86" s="1" t="s">
        <v>3</v>
      </c>
      <c r="E86" s="1" t="s">
        <v>4</v>
      </c>
      <c r="F86" s="1" t="s">
        <v>6</v>
      </c>
      <c r="G86" s="1" t="s">
        <v>7</v>
      </c>
    </row>
    <row r="87" spans="1:7" x14ac:dyDescent="0.2">
      <c r="A87" s="1" t="str">
        <f>B79</f>
        <v>inductor, other production</v>
      </c>
      <c r="B87" s="1" t="str">
        <f>B80</f>
        <v>inductor, other</v>
      </c>
      <c r="C87" s="1">
        <v>1</v>
      </c>
      <c r="D87" s="1" t="str">
        <f>B83</f>
        <v>kilogram</v>
      </c>
      <c r="E87" s="1" t="str">
        <f>B81</f>
        <v>RER</v>
      </c>
      <c r="F87" s="1" t="s">
        <v>80</v>
      </c>
    </row>
    <row r="88" spans="1:7" x14ac:dyDescent="0.2">
      <c r="A88" s="1" t="s">
        <v>105</v>
      </c>
      <c r="B88" s="1" t="s">
        <v>52</v>
      </c>
      <c r="C88" s="1">
        <v>0.46</v>
      </c>
      <c r="D88" s="1" t="s">
        <v>76</v>
      </c>
      <c r="E88" s="1" t="s">
        <v>14</v>
      </c>
      <c r="F88" s="1" t="s">
        <v>89</v>
      </c>
      <c r="G88" s="1" t="s">
        <v>56</v>
      </c>
    </row>
    <row r="89" spans="1:7" x14ac:dyDescent="0.2">
      <c r="A89" s="1" t="s">
        <v>106</v>
      </c>
      <c r="B89" s="1" t="s">
        <v>53</v>
      </c>
      <c r="C89" s="1">
        <v>0.43</v>
      </c>
      <c r="D89" s="1" t="s">
        <v>76</v>
      </c>
      <c r="E89" s="1" t="s">
        <v>14</v>
      </c>
      <c r="F89" s="1" t="s">
        <v>89</v>
      </c>
      <c r="G89" s="1" t="s">
        <v>57</v>
      </c>
    </row>
    <row r="90" spans="1:7" x14ac:dyDescent="0.2">
      <c r="A90" s="1" t="s">
        <v>93</v>
      </c>
      <c r="B90" s="1" t="s">
        <v>29</v>
      </c>
      <c r="C90" s="1">
        <v>0.04</v>
      </c>
      <c r="D90" s="1" t="s">
        <v>76</v>
      </c>
      <c r="E90" s="1" t="s">
        <v>14</v>
      </c>
      <c r="F90" s="1" t="s">
        <v>89</v>
      </c>
      <c r="G90" s="1" t="s">
        <v>58</v>
      </c>
    </row>
    <row r="91" spans="1:7" x14ac:dyDescent="0.2">
      <c r="A91" s="1" t="s">
        <v>107</v>
      </c>
      <c r="B91" s="1" t="s">
        <v>54</v>
      </c>
      <c r="C91" s="1">
        <v>1</v>
      </c>
      <c r="D91" s="1" t="s">
        <v>76</v>
      </c>
      <c r="E91" s="1" t="s">
        <v>14</v>
      </c>
      <c r="F91" s="1" t="s">
        <v>89</v>
      </c>
      <c r="G91" s="1" t="s">
        <v>59</v>
      </c>
    </row>
    <row r="92" spans="1:7" x14ac:dyDescent="0.2">
      <c r="A92" s="1" t="s">
        <v>99</v>
      </c>
      <c r="B92" s="1" t="s">
        <v>35</v>
      </c>
      <c r="C92" s="1">
        <v>7.0000000000000007E-2</v>
      </c>
      <c r="D92" s="1" t="s">
        <v>76</v>
      </c>
      <c r="E92" s="1" t="s">
        <v>14</v>
      </c>
      <c r="F92" s="1" t="s">
        <v>89</v>
      </c>
      <c r="G92" s="1" t="s">
        <v>48</v>
      </c>
    </row>
    <row r="93" spans="1:7" x14ac:dyDescent="0.2">
      <c r="A93" s="1" t="s">
        <v>108</v>
      </c>
      <c r="B93" s="1" t="s">
        <v>55</v>
      </c>
      <c r="C93" s="1">
        <v>0.43</v>
      </c>
      <c r="D93" s="1" t="s">
        <v>76</v>
      </c>
      <c r="E93" s="1" t="s">
        <v>14</v>
      </c>
      <c r="F93" s="1" t="s">
        <v>89</v>
      </c>
      <c r="G93" s="1" t="s">
        <v>60</v>
      </c>
    </row>
    <row r="95" spans="1:7" x14ac:dyDescent="0.2">
      <c r="A95" s="2" t="s">
        <v>8</v>
      </c>
      <c r="B95" s="2" t="s">
        <v>109</v>
      </c>
    </row>
    <row r="96" spans="1:7" x14ac:dyDescent="0.2">
      <c r="A96" s="1" t="s">
        <v>1</v>
      </c>
      <c r="B96" s="1" t="s">
        <v>87</v>
      </c>
    </row>
    <row r="97" spans="1:7" x14ac:dyDescent="0.2">
      <c r="A97" s="1" t="s">
        <v>4</v>
      </c>
      <c r="B97" s="1" t="s">
        <v>16</v>
      </c>
    </row>
    <row r="98" spans="1:7" x14ac:dyDescent="0.2">
      <c r="A98" s="1" t="s">
        <v>2</v>
      </c>
      <c r="B98" s="1">
        <v>1</v>
      </c>
    </row>
    <row r="99" spans="1:7" x14ac:dyDescent="0.2">
      <c r="A99" s="1" t="s">
        <v>3</v>
      </c>
      <c r="B99" s="1" t="s">
        <v>76</v>
      </c>
    </row>
    <row r="100" spans="1:7" x14ac:dyDescent="0.2">
      <c r="A100" s="1" t="s">
        <v>7</v>
      </c>
      <c r="B100" s="1" t="s">
        <v>75</v>
      </c>
    </row>
    <row r="101" spans="1:7" x14ac:dyDescent="0.2">
      <c r="A101" s="1" t="s">
        <v>9</v>
      </c>
    </row>
    <row r="102" spans="1:7" x14ac:dyDescent="0.2">
      <c r="A102" s="2" t="s">
        <v>0</v>
      </c>
      <c r="B102" s="2" t="s">
        <v>1</v>
      </c>
      <c r="C102" s="2" t="s">
        <v>2</v>
      </c>
      <c r="D102" s="2" t="s">
        <v>3</v>
      </c>
      <c r="E102" s="2" t="s">
        <v>4</v>
      </c>
      <c r="F102" s="2" t="s">
        <v>6</v>
      </c>
      <c r="G102" s="2" t="s">
        <v>7</v>
      </c>
    </row>
    <row r="103" spans="1:7" x14ac:dyDescent="0.2">
      <c r="A103" s="1" t="str">
        <f>B95</f>
        <v>housing assembly for home storage system</v>
      </c>
      <c r="B103" s="1" t="str">
        <f>B96</f>
        <v>housing for home storage system</v>
      </c>
      <c r="C103" s="1">
        <v>1</v>
      </c>
      <c r="D103" s="1" t="str">
        <f>B99</f>
        <v>kilogram</v>
      </c>
      <c r="E103" s="1" t="str">
        <f>B97</f>
        <v>RER</v>
      </c>
      <c r="F103" s="1" t="s">
        <v>80</v>
      </c>
    </row>
    <row r="104" spans="1:7" x14ac:dyDescent="0.2">
      <c r="A104" s="1" t="s">
        <v>97</v>
      </c>
      <c r="B104" s="1" t="s">
        <v>33</v>
      </c>
      <c r="C104" s="1">
        <v>0.997</v>
      </c>
      <c r="D104" s="1" t="s">
        <v>76</v>
      </c>
      <c r="E104" s="1" t="s">
        <v>14</v>
      </c>
      <c r="F104" s="1" t="s">
        <v>89</v>
      </c>
      <c r="G104" s="1" t="s">
        <v>46</v>
      </c>
    </row>
    <row r="105" spans="1:7" x14ac:dyDescent="0.2">
      <c r="A105" s="1" t="s">
        <v>99</v>
      </c>
      <c r="B105" s="1" t="s">
        <v>35</v>
      </c>
      <c r="C105" s="1">
        <v>0.997</v>
      </c>
      <c r="D105" s="1" t="s">
        <v>76</v>
      </c>
      <c r="E105" s="1" t="s">
        <v>14</v>
      </c>
      <c r="F105" s="1" t="s">
        <v>89</v>
      </c>
      <c r="G105" s="1" t="s">
        <v>48</v>
      </c>
    </row>
    <row r="106" spans="1:7" x14ac:dyDescent="0.2">
      <c r="A106" s="1" t="s">
        <v>110</v>
      </c>
      <c r="B106" s="1" t="s">
        <v>61</v>
      </c>
      <c r="C106" s="1">
        <v>3.0000000000000001E-3</v>
      </c>
      <c r="D106" s="1" t="s">
        <v>76</v>
      </c>
      <c r="E106" s="1" t="s">
        <v>14</v>
      </c>
      <c r="F106" s="1" t="s">
        <v>89</v>
      </c>
      <c r="G106" s="1" t="s">
        <v>62</v>
      </c>
    </row>
    <row r="107" spans="1:7" x14ac:dyDescent="0.2">
      <c r="A107" s="1" t="s">
        <v>100</v>
      </c>
      <c r="B107" s="1" t="s">
        <v>36</v>
      </c>
      <c r="C107" s="1">
        <v>0.2</v>
      </c>
      <c r="D107" s="1" t="s">
        <v>78</v>
      </c>
      <c r="E107" s="1" t="s">
        <v>116</v>
      </c>
      <c r="F107" s="1" t="s">
        <v>89</v>
      </c>
      <c r="G107" s="1" t="s">
        <v>49</v>
      </c>
    </row>
    <row r="108" spans="1:7" x14ac:dyDescent="0.2">
      <c r="A108" s="1" t="s">
        <v>84</v>
      </c>
      <c r="B108" s="1" t="s">
        <v>13</v>
      </c>
      <c r="C108" s="1">
        <v>0.1</v>
      </c>
      <c r="D108" s="1" t="s">
        <v>78</v>
      </c>
      <c r="E108" s="1" t="s">
        <v>16</v>
      </c>
      <c r="F108" s="1" t="s">
        <v>89</v>
      </c>
      <c r="G108" s="1" t="s">
        <v>63</v>
      </c>
    </row>
    <row r="110" spans="1:7" x14ac:dyDescent="0.2">
      <c r="A110" s="2" t="s">
        <v>8</v>
      </c>
      <c r="B110" s="2" t="s">
        <v>111</v>
      </c>
    </row>
    <row r="111" spans="1:7" x14ac:dyDescent="0.2">
      <c r="A111" s="1" t="s">
        <v>1</v>
      </c>
      <c r="B111" s="1" t="s">
        <v>88</v>
      </c>
    </row>
    <row r="112" spans="1:7" x14ac:dyDescent="0.2">
      <c r="A112" s="1" t="s">
        <v>4</v>
      </c>
      <c r="B112" s="1" t="s">
        <v>16</v>
      </c>
    </row>
    <row r="113" spans="1:7" x14ac:dyDescent="0.2">
      <c r="A113" s="1" t="s">
        <v>2</v>
      </c>
      <c r="B113" s="1">
        <v>1</v>
      </c>
    </row>
    <row r="114" spans="1:7" x14ac:dyDescent="0.2">
      <c r="A114" s="1" t="s">
        <v>3</v>
      </c>
      <c r="B114" s="1" t="s">
        <v>76</v>
      </c>
    </row>
    <row r="115" spans="1:7" x14ac:dyDescent="0.2">
      <c r="A115" s="1" t="s">
        <v>7</v>
      </c>
      <c r="B115" s="1" t="s">
        <v>75</v>
      </c>
    </row>
    <row r="116" spans="1:7" x14ac:dyDescent="0.2">
      <c r="A116" s="1" t="s">
        <v>9</v>
      </c>
    </row>
    <row r="117" spans="1:7" x14ac:dyDescent="0.2">
      <c r="A117" s="2" t="s">
        <v>0</v>
      </c>
      <c r="B117" s="2" t="s">
        <v>1</v>
      </c>
      <c r="C117" s="2" t="s">
        <v>2</v>
      </c>
      <c r="D117" s="2" t="s">
        <v>3</v>
      </c>
      <c r="E117" s="2" t="s">
        <v>4</v>
      </c>
      <c r="F117" s="2" t="s">
        <v>6</v>
      </c>
      <c r="G117" s="2" t="s">
        <v>7</v>
      </c>
    </row>
    <row r="118" spans="1:7" x14ac:dyDescent="0.2">
      <c r="A118" s="1" t="str">
        <f>B110</f>
        <v>inverter production for home storage system</v>
      </c>
      <c r="B118" s="1" t="str">
        <f>B111</f>
        <v>inverter for home storage system</v>
      </c>
      <c r="C118" s="1">
        <v>1</v>
      </c>
      <c r="D118" s="1" t="str">
        <f>B114</f>
        <v>kilogram</v>
      </c>
      <c r="E118" s="1" t="str">
        <f>B112</f>
        <v>RER</v>
      </c>
      <c r="F118" s="1" t="s">
        <v>80</v>
      </c>
    </row>
    <row r="119" spans="1:7" x14ac:dyDescent="0.2">
      <c r="A119" s="1" t="s">
        <v>90</v>
      </c>
      <c r="B119" s="1" t="s">
        <v>26</v>
      </c>
      <c r="C119" s="1">
        <v>0.06</v>
      </c>
      <c r="D119" s="1" t="s">
        <v>76</v>
      </c>
      <c r="E119" s="1" t="s">
        <v>14</v>
      </c>
      <c r="F119" s="1" t="s">
        <v>89</v>
      </c>
      <c r="G119" s="1" t="s">
        <v>38</v>
      </c>
    </row>
    <row r="120" spans="1:7" x14ac:dyDescent="0.2">
      <c r="A120" s="1" t="s">
        <v>81</v>
      </c>
      <c r="B120" s="1" t="s">
        <v>10</v>
      </c>
      <c r="C120" s="1">
        <v>0.01</v>
      </c>
      <c r="D120" s="1" t="s">
        <v>76</v>
      </c>
      <c r="E120" s="1" t="s">
        <v>14</v>
      </c>
      <c r="F120" s="1" t="s">
        <v>89</v>
      </c>
      <c r="G120" s="1" t="s">
        <v>18</v>
      </c>
    </row>
    <row r="121" spans="1:7" x14ac:dyDescent="0.2">
      <c r="A121" s="1" t="s">
        <v>91</v>
      </c>
      <c r="B121" s="1" t="s">
        <v>27</v>
      </c>
      <c r="C121" s="1">
        <v>0.03</v>
      </c>
      <c r="D121" s="1" t="s">
        <v>76</v>
      </c>
      <c r="E121" s="1" t="s">
        <v>14</v>
      </c>
      <c r="F121" s="1" t="s">
        <v>89</v>
      </c>
      <c r="G121" s="1" t="s">
        <v>39</v>
      </c>
    </row>
    <row r="122" spans="1:7" x14ac:dyDescent="0.2">
      <c r="A122" s="1" t="s">
        <v>92</v>
      </c>
      <c r="B122" s="1" t="s">
        <v>28</v>
      </c>
      <c r="C122" s="1">
        <v>0.04</v>
      </c>
      <c r="D122" s="1" t="s">
        <v>76</v>
      </c>
      <c r="E122" s="1" t="s">
        <v>14</v>
      </c>
      <c r="F122" s="1" t="s">
        <v>89</v>
      </c>
      <c r="G122" s="1" t="s">
        <v>40</v>
      </c>
    </row>
    <row r="123" spans="1:7" x14ac:dyDescent="0.2">
      <c r="A123" s="1" t="s">
        <v>94</v>
      </c>
      <c r="B123" s="1" t="s">
        <v>30</v>
      </c>
      <c r="C123" s="1">
        <v>0.01</v>
      </c>
      <c r="D123" s="1" t="s">
        <v>76</v>
      </c>
      <c r="E123" s="1" t="s">
        <v>14</v>
      </c>
      <c r="F123" s="1" t="s">
        <v>89</v>
      </c>
      <c r="G123" s="1" t="s">
        <v>42</v>
      </c>
    </row>
    <row r="124" spans="1:7" x14ac:dyDescent="0.2">
      <c r="A124" s="1" t="s">
        <v>103</v>
      </c>
      <c r="B124" s="1" t="s">
        <v>104</v>
      </c>
      <c r="C124" s="1">
        <v>0.27</v>
      </c>
      <c r="D124" s="1" t="s">
        <v>76</v>
      </c>
      <c r="E124" s="1" t="s">
        <v>16</v>
      </c>
      <c r="F124" s="1" t="s">
        <v>89</v>
      </c>
      <c r="G124" s="1" t="s">
        <v>43</v>
      </c>
    </row>
    <row r="125" spans="1:7" x14ac:dyDescent="0.2">
      <c r="A125" s="1" t="s">
        <v>95</v>
      </c>
      <c r="B125" s="1" t="s">
        <v>31</v>
      </c>
      <c r="C125" s="1">
        <v>7.0000000000000007E-2</v>
      </c>
      <c r="D125" s="1" t="s">
        <v>76</v>
      </c>
      <c r="E125" s="1" t="s">
        <v>14</v>
      </c>
      <c r="F125" s="1" t="s">
        <v>89</v>
      </c>
    </row>
    <row r="126" spans="1:7" x14ac:dyDescent="0.2">
      <c r="A126" s="1" t="s">
        <v>96</v>
      </c>
      <c r="B126" s="1" t="s">
        <v>32</v>
      </c>
      <c r="C126" s="1">
        <v>0.05</v>
      </c>
      <c r="D126" s="1" t="s">
        <v>76</v>
      </c>
      <c r="E126" s="1" t="s">
        <v>14</v>
      </c>
      <c r="F126" s="1" t="s">
        <v>89</v>
      </c>
      <c r="G126" s="1" t="s">
        <v>64</v>
      </c>
    </row>
    <row r="127" spans="1:7" x14ac:dyDescent="0.2">
      <c r="A127" s="1" t="s">
        <v>97</v>
      </c>
      <c r="B127" s="1" t="s">
        <v>33</v>
      </c>
      <c r="C127" s="1">
        <v>0.45</v>
      </c>
      <c r="D127" s="1" t="s">
        <v>76</v>
      </c>
      <c r="E127" s="1" t="s">
        <v>14</v>
      </c>
      <c r="F127" s="1" t="s">
        <v>89</v>
      </c>
      <c r="G127" s="1" t="s">
        <v>65</v>
      </c>
    </row>
    <row r="128" spans="1:7" x14ac:dyDescent="0.2">
      <c r="A128" s="1" t="s">
        <v>98</v>
      </c>
      <c r="B128" s="1" t="s">
        <v>34</v>
      </c>
      <c r="C128" s="1">
        <v>0.02</v>
      </c>
      <c r="D128" s="1" t="s">
        <v>79</v>
      </c>
      <c r="E128" s="1" t="s">
        <v>14</v>
      </c>
      <c r="F128" s="1" t="s">
        <v>89</v>
      </c>
      <c r="G128" s="1" t="s">
        <v>66</v>
      </c>
    </row>
    <row r="129" spans="1:7" x14ac:dyDescent="0.2">
      <c r="A129" s="1" t="s">
        <v>99</v>
      </c>
      <c r="B129" s="1" t="s">
        <v>35</v>
      </c>
      <c r="C129" s="1">
        <v>0.45</v>
      </c>
      <c r="D129" s="1" t="s">
        <v>76</v>
      </c>
      <c r="E129" s="1" t="s">
        <v>14</v>
      </c>
      <c r="F129" s="1" t="s">
        <v>89</v>
      </c>
      <c r="G129" s="1" t="s">
        <v>48</v>
      </c>
    </row>
    <row r="130" spans="1:7" x14ac:dyDescent="0.2">
      <c r="A130" s="1" t="s">
        <v>100</v>
      </c>
      <c r="B130" s="1" t="s">
        <v>36</v>
      </c>
      <c r="C130" s="1">
        <v>1</v>
      </c>
      <c r="D130" s="1" t="s">
        <v>78</v>
      </c>
      <c r="E130" s="1" t="s">
        <v>116</v>
      </c>
      <c r="F130" s="1" t="s">
        <v>89</v>
      </c>
      <c r="G130" s="1" t="s">
        <v>49</v>
      </c>
    </row>
    <row r="131" spans="1:7" x14ac:dyDescent="0.2">
      <c r="A131" s="1" t="s">
        <v>84</v>
      </c>
      <c r="B131" s="1" t="s">
        <v>13</v>
      </c>
      <c r="C131" s="1">
        <v>1</v>
      </c>
      <c r="D131" s="1" t="s">
        <v>78</v>
      </c>
      <c r="E131" s="1" t="s">
        <v>16</v>
      </c>
      <c r="F131" s="1" t="s">
        <v>89</v>
      </c>
      <c r="G131" s="1" t="s">
        <v>25</v>
      </c>
    </row>
    <row r="132" spans="1:7" x14ac:dyDescent="0.2">
      <c r="A132" s="1" t="s">
        <v>101</v>
      </c>
      <c r="B132" s="1" t="s">
        <v>37</v>
      </c>
      <c r="C132" s="1">
        <v>8</v>
      </c>
      <c r="D132" s="1" t="s">
        <v>78</v>
      </c>
      <c r="E132" s="1" t="s">
        <v>14</v>
      </c>
      <c r="F132" s="1" t="s">
        <v>89</v>
      </c>
      <c r="G132" s="1" t="s">
        <v>67</v>
      </c>
    </row>
    <row r="134" spans="1:7" x14ac:dyDescent="0.2">
      <c r="A134" s="2" t="s">
        <v>8</v>
      </c>
      <c r="B134" s="2" t="s">
        <v>112</v>
      </c>
    </row>
    <row r="135" spans="1:7" x14ac:dyDescent="0.2">
      <c r="A135" s="1" t="s">
        <v>1</v>
      </c>
      <c r="B135" s="1" t="s">
        <v>113</v>
      </c>
    </row>
    <row r="136" spans="1:7" x14ac:dyDescent="0.2">
      <c r="A136" s="1" t="s">
        <v>4</v>
      </c>
      <c r="B136" s="1" t="s">
        <v>16</v>
      </c>
    </row>
    <row r="137" spans="1:7" x14ac:dyDescent="0.2">
      <c r="A137" s="1" t="s">
        <v>2</v>
      </c>
      <c r="B137" s="1">
        <v>1</v>
      </c>
    </row>
    <row r="138" spans="1:7" x14ac:dyDescent="0.2">
      <c r="A138" s="1" t="s">
        <v>3</v>
      </c>
      <c r="B138" s="1" t="s">
        <v>76</v>
      </c>
    </row>
    <row r="139" spans="1:7" x14ac:dyDescent="0.2">
      <c r="A139" s="1" t="s">
        <v>7</v>
      </c>
      <c r="B139" s="1" t="s">
        <v>75</v>
      </c>
    </row>
    <row r="140" spans="1:7" x14ac:dyDescent="0.2">
      <c r="A140" s="1" t="s">
        <v>9</v>
      </c>
    </row>
    <row r="141" spans="1:7" x14ac:dyDescent="0.2">
      <c r="A141" s="2" t="s">
        <v>0</v>
      </c>
      <c r="B141" s="2" t="s">
        <v>1</v>
      </c>
      <c r="C141" s="2" t="s">
        <v>2</v>
      </c>
      <c r="D141" s="2" t="s">
        <v>3</v>
      </c>
      <c r="E141" s="2" t="s">
        <v>4</v>
      </c>
      <c r="F141" s="2" t="s">
        <v>6</v>
      </c>
      <c r="G141" s="2" t="s">
        <v>7</v>
      </c>
    </row>
    <row r="142" spans="1:7" x14ac:dyDescent="0.2">
      <c r="A142" s="1" t="str">
        <f>B134</f>
        <v>cell module production, LFP, for home storage system</v>
      </c>
      <c r="B142" s="1" t="str">
        <f>B135</f>
        <v>cell module, LFP, for home storage system</v>
      </c>
      <c r="C142" s="1">
        <v>1</v>
      </c>
      <c r="D142" s="1" t="str">
        <f>B138</f>
        <v>kilogram</v>
      </c>
      <c r="E142" s="1" t="str">
        <f>B136</f>
        <v>RER</v>
      </c>
      <c r="F142" s="1" t="s">
        <v>80</v>
      </c>
    </row>
    <row r="143" spans="1:7" x14ac:dyDescent="0.2">
      <c r="A143" s="1" t="s">
        <v>114</v>
      </c>
      <c r="B143" s="1" t="s">
        <v>115</v>
      </c>
      <c r="C143" s="1">
        <v>0.03</v>
      </c>
      <c r="D143" s="1" t="s">
        <v>76</v>
      </c>
      <c r="E143" s="1" t="s">
        <v>16</v>
      </c>
      <c r="F143" s="1" t="s">
        <v>89</v>
      </c>
      <c r="G143" s="1" t="s">
        <v>68</v>
      </c>
    </row>
    <row r="144" spans="1:7" x14ac:dyDescent="0.2">
      <c r="A144" s="1" t="s">
        <v>118</v>
      </c>
      <c r="B144" s="1" t="s">
        <v>117</v>
      </c>
      <c r="C144" s="1">
        <v>0.63</v>
      </c>
      <c r="D144" s="1" t="s">
        <v>76</v>
      </c>
      <c r="E144" s="1" t="s">
        <v>14</v>
      </c>
      <c r="F144" s="1" t="s">
        <v>89</v>
      </c>
      <c r="G144" s="1" t="s">
        <v>69</v>
      </c>
    </row>
    <row r="145" spans="1:7" x14ac:dyDescent="0.2">
      <c r="A145" s="1" t="s">
        <v>97</v>
      </c>
      <c r="B145" s="1" t="s">
        <v>33</v>
      </c>
      <c r="C145" s="1">
        <v>0.34</v>
      </c>
      <c r="D145" s="1" t="s">
        <v>76</v>
      </c>
      <c r="E145" s="1" t="s">
        <v>14</v>
      </c>
      <c r="F145" s="1" t="s">
        <v>89</v>
      </c>
      <c r="G145" s="1" t="s">
        <v>65</v>
      </c>
    </row>
    <row r="146" spans="1:7" x14ac:dyDescent="0.2">
      <c r="A146" s="1" t="s">
        <v>99</v>
      </c>
      <c r="B146" s="1" t="s">
        <v>35</v>
      </c>
      <c r="C146" s="1">
        <v>0.34</v>
      </c>
      <c r="D146" s="1" t="s">
        <v>76</v>
      </c>
      <c r="E146" s="1" t="s">
        <v>14</v>
      </c>
      <c r="F146" s="1" t="s">
        <v>89</v>
      </c>
      <c r="G146" s="1" t="s">
        <v>48</v>
      </c>
    </row>
    <row r="147" spans="1:7" x14ac:dyDescent="0.2">
      <c r="A147" s="1" t="s">
        <v>100</v>
      </c>
      <c r="B147" s="1" t="s">
        <v>36</v>
      </c>
      <c r="C147" s="1">
        <v>1</v>
      </c>
      <c r="D147" s="1" t="s">
        <v>78</v>
      </c>
      <c r="E147" s="1" t="s">
        <v>116</v>
      </c>
      <c r="F147" s="1" t="s">
        <v>89</v>
      </c>
      <c r="G147" s="1" t="s">
        <v>49</v>
      </c>
    </row>
    <row r="148" spans="1:7" x14ac:dyDescent="0.2">
      <c r="A148" s="1" t="s">
        <v>84</v>
      </c>
      <c r="B148" s="1" t="s">
        <v>13</v>
      </c>
      <c r="C148" s="1">
        <v>1</v>
      </c>
      <c r="D148" s="1" t="s">
        <v>78</v>
      </c>
      <c r="E148" s="1" t="s">
        <v>16</v>
      </c>
      <c r="F148" s="1" t="s">
        <v>89</v>
      </c>
      <c r="G148" s="1" t="s">
        <v>25</v>
      </c>
    </row>
    <row r="149" spans="1:7" x14ac:dyDescent="0.2">
      <c r="A149" s="1" t="s">
        <v>101</v>
      </c>
      <c r="B149" s="1" t="s">
        <v>37</v>
      </c>
      <c r="C149" s="1">
        <v>8</v>
      </c>
      <c r="D149" s="1" t="s">
        <v>78</v>
      </c>
      <c r="E149" s="1" t="s">
        <v>14</v>
      </c>
      <c r="F149" s="1" t="s">
        <v>89</v>
      </c>
      <c r="G149" s="1" t="s">
        <v>67</v>
      </c>
    </row>
    <row r="151" spans="1:7" x14ac:dyDescent="0.2">
      <c r="A151" s="2" t="s">
        <v>8</v>
      </c>
      <c r="B151" s="2" t="s">
        <v>128</v>
      </c>
    </row>
    <row r="152" spans="1:7" x14ac:dyDescent="0.2">
      <c r="A152" s="1" t="s">
        <v>1</v>
      </c>
      <c r="B152" s="1" t="s">
        <v>129</v>
      </c>
    </row>
    <row r="153" spans="1:7" x14ac:dyDescent="0.2">
      <c r="A153" s="1" t="s">
        <v>4</v>
      </c>
      <c r="B153" s="1" t="s">
        <v>16</v>
      </c>
    </row>
    <row r="154" spans="1:7" x14ac:dyDescent="0.2">
      <c r="A154" s="1" t="s">
        <v>2</v>
      </c>
      <c r="B154" s="1">
        <v>1</v>
      </c>
    </row>
    <row r="155" spans="1:7" x14ac:dyDescent="0.2">
      <c r="A155" s="1" t="s">
        <v>3</v>
      </c>
      <c r="B155" s="1" t="s">
        <v>76</v>
      </c>
    </row>
    <row r="156" spans="1:7" x14ac:dyDescent="0.2">
      <c r="A156" s="1" t="s">
        <v>7</v>
      </c>
      <c r="B156" s="1" t="s">
        <v>75</v>
      </c>
    </row>
    <row r="157" spans="1:7" x14ac:dyDescent="0.2">
      <c r="A157" s="1" t="s">
        <v>9</v>
      </c>
    </row>
    <row r="158" spans="1:7" x14ac:dyDescent="0.2">
      <c r="A158" s="2" t="s">
        <v>0</v>
      </c>
      <c r="B158" s="2" t="s">
        <v>1</v>
      </c>
      <c r="C158" s="2" t="s">
        <v>2</v>
      </c>
      <c r="D158" s="2" t="s">
        <v>3</v>
      </c>
      <c r="E158" s="2" t="s">
        <v>4</v>
      </c>
      <c r="F158" s="2" t="s">
        <v>6</v>
      </c>
      <c r="G158" s="2" t="s">
        <v>7</v>
      </c>
    </row>
    <row r="159" spans="1:7" x14ac:dyDescent="0.2">
      <c r="A159" s="1" t="str">
        <f>B151</f>
        <v>cell module production, NMC811, for home storage system</v>
      </c>
      <c r="B159" s="1" t="str">
        <f>B152</f>
        <v>cell module, NMC811, for home storage system</v>
      </c>
      <c r="C159" s="1">
        <v>1</v>
      </c>
      <c r="D159" s="1" t="str">
        <f>B155</f>
        <v>kilogram</v>
      </c>
      <c r="E159" s="1" t="str">
        <f>B153</f>
        <v>RER</v>
      </c>
      <c r="F159" s="1" t="s">
        <v>80</v>
      </c>
    </row>
    <row r="160" spans="1:7" x14ac:dyDescent="0.2">
      <c r="A160" s="1" t="s">
        <v>114</v>
      </c>
      <c r="B160" s="1" t="s">
        <v>115</v>
      </c>
      <c r="C160" s="1">
        <v>0.03</v>
      </c>
      <c r="D160" s="1" t="s">
        <v>76</v>
      </c>
      <c r="E160" s="1" t="s">
        <v>16</v>
      </c>
      <c r="F160" s="1" t="s">
        <v>89</v>
      </c>
      <c r="G160" s="1" t="s">
        <v>68</v>
      </c>
    </row>
    <row r="161" spans="1:7" x14ac:dyDescent="0.2">
      <c r="A161" s="1" t="s">
        <v>125</v>
      </c>
      <c r="B161" s="1" t="s">
        <v>126</v>
      </c>
      <c r="C161" s="1">
        <v>0.63</v>
      </c>
      <c r="D161" s="1" t="s">
        <v>76</v>
      </c>
      <c r="E161" s="1" t="s">
        <v>14</v>
      </c>
      <c r="F161" s="1" t="s">
        <v>89</v>
      </c>
      <c r="G161" s="1" t="s">
        <v>69</v>
      </c>
    </row>
    <row r="162" spans="1:7" x14ac:dyDescent="0.2">
      <c r="A162" s="1" t="s">
        <v>97</v>
      </c>
      <c r="B162" s="1" t="s">
        <v>33</v>
      </c>
      <c r="C162" s="1">
        <v>0.34</v>
      </c>
      <c r="D162" s="1" t="s">
        <v>76</v>
      </c>
      <c r="E162" s="1" t="s">
        <v>14</v>
      </c>
      <c r="F162" s="1" t="s">
        <v>89</v>
      </c>
      <c r="G162" s="1" t="s">
        <v>65</v>
      </c>
    </row>
    <row r="163" spans="1:7" x14ac:dyDescent="0.2">
      <c r="A163" s="1" t="s">
        <v>99</v>
      </c>
      <c r="B163" s="1" t="s">
        <v>35</v>
      </c>
      <c r="C163" s="1">
        <v>0.34</v>
      </c>
      <c r="D163" s="1" t="s">
        <v>76</v>
      </c>
      <c r="E163" s="1" t="s">
        <v>14</v>
      </c>
      <c r="F163" s="1" t="s">
        <v>89</v>
      </c>
      <c r="G163" s="1" t="s">
        <v>48</v>
      </c>
    </row>
    <row r="164" spans="1:7" x14ac:dyDescent="0.2">
      <c r="A164" s="1" t="s">
        <v>100</v>
      </c>
      <c r="B164" s="1" t="s">
        <v>36</v>
      </c>
      <c r="C164" s="1">
        <v>1</v>
      </c>
      <c r="D164" s="1" t="s">
        <v>78</v>
      </c>
      <c r="E164" s="1" t="s">
        <v>116</v>
      </c>
      <c r="F164" s="1" t="s">
        <v>89</v>
      </c>
      <c r="G164" s="1" t="s">
        <v>49</v>
      </c>
    </row>
    <row r="165" spans="1:7" x14ac:dyDescent="0.2">
      <c r="A165" s="1" t="s">
        <v>84</v>
      </c>
      <c r="B165" s="1" t="s">
        <v>13</v>
      </c>
      <c r="C165" s="1">
        <v>1</v>
      </c>
      <c r="D165" s="1" t="s">
        <v>78</v>
      </c>
      <c r="E165" s="1" t="s">
        <v>16</v>
      </c>
      <c r="F165" s="1" t="s">
        <v>89</v>
      </c>
      <c r="G165" s="1" t="s">
        <v>25</v>
      </c>
    </row>
    <row r="166" spans="1:7" x14ac:dyDescent="0.2">
      <c r="A166" s="1" t="s">
        <v>101</v>
      </c>
      <c r="B166" s="1" t="s">
        <v>37</v>
      </c>
      <c r="C166" s="1">
        <v>8</v>
      </c>
      <c r="D166" s="1" t="s">
        <v>78</v>
      </c>
      <c r="E166" s="1" t="s">
        <v>14</v>
      </c>
      <c r="F166" s="1" t="s">
        <v>89</v>
      </c>
      <c r="G166" s="1" t="s">
        <v>67</v>
      </c>
    </row>
    <row r="168" spans="1:7" x14ac:dyDescent="0.2">
      <c r="A168" s="2" t="s">
        <v>8</v>
      </c>
      <c r="B168" s="2" t="s">
        <v>114</v>
      </c>
    </row>
    <row r="169" spans="1:7" x14ac:dyDescent="0.2">
      <c r="A169" s="1" t="s">
        <v>1</v>
      </c>
      <c r="B169" s="1" t="s">
        <v>115</v>
      </c>
    </row>
    <row r="170" spans="1:7" x14ac:dyDescent="0.2">
      <c r="A170" s="1" t="s">
        <v>4</v>
      </c>
      <c r="B170" s="1" t="s">
        <v>16</v>
      </c>
    </row>
    <row r="171" spans="1:7" x14ac:dyDescent="0.2">
      <c r="A171" s="1" t="s">
        <v>2</v>
      </c>
      <c r="B171" s="1">
        <v>1</v>
      </c>
    </row>
    <row r="172" spans="1:7" x14ac:dyDescent="0.2">
      <c r="A172" s="1" t="s">
        <v>3</v>
      </c>
      <c r="B172" s="1" t="s">
        <v>76</v>
      </c>
    </row>
    <row r="173" spans="1:7" x14ac:dyDescent="0.2">
      <c r="A173" s="1" t="s">
        <v>7</v>
      </c>
      <c r="B173" s="1" t="s">
        <v>75</v>
      </c>
    </row>
    <row r="174" spans="1:7" x14ac:dyDescent="0.2">
      <c r="A174" s="1" t="s">
        <v>9</v>
      </c>
    </row>
    <row r="175" spans="1:7" x14ac:dyDescent="0.2">
      <c r="A175" s="2" t="s">
        <v>0</v>
      </c>
      <c r="B175" s="2" t="s">
        <v>1</v>
      </c>
      <c r="C175" s="2" t="s">
        <v>2</v>
      </c>
      <c r="D175" s="2" t="s">
        <v>3</v>
      </c>
      <c r="E175" s="2" t="s">
        <v>4</v>
      </c>
      <c r="F175" s="2" t="s">
        <v>6</v>
      </c>
      <c r="G175" s="2" t="s">
        <v>7</v>
      </c>
    </row>
    <row r="176" spans="1:7" x14ac:dyDescent="0.2">
      <c r="A176" s="1" t="str">
        <f>B168</f>
        <v>battery module system production</v>
      </c>
      <c r="B176" s="1" t="str">
        <f>B169</f>
        <v>battery module system for home storage system module</v>
      </c>
      <c r="C176" s="1">
        <v>1</v>
      </c>
      <c r="D176" s="1" t="str">
        <f>B172</f>
        <v>kilogram</v>
      </c>
      <c r="E176" s="1" t="str">
        <f>B170</f>
        <v>RER</v>
      </c>
      <c r="F176" s="1" t="s">
        <v>80</v>
      </c>
    </row>
    <row r="177" spans="1:7" x14ac:dyDescent="0.2">
      <c r="A177" s="1" t="s">
        <v>90</v>
      </c>
      <c r="B177" s="1" t="s">
        <v>26</v>
      </c>
      <c r="C177" s="1">
        <v>0.64</v>
      </c>
      <c r="D177" s="1" t="s">
        <v>76</v>
      </c>
      <c r="E177" s="1" t="s">
        <v>14</v>
      </c>
      <c r="F177" s="1" t="s">
        <v>89</v>
      </c>
      <c r="G177" s="1" t="s">
        <v>38</v>
      </c>
    </row>
    <row r="178" spans="1:7" x14ac:dyDescent="0.2">
      <c r="A178" s="1" t="s">
        <v>81</v>
      </c>
      <c r="B178" s="1" t="s">
        <v>10</v>
      </c>
      <c r="C178" s="1">
        <v>0.03</v>
      </c>
      <c r="D178" s="1" t="s">
        <v>76</v>
      </c>
      <c r="E178" s="1" t="s">
        <v>14</v>
      </c>
      <c r="F178" s="1" t="s">
        <v>89</v>
      </c>
      <c r="G178" s="1" t="s">
        <v>18</v>
      </c>
    </row>
    <row r="179" spans="1:7" x14ac:dyDescent="0.2">
      <c r="A179" s="1" t="s">
        <v>91</v>
      </c>
      <c r="B179" s="1" t="s">
        <v>27</v>
      </c>
      <c r="C179" s="1">
        <v>0.03</v>
      </c>
      <c r="D179" s="1" t="s">
        <v>76</v>
      </c>
      <c r="E179" s="1" t="s">
        <v>14</v>
      </c>
      <c r="F179" s="1" t="s">
        <v>89</v>
      </c>
      <c r="G179" s="1" t="s">
        <v>39</v>
      </c>
    </row>
    <row r="180" spans="1:7" x14ac:dyDescent="0.2">
      <c r="A180" s="1" t="s">
        <v>96</v>
      </c>
      <c r="B180" s="1" t="s">
        <v>32</v>
      </c>
      <c r="C180" s="1">
        <v>0.64</v>
      </c>
      <c r="D180" s="1" t="s">
        <v>76</v>
      </c>
      <c r="E180" s="1" t="s">
        <v>14</v>
      </c>
      <c r="F180" s="1" t="s">
        <v>89</v>
      </c>
      <c r="G180" s="1" t="s">
        <v>64</v>
      </c>
    </row>
    <row r="181" spans="1:7" x14ac:dyDescent="0.2">
      <c r="A181" s="1" t="s">
        <v>98</v>
      </c>
      <c r="B181" s="1" t="s">
        <v>34</v>
      </c>
      <c r="C181" s="1">
        <v>0.09</v>
      </c>
      <c r="D181" s="1" t="s">
        <v>79</v>
      </c>
      <c r="E181" s="1" t="s">
        <v>14</v>
      </c>
      <c r="F181" s="1" t="s">
        <v>89</v>
      </c>
      <c r="G181" s="1" t="s">
        <v>66</v>
      </c>
    </row>
    <row r="182" spans="1:7" x14ac:dyDescent="0.2">
      <c r="A182" s="1" t="s">
        <v>100</v>
      </c>
      <c r="B182" s="1" t="s">
        <v>36</v>
      </c>
      <c r="C182" s="1">
        <v>0.2</v>
      </c>
      <c r="D182" s="1" t="s">
        <v>78</v>
      </c>
      <c r="E182" s="1" t="s">
        <v>116</v>
      </c>
      <c r="F182" s="1" t="s">
        <v>89</v>
      </c>
      <c r="G182" s="1" t="s">
        <v>49</v>
      </c>
    </row>
    <row r="183" spans="1:7" x14ac:dyDescent="0.2">
      <c r="A183" s="1" t="s">
        <v>84</v>
      </c>
      <c r="B183" s="1" t="s">
        <v>13</v>
      </c>
      <c r="C183" s="1">
        <v>0.1</v>
      </c>
      <c r="D183" s="1" t="s">
        <v>78</v>
      </c>
      <c r="E183" s="1" t="s">
        <v>16</v>
      </c>
      <c r="F183" s="1" t="s">
        <v>89</v>
      </c>
      <c r="G183" s="1" t="s">
        <v>25</v>
      </c>
    </row>
    <row r="185" spans="1:7" x14ac:dyDescent="0.2">
      <c r="A185" s="2" t="s">
        <v>8</v>
      </c>
      <c r="B185" s="2" t="s">
        <v>119</v>
      </c>
    </row>
    <row r="186" spans="1:7" x14ac:dyDescent="0.2">
      <c r="A186" s="1" t="s">
        <v>1</v>
      </c>
      <c r="B186" s="1" t="s">
        <v>120</v>
      </c>
    </row>
    <row r="187" spans="1:7" x14ac:dyDescent="0.2">
      <c r="A187" s="1" t="s">
        <v>4</v>
      </c>
      <c r="B187" s="1" t="s">
        <v>16</v>
      </c>
    </row>
    <row r="188" spans="1:7" x14ac:dyDescent="0.2">
      <c r="A188" s="1" t="s">
        <v>2</v>
      </c>
      <c r="B188" s="1">
        <v>1</v>
      </c>
    </row>
    <row r="189" spans="1:7" x14ac:dyDescent="0.2">
      <c r="A189" s="1" t="s">
        <v>3</v>
      </c>
      <c r="B189" s="1" t="s">
        <v>76</v>
      </c>
    </row>
    <row r="190" spans="1:7" x14ac:dyDescent="0.2">
      <c r="A190" s="1" t="s">
        <v>7</v>
      </c>
      <c r="B190" s="1" t="s">
        <v>75</v>
      </c>
    </row>
    <row r="191" spans="1:7" x14ac:dyDescent="0.2">
      <c r="A191" s="1" t="s">
        <v>9</v>
      </c>
    </row>
    <row r="192" spans="1:7" x14ac:dyDescent="0.2">
      <c r="A192" s="2" t="s">
        <v>0</v>
      </c>
      <c r="B192" s="2" t="s">
        <v>1</v>
      </c>
      <c r="C192" s="2" t="s">
        <v>2</v>
      </c>
      <c r="D192" s="2" t="s">
        <v>3</v>
      </c>
      <c r="E192" s="2" t="s">
        <v>4</v>
      </c>
      <c r="F192" s="2" t="s">
        <v>6</v>
      </c>
      <c r="G192" s="2" t="s">
        <v>7</v>
      </c>
    </row>
    <row r="193" spans="1:7" x14ac:dyDescent="0.2">
      <c r="A193" s="1" t="str">
        <f>B185</f>
        <v>system controller production, for home storage system</v>
      </c>
      <c r="B193" s="1" t="str">
        <f>B186</f>
        <v>system controller, for home storage system</v>
      </c>
      <c r="C193" s="1">
        <v>1</v>
      </c>
      <c r="D193" s="1" t="str">
        <f>B189</f>
        <v>kilogram</v>
      </c>
      <c r="E193" s="1" t="str">
        <f>B187</f>
        <v>RER</v>
      </c>
      <c r="F193" s="1" t="s">
        <v>80</v>
      </c>
    </row>
    <row r="194" spans="1:7" x14ac:dyDescent="0.2">
      <c r="A194" s="1" t="s">
        <v>114</v>
      </c>
      <c r="B194" s="1" t="s">
        <v>115</v>
      </c>
      <c r="C194" s="1">
        <v>0.17</v>
      </c>
      <c r="D194" s="1" t="s">
        <v>76</v>
      </c>
      <c r="E194" s="1" t="s">
        <v>16</v>
      </c>
      <c r="F194" s="1" t="s">
        <v>89</v>
      </c>
      <c r="G194" s="1" t="s">
        <v>72</v>
      </c>
    </row>
    <row r="195" spans="1:7" x14ac:dyDescent="0.2">
      <c r="A195" s="1" t="s">
        <v>83</v>
      </c>
      <c r="B195" s="1" t="s">
        <v>12</v>
      </c>
      <c r="C195" s="1">
        <v>0.32</v>
      </c>
      <c r="D195" s="1" t="s">
        <v>76</v>
      </c>
      <c r="E195" s="1" t="s">
        <v>14</v>
      </c>
      <c r="F195" s="1" t="s">
        <v>89</v>
      </c>
      <c r="G195" s="1" t="s">
        <v>20</v>
      </c>
    </row>
    <row r="196" spans="1:7" x14ac:dyDescent="0.2">
      <c r="A196" s="1" t="s">
        <v>97</v>
      </c>
      <c r="B196" s="1" t="s">
        <v>33</v>
      </c>
      <c r="C196" s="1">
        <v>0.44</v>
      </c>
      <c r="D196" s="1" t="s">
        <v>76</v>
      </c>
      <c r="E196" s="1" t="s">
        <v>14</v>
      </c>
      <c r="F196" s="1" t="s">
        <v>89</v>
      </c>
      <c r="G196" s="1" t="s">
        <v>65</v>
      </c>
    </row>
    <row r="197" spans="1:7" x14ac:dyDescent="0.2">
      <c r="A197" s="1" t="s">
        <v>121</v>
      </c>
      <c r="B197" s="1" t="s">
        <v>70</v>
      </c>
      <c r="C197" s="1">
        <v>0.03</v>
      </c>
      <c r="D197" s="1" t="s">
        <v>3</v>
      </c>
      <c r="E197" s="1" t="s">
        <v>14</v>
      </c>
      <c r="F197" s="1" t="s">
        <v>89</v>
      </c>
      <c r="G197" s="1" t="s">
        <v>73</v>
      </c>
    </row>
    <row r="198" spans="1:7" x14ac:dyDescent="0.2">
      <c r="A198" s="1" t="s">
        <v>99</v>
      </c>
      <c r="B198" s="1" t="s">
        <v>35</v>
      </c>
      <c r="C198" s="1">
        <v>0.44</v>
      </c>
      <c r="D198" s="1" t="s">
        <v>76</v>
      </c>
      <c r="E198" s="1" t="s">
        <v>14</v>
      </c>
      <c r="F198" s="1" t="s">
        <v>89</v>
      </c>
      <c r="G198" s="1" t="s">
        <v>48</v>
      </c>
    </row>
    <row r="199" spans="1:7" x14ac:dyDescent="0.2">
      <c r="A199" s="1" t="s">
        <v>122</v>
      </c>
      <c r="B199" s="1" t="s">
        <v>71</v>
      </c>
      <c r="C199" s="1">
        <v>0.02</v>
      </c>
      <c r="D199" s="1" t="s">
        <v>76</v>
      </c>
      <c r="E199" s="1" t="s">
        <v>14</v>
      </c>
      <c r="F199" s="1" t="s">
        <v>89</v>
      </c>
      <c r="G199"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2023-09-24T13:37:23Z</dcterms:created>
  <dcterms:modified xsi:type="dcterms:W3CDTF">2024-02-17T16:53:49Z</dcterms:modified>
</cp:coreProperties>
</file>