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4084F08-EEBE-CE45-BDE7-E86250724D02}" xr6:coauthVersionLast="47" xr6:coauthVersionMax="47" xr10:uidLastSave="{00000000-0000-0000-0000-000000000000}"/>
  <bookViews>
    <workbookView xWindow="36220" yWindow="2440" windowWidth="23040" windowHeight="1710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5" i="1" l="1"/>
  <c r="B24" i="1"/>
  <c r="R15" i="1"/>
  <c r="R27" i="1" l="1"/>
  <c r="R26" i="1"/>
  <c r="R23" i="1"/>
  <c r="R22" i="1"/>
  <c r="R21" i="1"/>
  <c r="J21" i="1"/>
  <c r="R20" i="1"/>
  <c r="J20" i="1"/>
  <c r="R19" i="1"/>
  <c r="J19" i="1"/>
  <c r="R18" i="1"/>
  <c r="J18" i="1"/>
  <c r="R17" i="1"/>
  <c r="J17" i="1"/>
  <c r="R16" i="1"/>
  <c r="J16" i="1"/>
  <c r="J15" i="1"/>
  <c r="G14" i="1"/>
  <c r="D14" i="1"/>
  <c r="C14" i="1"/>
  <c r="A14" i="1"/>
  <c r="B8" i="1"/>
  <c r="B23" i="1" l="1"/>
  <c r="B26" i="1"/>
  <c r="J26" i="1" s="1"/>
  <c r="B22" i="1"/>
  <c r="J22" i="1" s="1"/>
  <c r="B27" i="1"/>
  <c r="J27" i="1" s="1"/>
  <c r="J23" i="1" l="1"/>
</calcChain>
</file>

<file path=xl/sharedStrings.xml><?xml version="1.0" encoding="utf-8"?>
<sst xmlns="http://schemas.openxmlformats.org/spreadsheetml/2006/main" count="110" uniqueCount="70">
  <si>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</si>
  <si>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</si>
  <si>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</si>
  <si>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</si>
  <si>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</si>
  <si>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</si>
  <si>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</si>
  <si>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</si>
  <si>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</si>
  <si>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</si>
  <si>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</si>
  <si>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</si>
  <si>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</si>
  <si>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</si>
  <si>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</si>
  <si>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</si>
  <si>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</si>
  <si>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cubic meter</t>
  </si>
  <si>
    <t>h2_pem</t>
  </si>
  <si>
    <t>kilowatt hour</t>
  </si>
  <si>
    <t>electricity, low voltage</t>
  </si>
  <si>
    <t>air</t>
  </si>
  <si>
    <t>CH</t>
  </si>
  <si>
    <t>uncertainty type</t>
  </si>
  <si>
    <t>loc</t>
  </si>
  <si>
    <t>u1</t>
  </si>
  <si>
    <t>u2</t>
  </si>
  <si>
    <t>u3</t>
  </si>
  <si>
    <t>u4</t>
  </si>
  <si>
    <t>u5</t>
  </si>
  <si>
    <t>u6</t>
  </si>
  <si>
    <t>ub</t>
  </si>
  <si>
    <t>scale</t>
  </si>
  <si>
    <t>negative</t>
  </si>
  <si>
    <t>market for electricity, low voltage</t>
  </si>
  <si>
    <t>market for copper, cathode</t>
  </si>
  <si>
    <t>copper, cathode</t>
  </si>
  <si>
    <t>Carbon dioxide, fossil</t>
  </si>
  <si>
    <t>hydrogen production, gaseous, 100 bar, from methane pyrolysis</t>
  </si>
  <si>
    <t>1 kg H2 produced by pyrolyzing methane. Pyrolysis processes decompose hydrocarbons into solid carbon and hydrogen at high temperatures (thermally or biologicalally). As no oxygen is present, no carbon oxides are formed, potentially eliminating the need for secondary processing steps such as the WGSR. The higher H2 concentration of the product gas stream also has considerable potential for minimising downstream clean-up processes. From a carbon-storage perspective, pyrolysis processes offer the advantage of storing a solid C-product as opposed to gaseous CO2. There is an allocation between the production of hydrogen and black carbon, based on their respective market value -- see Von Wald et al. 2020 for black carbon, and Florian Wirth, Green Hydrogen Production for Heavy-Duty Trucks, 2021, for hydrogen price in Switzerland. Source: Amjad Al-Qahtani, Brett Parkinson, Klaus Hellgardt, Nilay Shah, Gonzalo Guillen-Gosalbez, Uncovering the true cost of hydrogen production routes using life cycle monetisation, Applied Energy, 2021, https://doi.org/10.1016/j.apenergy.2020.115958.
The energy required is from DOI:10.1002/ceat.201600023. For pyrolysis, it can be provided both electrically and by burning some of the natural gas or pyrolysis products. For the comparison of technologies, electrical resistance heating is assumed, as use of this type of heating is deemed to be most practicable. The power requirement of 7.23 MWhel/ton H2 is based on thermodynamic calculations. These take into account both the energy losses during heat recovery and the compression power of 2 MWhel/ton H2, to compress pyrolysis hydrogen from 2 bar to 100 bar with three interim cooling stages. Inventories consolidated with numbers for infrastructures from Appendix A1 from Postels et al., 2016 https://doi.org/10.1016/j.ijhydene.2016.09.167. Missing input of quartz for reactor, as unavailable in ecoinvent.</t>
  </si>
  <si>
    <t>market value of hydrogen [CHF/kg]</t>
  </si>
  <si>
    <t>market value of black carbon [CHF/kg]</t>
  </si>
  <si>
    <t>allocation factor for hydrogen</t>
  </si>
  <si>
    <t>hydrogen, gaseous, 100 bar</t>
  </si>
  <si>
    <t>Infrastructure - membrane</t>
  </si>
  <si>
    <t>market for palladium</t>
  </si>
  <si>
    <t>palladium</t>
  </si>
  <si>
    <t>market for steel, chromium steel 18/8</t>
  </si>
  <si>
    <t>steel, chromium steel 18/8</t>
  </si>
  <si>
    <t>Infrastructure - heat exchanger</t>
  </si>
  <si>
    <t>market for tin</t>
  </si>
  <si>
    <t>tin</t>
  </si>
  <si>
    <t>Infrastructure - reactor</t>
  </si>
  <si>
    <t>Infrastructure - filter</t>
  </si>
  <si>
    <t>market for silicon carbide</t>
  </si>
  <si>
    <t>silicon carbide</t>
  </si>
  <si>
    <t>Infrastructure - burner</t>
  </si>
  <si>
    <t>market for air compressor, screw-type compressor, 4kW</t>
  </si>
  <si>
    <t>air compressor, screw-type compressor, 4kW</t>
  </si>
  <si>
    <t>Infrastructure - compressor</t>
  </si>
  <si>
    <t>market for natural gas, high pressure</t>
  </si>
  <si>
    <t>natural gas, high pressure</t>
  </si>
  <si>
    <t>Originally, 4.86kg, then averaged with value from Postels et al., 2016, and converted to cubic meters.</t>
  </si>
  <si>
    <t>market for tap water</t>
  </si>
  <si>
    <t>tap water</t>
  </si>
  <si>
    <t>RER</t>
  </si>
  <si>
    <t>Water</t>
  </si>
  <si>
    <t>water</t>
  </si>
  <si>
    <t>Assumed 90% of cooling water is released back.</t>
  </si>
  <si>
    <t>Assumed 10% of cooling water is evaporated.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</si>
</sst>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34">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2" fontId="7" fillId="0" borderId="0" xfId="1" applyNumberFormat="1" applyFont="1" applyAlignment="1">
      <alignment horizontal="left"/>
    </xf>
    <xf numFmtId="9" fontId="7" fillId="0" borderId="0" xfId="5" applyFont="1" applyAlignment="1">
      <alignment horizontal="left"/>
    </xf>
    <xf numFmtId="164" fontId="7" fillId="0" borderId="0" xfId="0" applyNumberFormat="1" applyFont="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4"/>
  <sheetViews>
    <sheetView tabSelected="1" topLeftCell="A8" zoomScaleNormal="100" workbookViewId="0">
      <selection activeCell="B26" sqref="B26"/>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15.83203125" style="5" customWidth="1"/>
    <col min="10" max="10" width="9" customWidth="1"/>
  </cols>
  <sheetData>
    <row r="1" spans="1:20" x14ac:dyDescent="0.2">
      <c r="A1" s="1" t="s">
        <v>0</v>
      </c>
      <c r="B1" s="7" t="s">
        <v>18</v>
      </c>
      <c r="C1" s="2"/>
      <c r="D1" s="2"/>
      <c r="E1" s="2"/>
      <c r="F1" s="2"/>
      <c r="G1" s="2"/>
      <c r="H1" s="2"/>
      <c r="I1" s="6"/>
      <c r="K1" s="3"/>
    </row>
    <row r="2" spans="1:20" x14ac:dyDescent="0.2">
      <c r="A2" s="1"/>
      <c r="B2" s="7"/>
      <c r="C2" s="2"/>
      <c r="D2" s="2"/>
      <c r="E2" s="2"/>
      <c r="F2" s="2"/>
      <c r="G2" s="2"/>
      <c r="H2" s="2"/>
      <c r="I2" s="6"/>
      <c r="K2" s="3"/>
    </row>
    <row r="3" spans="1:20" s="12" customFormat="1" ht="16" x14ac:dyDescent="0.2">
      <c r="A3" s="9" t="s">
        <v>1</v>
      </c>
      <c r="B3" s="10" t="s">
        <v>38</v>
      </c>
      <c r="C3" s="11"/>
      <c r="K3" s="13"/>
      <c r="L3" s="13"/>
      <c r="M3" s="13"/>
      <c r="N3" s="13"/>
      <c r="O3" s="13"/>
      <c r="P3" s="13"/>
    </row>
    <row r="4" spans="1:20" s="12" customFormat="1" ht="16" x14ac:dyDescent="0.2">
      <c r="A4" s="14" t="s">
        <v>3</v>
      </c>
      <c r="B4" s="15">
        <v>1</v>
      </c>
      <c r="K4" s="13"/>
      <c r="L4" s="13"/>
      <c r="M4" s="13"/>
      <c r="N4" s="13"/>
      <c r="O4" s="13"/>
      <c r="P4" s="13"/>
    </row>
    <row r="5" spans="1:20" s="12" customFormat="1" ht="16" x14ac:dyDescent="0.2">
      <c r="A5" s="14" t="s">
        <v>11</v>
      </c>
      <c r="B5" s="15" t="s">
        <v>39</v>
      </c>
      <c r="K5" s="13"/>
      <c r="L5" s="13"/>
      <c r="M5" s="13"/>
      <c r="N5" s="13"/>
      <c r="O5" s="13"/>
      <c r="P5" s="13"/>
    </row>
    <row r="6" spans="1:20" s="12" customFormat="1" ht="16" x14ac:dyDescent="0.2">
      <c r="A6" s="14" t="s">
        <v>40</v>
      </c>
      <c r="B6" s="31">
        <v>12</v>
      </c>
      <c r="K6" s="13"/>
      <c r="L6" s="13"/>
      <c r="M6" s="13"/>
      <c r="N6" s="13"/>
      <c r="O6" s="13"/>
      <c r="P6" s="13"/>
    </row>
    <row r="7" spans="1:20" s="12" customFormat="1" ht="16" x14ac:dyDescent="0.2">
      <c r="A7" s="14" t="s">
        <v>41</v>
      </c>
      <c r="B7" s="31">
        <v>0.13</v>
      </c>
      <c r="K7" s="13"/>
      <c r="L7" s="13"/>
      <c r="M7" s="13"/>
      <c r="N7" s="13"/>
      <c r="O7" s="13"/>
      <c r="P7" s="13"/>
    </row>
    <row r="8" spans="1:20" s="12" customFormat="1" ht="16" x14ac:dyDescent="0.2">
      <c r="A8" s="14" t="s">
        <v>42</v>
      </c>
      <c r="B8" s="32">
        <f>(1*B6)/((1*B6)+(3.91*B7))</f>
        <v>0.95936298297930178</v>
      </c>
      <c r="K8" s="13"/>
      <c r="L8" s="13"/>
      <c r="M8" s="13"/>
      <c r="N8" s="13"/>
      <c r="O8" s="13"/>
      <c r="P8" s="13"/>
    </row>
    <row r="9" spans="1:20" s="12" customFormat="1" ht="16" x14ac:dyDescent="0.2">
      <c r="A9" s="14" t="s">
        <v>4</v>
      </c>
      <c r="B9" s="16" t="s">
        <v>43</v>
      </c>
      <c r="K9" s="13"/>
      <c r="L9" s="13"/>
      <c r="M9" s="13"/>
      <c r="N9" s="13"/>
      <c r="O9" s="13"/>
      <c r="P9" s="13"/>
    </row>
    <row r="10" spans="1:20" s="12" customFormat="1" ht="16" x14ac:dyDescent="0.2">
      <c r="A10" s="14" t="s">
        <v>2</v>
      </c>
      <c r="B10" s="15" t="s">
        <v>65</v>
      </c>
      <c r="K10" s="13"/>
      <c r="L10" s="13"/>
      <c r="M10" s="13"/>
      <c r="N10" s="13"/>
      <c r="O10" s="13"/>
      <c r="P10" s="13"/>
    </row>
    <row r="11" spans="1:20" s="12" customFormat="1" ht="16" x14ac:dyDescent="0.2">
      <c r="A11" s="14" t="s">
        <v>6</v>
      </c>
      <c r="B11" s="17" t="s">
        <v>13</v>
      </c>
      <c r="H11" s="18"/>
      <c r="I11" s="18"/>
      <c r="J11" s="18"/>
      <c r="K11" s="13"/>
      <c r="L11" s="13"/>
      <c r="M11" s="13"/>
      <c r="N11" s="13"/>
      <c r="O11" s="13"/>
      <c r="P11" s="13"/>
    </row>
    <row r="12" spans="1:20" s="12" customFormat="1" ht="16" x14ac:dyDescent="0.2">
      <c r="A12" s="18" t="s">
        <v>7</v>
      </c>
      <c r="B12" s="10"/>
      <c r="C12" s="18"/>
      <c r="D12" s="18"/>
      <c r="E12" s="18"/>
      <c r="F12" s="18"/>
      <c r="G12" s="18"/>
      <c r="H12" s="11"/>
      <c r="I12" s="11"/>
      <c r="J12" s="11"/>
      <c r="K12" s="13"/>
      <c r="L12" s="13"/>
      <c r="M12" s="13"/>
      <c r="N12" s="13"/>
      <c r="O12" s="13"/>
      <c r="P12" s="13"/>
    </row>
    <row r="13" spans="1:20" s="12" customFormat="1" ht="16" x14ac:dyDescent="0.2">
      <c r="A13" s="18" t="s">
        <v>8</v>
      </c>
      <c r="B13" s="10" t="s">
        <v>9</v>
      </c>
      <c r="C13" s="18" t="s">
        <v>2</v>
      </c>
      <c r="D13" s="18" t="s">
        <v>6</v>
      </c>
      <c r="E13" s="18" t="s">
        <v>10</v>
      </c>
      <c r="F13" s="18" t="s">
        <v>5</v>
      </c>
      <c r="G13" s="18" t="s">
        <v>4</v>
      </c>
      <c r="H13" s="24" t="s">
        <v>11</v>
      </c>
      <c r="I13" s="18" t="s">
        <v>23</v>
      </c>
      <c r="J13" s="8" t="s">
        <v>24</v>
      </c>
      <c r="K13" s="19" t="s">
        <v>25</v>
      </c>
      <c r="L13" s="19" t="s">
        <v>26</v>
      </c>
      <c r="M13" s="19" t="s">
        <v>27</v>
      </c>
      <c r="N13" s="19" t="s">
        <v>28</v>
      </c>
      <c r="O13" s="19" t="s">
        <v>29</v>
      </c>
      <c r="P13" s="19" t="s">
        <v>30</v>
      </c>
      <c r="Q13" s="8" t="s">
        <v>31</v>
      </c>
      <c r="R13" s="8" t="s">
        <v>32</v>
      </c>
      <c r="S13" s="18" t="s">
        <v>33</v>
      </c>
      <c r="T13" s="8"/>
    </row>
    <row r="14" spans="1:20" s="12" customFormat="1" ht="16" x14ac:dyDescent="0.2">
      <c r="A14" s="17" t="str">
        <f>B3</f>
        <v>hydrogen production, gaseous, 100 bar, from methane pyrolysis</v>
      </c>
      <c r="B14" s="33">
        <v>1</v>
      </c>
      <c r="C14" s="12" t="str">
        <f>B10</f>
        <v>RER</v>
      </c>
      <c r="D14" s="12" t="str">
        <f>B11</f>
        <v>kilogram</v>
      </c>
      <c r="E14" s="11"/>
      <c r="F14" s="12" t="s">
        <v>15</v>
      </c>
      <c r="G14" s="17" t="str">
        <f>B9</f>
        <v>hydrogen, gaseous, 100 bar</v>
      </c>
      <c r="H14" s="11" t="s">
        <v>44</v>
      </c>
      <c r="J14"/>
      <c r="K14" s="20"/>
      <c r="L14" s="20"/>
      <c r="M14" s="20"/>
      <c r="N14" s="20"/>
      <c r="O14" s="20"/>
      <c r="P14" s="20"/>
      <c r="Q14"/>
      <c r="R14"/>
      <c r="T14"/>
    </row>
    <row r="15" spans="1:20" s="12" customFormat="1" ht="16" x14ac:dyDescent="0.2">
      <c r="A15" s="12" t="s">
        <v>45</v>
      </c>
      <c r="B15" s="33">
        <v>1.1E-5</v>
      </c>
      <c r="C15" s="12" t="s">
        <v>16</v>
      </c>
      <c r="D15" s="12" t="s">
        <v>13</v>
      </c>
      <c r="E15" s="18"/>
      <c r="F15" s="12" t="s">
        <v>12</v>
      </c>
      <c r="G15" s="12" t="s">
        <v>46</v>
      </c>
      <c r="H15" s="11" t="s">
        <v>44</v>
      </c>
      <c r="I15" s="12">
        <v>2</v>
      </c>
      <c r="J15">
        <f t="shared" ref="J15:J27" si="0">LN(B15)</f>
        <v>-11.417615285165903</v>
      </c>
      <c r="K15" s="20">
        <v>1.2</v>
      </c>
      <c r="L15" s="20">
        <v>1.2</v>
      </c>
      <c r="M15" s="20">
        <v>1.03</v>
      </c>
      <c r="N15" s="20">
        <v>1.01</v>
      </c>
      <c r="O15" s="20">
        <v>1.2</v>
      </c>
      <c r="P15" s="20">
        <v>1.2</v>
      </c>
      <c r="Q15">
        <v>3</v>
      </c>
      <c r="R15">
        <f>LN(SQRT(EXP(
SQRT(
+POWER(LN(K15),2)
+POWER(LN(L15),2)
+POWER(LN(M15),2)
+POWER(LN(N15),2)
+POWER(LN(O15),2)
+POWER(LN(P15),2)
+POWER(LN(Q15),2)
)
)))</f>
        <v>0.5789832236286534</v>
      </c>
      <c r="S15" s="18"/>
    </row>
    <row r="16" spans="1:20" s="12" customFormat="1" ht="16" x14ac:dyDescent="0.2">
      <c r="A16" s="12" t="s">
        <v>35</v>
      </c>
      <c r="B16" s="33">
        <v>7.3300000000000001E-6</v>
      </c>
      <c r="C16" s="12" t="s">
        <v>16</v>
      </c>
      <c r="D16" s="12" t="s">
        <v>13</v>
      </c>
      <c r="F16" s="12" t="s">
        <v>12</v>
      </c>
      <c r="G16" s="12" t="s">
        <v>36</v>
      </c>
      <c r="H16" s="11" t="s">
        <v>44</v>
      </c>
      <c r="I16" s="12">
        <v>2</v>
      </c>
      <c r="J16">
        <f t="shared" si="0"/>
        <v>-11.823535042065714</v>
      </c>
      <c r="K16" s="20">
        <v>1.2</v>
      </c>
      <c r="L16" s="20">
        <v>1.2</v>
      </c>
      <c r="M16" s="20">
        <v>1.03</v>
      </c>
      <c r="N16" s="20">
        <v>1.01</v>
      </c>
      <c r="O16" s="20">
        <v>1.2</v>
      </c>
      <c r="P16" s="20">
        <v>1.2</v>
      </c>
      <c r="Q16">
        <v>3</v>
      </c>
      <c r="R16">
        <f t="shared" ref="R16:R27" si="1">LN(SQRT(EXP(
SQRT(
+POWER(LN(K16),2)
+POWER(LN(L16),2)
+POWER(LN(M16),2)
+POWER(LN(N16),2)
+POWER(LN(O16),2)
+POWER(LN(P16),2)
+POWER(LN(Q16),2)
)
)))</f>
        <v>0.5789832236286534</v>
      </c>
    </row>
    <row r="17" spans="1:18" s="12" customFormat="1" ht="16" x14ac:dyDescent="0.2">
      <c r="A17" s="12" t="s">
        <v>47</v>
      </c>
      <c r="B17" s="33">
        <v>2.5899999999999999E-3</v>
      </c>
      <c r="C17" s="12" t="s">
        <v>16</v>
      </c>
      <c r="D17" s="12" t="s">
        <v>13</v>
      </c>
      <c r="F17" s="12" t="s">
        <v>12</v>
      </c>
      <c r="G17" s="12" t="s">
        <v>48</v>
      </c>
      <c r="H17" s="11" t="s">
        <v>49</v>
      </c>
      <c r="I17" s="12">
        <v>2</v>
      </c>
      <c r="J17">
        <f t="shared" si="0"/>
        <v>-5.9560974032706904</v>
      </c>
      <c r="K17" s="20">
        <v>1.2</v>
      </c>
      <c r="L17" s="20">
        <v>1.2</v>
      </c>
      <c r="M17" s="20">
        <v>1.03</v>
      </c>
      <c r="N17" s="20">
        <v>1.01</v>
      </c>
      <c r="O17" s="20">
        <v>1.2</v>
      </c>
      <c r="P17" s="20">
        <v>1.2</v>
      </c>
      <c r="Q17">
        <v>3</v>
      </c>
      <c r="R17">
        <f t="shared" si="1"/>
        <v>0.5789832236286534</v>
      </c>
    </row>
    <row r="18" spans="1:18" s="12" customFormat="1" ht="16" x14ac:dyDescent="0.2">
      <c r="A18" s="12" t="s">
        <v>50</v>
      </c>
      <c r="B18" s="33">
        <v>3.3599999999999998E-2</v>
      </c>
      <c r="C18" s="12" t="s">
        <v>16</v>
      </c>
      <c r="D18" s="12" t="s">
        <v>13</v>
      </c>
      <c r="F18" s="12" t="s">
        <v>12</v>
      </c>
      <c r="G18" s="12" t="s">
        <v>51</v>
      </c>
      <c r="H18" s="11" t="s">
        <v>52</v>
      </c>
      <c r="I18" s="12">
        <v>2</v>
      </c>
      <c r="J18">
        <f t="shared" si="0"/>
        <v>-3.3932292120129786</v>
      </c>
      <c r="K18" s="20">
        <v>1.2</v>
      </c>
      <c r="L18" s="20">
        <v>1.2</v>
      </c>
      <c r="M18" s="20">
        <v>1.03</v>
      </c>
      <c r="N18" s="20">
        <v>1.01</v>
      </c>
      <c r="O18" s="20">
        <v>1.2</v>
      </c>
      <c r="P18" s="20">
        <v>1.2</v>
      </c>
      <c r="Q18">
        <v>3</v>
      </c>
      <c r="R18">
        <f t="shared" si="1"/>
        <v>0.5789832236286534</v>
      </c>
    </row>
    <row r="19" spans="1:18" s="12" customFormat="1" ht="16" x14ac:dyDescent="0.2">
      <c r="A19" s="12" t="s">
        <v>47</v>
      </c>
      <c r="B19" s="33">
        <v>5.0699999999999996E-4</v>
      </c>
      <c r="C19" s="12" t="s">
        <v>16</v>
      </c>
      <c r="D19" s="12" t="s">
        <v>13</v>
      </c>
      <c r="F19" s="12" t="s">
        <v>12</v>
      </c>
      <c r="G19" s="12" t="s">
        <v>48</v>
      </c>
      <c r="H19" s="11" t="s">
        <v>53</v>
      </c>
      <c r="I19" s="12">
        <v>2</v>
      </c>
      <c r="J19">
        <f t="shared" si="0"/>
        <v>-7.586999554373091</v>
      </c>
      <c r="K19" s="20">
        <v>1.2</v>
      </c>
      <c r="L19" s="20">
        <v>1.2</v>
      </c>
      <c r="M19" s="20">
        <v>1.03</v>
      </c>
      <c r="N19" s="20">
        <v>1.01</v>
      </c>
      <c r="O19" s="20">
        <v>1.2</v>
      </c>
      <c r="P19" s="20">
        <v>1.2</v>
      </c>
      <c r="Q19">
        <v>3</v>
      </c>
      <c r="R19">
        <f t="shared" si="1"/>
        <v>0.5789832236286534</v>
      </c>
    </row>
    <row r="20" spans="1:18" s="12" customFormat="1" ht="16" x14ac:dyDescent="0.2">
      <c r="A20" s="12" t="s">
        <v>54</v>
      </c>
      <c r="B20" s="33">
        <v>4.1999999999999996E-6</v>
      </c>
      <c r="C20" s="12" t="s">
        <v>16</v>
      </c>
      <c r="D20" s="12" t="s">
        <v>13</v>
      </c>
      <c r="F20" s="12" t="s">
        <v>12</v>
      </c>
      <c r="G20" s="12" t="s">
        <v>55</v>
      </c>
      <c r="H20" s="11" t="s">
        <v>56</v>
      </c>
      <c r="I20" s="12">
        <v>2</v>
      </c>
      <c r="J20">
        <f t="shared" si="0"/>
        <v>-12.380426032674952</v>
      </c>
      <c r="K20" s="20">
        <v>1.2</v>
      </c>
      <c r="L20" s="20">
        <v>1.2</v>
      </c>
      <c r="M20" s="20">
        <v>1.03</v>
      </c>
      <c r="N20" s="20">
        <v>1.01</v>
      </c>
      <c r="O20" s="20">
        <v>1.2</v>
      </c>
      <c r="P20" s="20">
        <v>1.2</v>
      </c>
      <c r="Q20">
        <v>3</v>
      </c>
      <c r="R20">
        <f t="shared" si="1"/>
        <v>0.5789832236286534</v>
      </c>
    </row>
    <row r="21" spans="1:18" s="12" customFormat="1" ht="16" x14ac:dyDescent="0.2">
      <c r="A21" s="12" t="s">
        <v>57</v>
      </c>
      <c r="B21" s="33">
        <v>6.36E-8</v>
      </c>
      <c r="C21" s="12" t="s">
        <v>16</v>
      </c>
      <c r="D21" s="12" t="s">
        <v>6</v>
      </c>
      <c r="F21" s="12" t="s">
        <v>12</v>
      </c>
      <c r="G21" s="12" t="s">
        <v>58</v>
      </c>
      <c r="H21" s="11" t="s">
        <v>59</v>
      </c>
      <c r="I21" s="12">
        <v>2</v>
      </c>
      <c r="J21">
        <f t="shared" si="0"/>
        <v>-16.570652366600335</v>
      </c>
      <c r="K21" s="20">
        <v>1.2</v>
      </c>
      <c r="L21" s="20">
        <v>1.2</v>
      </c>
      <c r="M21" s="20">
        <v>1.03</v>
      </c>
      <c r="N21" s="20">
        <v>1.01</v>
      </c>
      <c r="O21" s="20">
        <v>1.2</v>
      </c>
      <c r="P21" s="20">
        <v>1.2</v>
      </c>
      <c r="Q21">
        <v>3</v>
      </c>
      <c r="R21">
        <f t="shared" si="1"/>
        <v>0.5789832236286534</v>
      </c>
    </row>
    <row r="22" spans="1:18" s="12" customFormat="1" ht="16" x14ac:dyDescent="0.2">
      <c r="A22" s="17" t="s">
        <v>60</v>
      </c>
      <c r="B22" s="33">
        <f>(AVERAGE(5.21, 4.86)/0.735)*B8</f>
        <v>6.5719627473480067</v>
      </c>
      <c r="C22" s="12" t="s">
        <v>22</v>
      </c>
      <c r="D22" s="12" t="s">
        <v>17</v>
      </c>
      <c r="F22" s="12" t="s">
        <v>12</v>
      </c>
      <c r="G22" s="12" t="s">
        <v>61</v>
      </c>
      <c r="H22" s="12" t="s">
        <v>62</v>
      </c>
      <c r="I22" s="12">
        <v>2</v>
      </c>
      <c r="J22">
        <f t="shared" si="0"/>
        <v>1.8828125317700346</v>
      </c>
      <c r="K22" s="20">
        <v>1.2</v>
      </c>
      <c r="L22" s="20">
        <v>1.2</v>
      </c>
      <c r="M22" s="20">
        <v>1.03</v>
      </c>
      <c r="N22" s="20">
        <v>1.01</v>
      </c>
      <c r="O22" s="20">
        <v>1.2</v>
      </c>
      <c r="P22" s="20">
        <v>1.2</v>
      </c>
      <c r="Q22">
        <v>1.05</v>
      </c>
      <c r="R22">
        <f t="shared" si="1"/>
        <v>0.18460621081155912</v>
      </c>
    </row>
    <row r="23" spans="1:18" s="12" customFormat="1" ht="16" x14ac:dyDescent="0.2">
      <c r="A23" s="17" t="s">
        <v>63</v>
      </c>
      <c r="B23" s="33">
        <f>8.08*B8</f>
        <v>7.7516529024727587</v>
      </c>
      <c r="C23" s="12" t="s">
        <v>22</v>
      </c>
      <c r="D23" s="12" t="s">
        <v>13</v>
      </c>
      <c r="F23" s="12" t="s">
        <v>12</v>
      </c>
      <c r="G23" s="12" t="s">
        <v>64</v>
      </c>
      <c r="I23" s="12">
        <v>2</v>
      </c>
      <c r="J23">
        <f t="shared" si="0"/>
        <v>2.0479060983632125</v>
      </c>
      <c r="K23" s="20">
        <v>1.2</v>
      </c>
      <c r="L23" s="20">
        <v>1.2</v>
      </c>
      <c r="M23" s="20">
        <v>1.03</v>
      </c>
      <c r="N23" s="20">
        <v>1.01</v>
      </c>
      <c r="O23" s="20">
        <v>1.2</v>
      </c>
      <c r="P23" s="20">
        <v>1.2</v>
      </c>
      <c r="Q23">
        <v>1.05</v>
      </c>
      <c r="R23">
        <f t="shared" si="1"/>
        <v>0.18460621081155912</v>
      </c>
    </row>
    <row r="24" spans="1:18" s="12" customFormat="1" ht="16" x14ac:dyDescent="0.2">
      <c r="A24" s="17" t="s">
        <v>66</v>
      </c>
      <c r="B24" s="33">
        <f>B23*0.9/1000</f>
        <v>6.9764876122254829E-3</v>
      </c>
      <c r="D24" s="12" t="s">
        <v>17</v>
      </c>
      <c r="E24" s="12" t="s">
        <v>67</v>
      </c>
      <c r="F24" s="12" t="s">
        <v>14</v>
      </c>
      <c r="H24" s="12" t="s">
        <v>68</v>
      </c>
      <c r="I24" s="12">
        <v>0</v>
      </c>
      <c r="J24"/>
      <c r="K24" s="20"/>
      <c r="L24" s="20"/>
      <c r="M24" s="20"/>
      <c r="N24" s="20"/>
      <c r="O24" s="20"/>
      <c r="P24" s="20"/>
      <c r="Q24"/>
      <c r="R24"/>
    </row>
    <row r="25" spans="1:18" s="12" customFormat="1" ht="16" x14ac:dyDescent="0.2">
      <c r="A25" s="17" t="s">
        <v>66</v>
      </c>
      <c r="B25" s="33">
        <f>B23*0.1/1000</f>
        <v>7.7516529024727584E-4</v>
      </c>
      <c r="D25" s="12" t="s">
        <v>17</v>
      </c>
      <c r="E25" s="12" t="s">
        <v>21</v>
      </c>
      <c r="F25" s="12" t="s">
        <v>14</v>
      </c>
      <c r="H25" s="12" t="s">
        <v>69</v>
      </c>
      <c r="J25"/>
      <c r="K25" s="20"/>
      <c r="L25" s="20"/>
      <c r="M25" s="20"/>
      <c r="N25" s="20"/>
      <c r="O25" s="20"/>
      <c r="P25" s="20"/>
      <c r="Q25"/>
      <c r="R25"/>
    </row>
    <row r="26" spans="1:18" s="12" customFormat="1" ht="16" x14ac:dyDescent="0.2">
      <c r="A26" s="17" t="s">
        <v>34</v>
      </c>
      <c r="B26" s="33">
        <f>7.23*B8</f>
        <v>6.9361943669403523</v>
      </c>
      <c r="C26" s="12" t="s">
        <v>22</v>
      </c>
      <c r="D26" s="12" t="s">
        <v>19</v>
      </c>
      <c r="F26" s="12" t="s">
        <v>12</v>
      </c>
      <c r="G26" s="12" t="s">
        <v>20</v>
      </c>
      <c r="I26" s="12">
        <v>2</v>
      </c>
      <c r="J26">
        <f t="shared" si="0"/>
        <v>1.9367532620008818</v>
      </c>
      <c r="K26" s="20">
        <v>1.2</v>
      </c>
      <c r="L26" s="20">
        <v>1.2</v>
      </c>
      <c r="M26" s="20">
        <v>1.03</v>
      </c>
      <c r="N26" s="20">
        <v>1.01</v>
      </c>
      <c r="O26" s="20">
        <v>1.2</v>
      </c>
      <c r="P26" s="20">
        <v>1.2</v>
      </c>
      <c r="Q26">
        <v>1.05</v>
      </c>
      <c r="R26">
        <f t="shared" si="1"/>
        <v>0.18460621081155912</v>
      </c>
    </row>
    <row r="27" spans="1:18" s="12" customFormat="1" ht="16" x14ac:dyDescent="0.2">
      <c r="A27" s="14" t="s">
        <v>37</v>
      </c>
      <c r="B27" s="33">
        <f>2.5*B8</f>
        <v>2.3984074574482546</v>
      </c>
      <c r="D27" s="12" t="s">
        <v>13</v>
      </c>
      <c r="E27" s="11" t="s">
        <v>21</v>
      </c>
      <c r="F27" s="12" t="s">
        <v>14</v>
      </c>
      <c r="H27" s="11"/>
      <c r="I27" s="12">
        <v>2</v>
      </c>
      <c r="J27">
        <f t="shared" si="0"/>
        <v>0.87480495770436362</v>
      </c>
      <c r="K27" s="20">
        <v>1.2</v>
      </c>
      <c r="L27" s="20">
        <v>1.2</v>
      </c>
      <c r="M27" s="20">
        <v>1.03</v>
      </c>
      <c r="N27" s="20">
        <v>1.01</v>
      </c>
      <c r="O27" s="20">
        <v>1.2</v>
      </c>
      <c r="P27" s="20">
        <v>1.2</v>
      </c>
      <c r="Q27" s="20">
        <v>1.05</v>
      </c>
      <c r="R27">
        <f t="shared" si="1"/>
        <v>0.18460621081155912</v>
      </c>
    </row>
    <row r="28" spans="1:18" s="12" customFormat="1" ht="16" x14ac:dyDescent="0.2">
      <c r="A28" s="14"/>
      <c r="B28" s="17"/>
      <c r="G28" s="11"/>
      <c r="H28" s="11"/>
      <c r="I28" s="11"/>
      <c r="K28" s="13"/>
      <c r="L28" s="13"/>
      <c r="M28" s="13"/>
      <c r="N28" s="13"/>
      <c r="O28" s="13"/>
      <c r="P28" s="13"/>
    </row>
    <row r="29" spans="1:18" s="12" customFormat="1" ht="16" x14ac:dyDescent="0.2">
      <c r="A29" s="17"/>
      <c r="B29" s="17"/>
      <c r="K29" s="13"/>
      <c r="L29" s="13"/>
      <c r="M29" s="13"/>
      <c r="N29" s="13"/>
      <c r="O29" s="13"/>
      <c r="P29" s="13"/>
    </row>
    <row r="30" spans="1:18" s="12" customFormat="1" ht="16" x14ac:dyDescent="0.2">
      <c r="B30" s="17"/>
      <c r="J30"/>
      <c r="K30" s="20"/>
      <c r="L30" s="20"/>
      <c r="M30" s="20"/>
      <c r="N30" s="20"/>
      <c r="O30" s="20"/>
      <c r="P30" s="20"/>
      <c r="Q30"/>
      <c r="R30"/>
    </row>
    <row r="31" spans="1:18" s="12" customFormat="1" ht="16" x14ac:dyDescent="0.2">
      <c r="B31" s="17"/>
      <c r="J31"/>
      <c r="K31" s="20"/>
      <c r="L31" s="20"/>
      <c r="M31" s="20"/>
      <c r="N31" s="20"/>
      <c r="O31" s="20"/>
      <c r="P31" s="20"/>
      <c r="Q31"/>
      <c r="R31"/>
    </row>
    <row r="32" spans="1:18" s="12" customFormat="1" ht="16" x14ac:dyDescent="0.2">
      <c r="B32" s="17"/>
      <c r="J32"/>
      <c r="K32" s="20"/>
      <c r="L32" s="20"/>
      <c r="M32" s="20"/>
      <c r="N32" s="20"/>
      <c r="O32" s="20"/>
      <c r="P32" s="20"/>
      <c r="Q32"/>
      <c r="R32"/>
    </row>
    <row r="33" spans="1:18" s="12" customFormat="1" ht="16" x14ac:dyDescent="0.2">
      <c r="B33" s="17"/>
      <c r="J33"/>
      <c r="K33" s="20"/>
      <c r="L33" s="20"/>
      <c r="M33" s="20"/>
      <c r="N33" s="20"/>
      <c r="O33" s="20"/>
      <c r="P33" s="20"/>
      <c r="Q33"/>
      <c r="R33"/>
    </row>
    <row r="34" spans="1:18" s="12" customFormat="1" ht="16" x14ac:dyDescent="0.2">
      <c r="B34" s="17"/>
      <c r="J34"/>
      <c r="K34" s="20"/>
      <c r="L34" s="20"/>
      <c r="M34" s="20"/>
      <c r="N34" s="20"/>
      <c r="O34" s="20"/>
      <c r="P34" s="20"/>
      <c r="Q34"/>
      <c r="R34"/>
    </row>
    <row r="35" spans="1:18" s="12" customFormat="1" ht="16" x14ac:dyDescent="0.2">
      <c r="B35" s="17"/>
      <c r="J35"/>
      <c r="K35" s="20"/>
      <c r="L35" s="20"/>
      <c r="M35" s="20"/>
      <c r="N35" s="20"/>
      <c r="O35" s="20"/>
      <c r="P35" s="20"/>
      <c r="Q35"/>
      <c r="R35"/>
    </row>
    <row r="36" spans="1:18" s="12" customFormat="1" ht="16" x14ac:dyDescent="0.2">
      <c r="B36" s="17"/>
      <c r="E36" s="11"/>
      <c r="H36" s="11"/>
      <c r="J36"/>
      <c r="K36" s="20"/>
      <c r="L36" s="20"/>
      <c r="M36" s="20"/>
      <c r="N36" s="20"/>
      <c r="O36" s="20"/>
      <c r="P36" s="20"/>
      <c r="Q36"/>
      <c r="R36"/>
    </row>
    <row r="37" spans="1:18" s="12" customFormat="1" ht="16" x14ac:dyDescent="0.2">
      <c r="B37" s="17"/>
      <c r="H37" s="11"/>
      <c r="J37"/>
      <c r="K37" s="20"/>
      <c r="L37" s="20"/>
      <c r="M37" s="20"/>
      <c r="N37" s="20"/>
      <c r="O37" s="20"/>
      <c r="P37" s="20"/>
      <c r="Q37"/>
      <c r="R37"/>
    </row>
    <row r="38" spans="1:18" s="12" customFormat="1" ht="16" x14ac:dyDescent="0.2">
      <c r="B38" s="17"/>
      <c r="J38"/>
      <c r="K38" s="20"/>
      <c r="L38" s="20"/>
      <c r="M38" s="20"/>
      <c r="N38" s="20"/>
      <c r="O38" s="20"/>
      <c r="P38" s="20"/>
      <c r="Q38"/>
      <c r="R38"/>
    </row>
    <row r="39" spans="1:18" s="12" customFormat="1" ht="16" x14ac:dyDescent="0.2">
      <c r="B39" s="17"/>
      <c r="J39"/>
      <c r="K39" s="20"/>
      <c r="L39" s="20"/>
      <c r="M39" s="20"/>
      <c r="N39" s="20"/>
      <c r="O39" s="20"/>
      <c r="P39" s="20"/>
      <c r="Q39"/>
      <c r="R39"/>
    </row>
    <row r="40" spans="1:18" s="12" customFormat="1" ht="16" x14ac:dyDescent="0.2">
      <c r="B40" s="17"/>
      <c r="J40"/>
      <c r="K40" s="20"/>
      <c r="L40" s="20"/>
      <c r="M40" s="20"/>
      <c r="N40" s="20"/>
      <c r="O40" s="20"/>
      <c r="P40" s="20"/>
      <c r="Q40"/>
      <c r="R40"/>
    </row>
    <row r="41" spans="1:18" s="12" customFormat="1" ht="16" x14ac:dyDescent="0.2">
      <c r="B41" s="17"/>
      <c r="J41"/>
      <c r="K41" s="20"/>
      <c r="L41" s="20"/>
      <c r="M41" s="20"/>
      <c r="N41" s="20"/>
      <c r="O41" s="20"/>
      <c r="P41" s="20"/>
      <c r="Q41"/>
      <c r="R41"/>
    </row>
    <row r="42" spans="1:18" s="12" customFormat="1" ht="16" x14ac:dyDescent="0.2">
      <c r="B42" s="17"/>
      <c r="J42"/>
      <c r="K42" s="20"/>
      <c r="L42" s="20"/>
      <c r="M42" s="20"/>
      <c r="N42" s="20"/>
      <c r="O42" s="20"/>
      <c r="P42" s="20"/>
      <c r="Q42"/>
      <c r="R42"/>
    </row>
    <row r="43" spans="1:18" s="12" customFormat="1" ht="16" x14ac:dyDescent="0.2">
      <c r="B43" s="17"/>
      <c r="E43" s="11"/>
      <c r="G43" s="11"/>
      <c r="J43"/>
      <c r="K43" s="20"/>
      <c r="L43" s="20"/>
      <c r="M43" s="20"/>
      <c r="N43" s="20"/>
      <c r="O43" s="20"/>
      <c r="P43" s="20"/>
      <c r="Q43"/>
      <c r="R43"/>
    </row>
    <row r="44" spans="1:18" s="12" customFormat="1" ht="16" x14ac:dyDescent="0.2">
      <c r="B44" s="17"/>
      <c r="E44" s="11"/>
      <c r="G44" s="11"/>
      <c r="J44"/>
      <c r="K44" s="20"/>
      <c r="L44" s="20"/>
      <c r="M44" s="20"/>
      <c r="N44" s="20"/>
      <c r="O44" s="20"/>
      <c r="P44" s="20"/>
      <c r="Q44" s="20"/>
      <c r="R44"/>
    </row>
    <row r="45" spans="1:18" s="12" customFormat="1" ht="16" x14ac:dyDescent="0.2">
      <c r="B45" s="17"/>
      <c r="K45" s="13"/>
      <c r="L45" s="13"/>
      <c r="M45" s="13"/>
      <c r="N45" s="13"/>
      <c r="O45" s="13"/>
      <c r="P45" s="13"/>
    </row>
    <row r="46" spans="1:18" s="12" customFormat="1" ht="16" x14ac:dyDescent="0.2">
      <c r="A46" s="9"/>
      <c r="B46" s="10"/>
      <c r="K46" s="25"/>
      <c r="L46" s="26"/>
      <c r="M46" s="13"/>
      <c r="N46" s="13"/>
      <c r="O46" s="13"/>
      <c r="P46" s="13"/>
    </row>
    <row r="47" spans="1:18" s="12" customFormat="1" ht="16" x14ac:dyDescent="0.2">
      <c r="A47" s="14"/>
      <c r="B47" s="15"/>
      <c r="K47" s="27"/>
      <c r="L47" s="26"/>
      <c r="M47" s="13"/>
      <c r="N47" s="13"/>
      <c r="O47" s="13"/>
      <c r="P47" s="13"/>
    </row>
    <row r="48" spans="1:18" s="12" customFormat="1" ht="16" x14ac:dyDescent="0.2">
      <c r="A48" s="14"/>
      <c r="B48" s="15"/>
      <c r="K48" s="13"/>
      <c r="L48" s="26"/>
      <c r="M48" s="13"/>
      <c r="N48" s="13"/>
      <c r="O48" s="13"/>
      <c r="P48" s="13"/>
    </row>
    <row r="49" spans="1:20" s="12" customFormat="1" ht="16" x14ac:dyDescent="0.2">
      <c r="A49" s="14"/>
      <c r="B49" s="17"/>
      <c r="K49" s="13"/>
      <c r="L49" s="13"/>
      <c r="M49" s="13"/>
      <c r="N49" s="13"/>
      <c r="O49" s="13"/>
      <c r="P49" s="13"/>
    </row>
    <row r="50" spans="1:20" s="12" customFormat="1" ht="16.25" customHeight="1" x14ac:dyDescent="0.2">
      <c r="A50" s="14"/>
      <c r="B50" s="15"/>
      <c r="K50" s="13"/>
      <c r="L50" s="13"/>
      <c r="M50" s="13"/>
      <c r="N50" s="13"/>
      <c r="O50" s="13"/>
      <c r="P50" s="13"/>
    </row>
    <row r="51" spans="1:20" s="12" customFormat="1" ht="16" x14ac:dyDescent="0.2">
      <c r="A51" s="14"/>
      <c r="B51" s="17"/>
      <c r="H51" s="18"/>
      <c r="I51" s="18"/>
      <c r="K51" s="13"/>
      <c r="L51" s="13"/>
      <c r="M51" s="13"/>
      <c r="N51" s="13"/>
      <c r="O51" s="13"/>
      <c r="P51" s="13"/>
    </row>
    <row r="52" spans="1:20" s="12" customFormat="1" ht="16" x14ac:dyDescent="0.2">
      <c r="A52" s="18"/>
      <c r="B52" s="10"/>
      <c r="C52" s="18"/>
      <c r="D52" s="18"/>
      <c r="E52" s="18"/>
      <c r="F52" s="18"/>
      <c r="G52" s="18"/>
      <c r="H52" s="11"/>
      <c r="I52" s="11"/>
      <c r="K52" s="13"/>
      <c r="L52" s="13"/>
      <c r="M52" s="13"/>
      <c r="N52" s="13"/>
      <c r="O52" s="13"/>
      <c r="P52" s="13"/>
    </row>
    <row r="53" spans="1:20" s="12" customFormat="1" ht="16" x14ac:dyDescent="0.2">
      <c r="A53" s="18"/>
      <c r="B53" s="10"/>
      <c r="C53" s="18"/>
      <c r="D53" s="18"/>
      <c r="E53" s="24"/>
      <c r="F53" s="18"/>
      <c r="G53" s="18"/>
      <c r="H53" s="24"/>
      <c r="I53" s="18"/>
      <c r="J53" s="8"/>
      <c r="K53" s="19"/>
      <c r="L53" s="19"/>
      <c r="M53" s="19"/>
      <c r="N53" s="19"/>
      <c r="O53" s="19"/>
      <c r="P53" s="19"/>
      <c r="Q53" s="8"/>
      <c r="R53" s="8"/>
      <c r="S53" s="18"/>
      <c r="T53" s="8"/>
    </row>
    <row r="54" spans="1:20" s="12" customFormat="1" ht="16" x14ac:dyDescent="0.2">
      <c r="A54" s="17"/>
      <c r="B54" s="17"/>
      <c r="G54" s="17"/>
      <c r="H54" s="11"/>
      <c r="I54" s="11"/>
      <c r="K54" s="13"/>
      <c r="L54" s="13"/>
      <c r="M54" s="13"/>
      <c r="N54" s="13"/>
      <c r="O54" s="13"/>
      <c r="P54" s="27"/>
    </row>
    <row r="55" spans="1:20" s="12" customFormat="1" ht="16" x14ac:dyDescent="0.2">
      <c r="B55" s="17"/>
      <c r="H55" s="28"/>
      <c r="J55"/>
      <c r="K55" s="20"/>
      <c r="L55" s="20"/>
      <c r="M55" s="20"/>
      <c r="N55" s="20"/>
      <c r="O55" s="20"/>
      <c r="P55" s="20"/>
      <c r="Q55"/>
      <c r="R55"/>
    </row>
    <row r="56" spans="1:20" s="12" customFormat="1" ht="16" x14ac:dyDescent="0.2">
      <c r="B56" s="17"/>
      <c r="H56" s="28"/>
      <c r="J56"/>
      <c r="K56" s="20"/>
      <c r="L56" s="20"/>
      <c r="M56" s="20"/>
      <c r="N56" s="20"/>
      <c r="O56" s="20"/>
      <c r="P56" s="20"/>
      <c r="Q56"/>
      <c r="R56"/>
    </row>
    <row r="57" spans="1:20" s="12" customFormat="1" ht="16" x14ac:dyDescent="0.2">
      <c r="B57" s="17"/>
      <c r="H57" s="28"/>
      <c r="J57"/>
      <c r="K57" s="20"/>
      <c r="L57" s="20"/>
      <c r="M57" s="20"/>
      <c r="N57" s="20"/>
      <c r="O57" s="20"/>
      <c r="P57" s="20"/>
      <c r="Q57"/>
      <c r="R57"/>
    </row>
    <row r="58" spans="1:20" s="12" customFormat="1" ht="16" x14ac:dyDescent="0.2">
      <c r="B58" s="17"/>
      <c r="H58" s="28"/>
      <c r="J58"/>
      <c r="K58" s="20"/>
      <c r="L58" s="20"/>
      <c r="M58" s="20"/>
      <c r="N58" s="20"/>
      <c r="O58" s="20"/>
      <c r="P58" s="20"/>
      <c r="Q58"/>
      <c r="R58"/>
    </row>
    <row r="59" spans="1:20" s="12" customFormat="1" ht="16" x14ac:dyDescent="0.2">
      <c r="B59" s="17"/>
      <c r="H59" s="28"/>
      <c r="J59"/>
      <c r="K59" s="20"/>
      <c r="L59" s="20"/>
      <c r="M59" s="20"/>
      <c r="N59" s="20"/>
      <c r="O59" s="20"/>
      <c r="P59" s="20"/>
      <c r="Q59"/>
      <c r="R59"/>
    </row>
    <row r="60" spans="1:20" s="12" customFormat="1" ht="16" x14ac:dyDescent="0.2">
      <c r="B60" s="17"/>
      <c r="H60" s="28"/>
      <c r="J60"/>
      <c r="K60" s="20"/>
      <c r="L60" s="20"/>
      <c r="M60" s="20"/>
      <c r="N60" s="20"/>
      <c r="O60" s="20"/>
      <c r="P60" s="20"/>
      <c r="Q60"/>
      <c r="R60"/>
    </row>
    <row r="61" spans="1:20" s="12" customFormat="1" ht="16" x14ac:dyDescent="0.2">
      <c r="B61" s="17"/>
      <c r="H61" s="28"/>
      <c r="J61"/>
      <c r="K61" s="20"/>
      <c r="L61" s="20"/>
      <c r="M61" s="20"/>
      <c r="N61" s="20"/>
      <c r="O61" s="20"/>
      <c r="P61" s="20"/>
      <c r="Q61"/>
      <c r="R61"/>
    </row>
    <row r="62" spans="1:20" s="12" customFormat="1" ht="16" x14ac:dyDescent="0.2">
      <c r="B62" s="17"/>
      <c r="H62" s="11"/>
      <c r="J62"/>
      <c r="K62" s="20"/>
      <c r="L62" s="20"/>
      <c r="M62" s="20"/>
      <c r="N62" s="20"/>
      <c r="O62" s="20"/>
      <c r="P62" s="20"/>
      <c r="Q62"/>
      <c r="R62"/>
    </row>
    <row r="63" spans="1:20" s="12" customFormat="1" ht="16" x14ac:dyDescent="0.2">
      <c r="B63" s="17"/>
      <c r="H63" s="11"/>
      <c r="J63"/>
      <c r="K63" s="20"/>
      <c r="L63" s="20"/>
      <c r="M63" s="20"/>
      <c r="N63" s="20"/>
      <c r="O63" s="20"/>
      <c r="P63" s="20"/>
      <c r="Q63"/>
      <c r="R63"/>
    </row>
    <row r="64" spans="1:20" s="12" customFormat="1" ht="16" x14ac:dyDescent="0.2">
      <c r="B64" s="17"/>
      <c r="H64" s="11"/>
      <c r="J64"/>
      <c r="K64" s="20"/>
      <c r="L64" s="20"/>
      <c r="M64" s="20"/>
      <c r="N64" s="20"/>
      <c r="O64" s="20"/>
      <c r="P64" s="20"/>
      <c r="Q64"/>
      <c r="R64"/>
    </row>
    <row r="65" spans="2:18" s="12" customFormat="1" ht="16" x14ac:dyDescent="0.2">
      <c r="B65" s="17"/>
      <c r="H65" s="11"/>
      <c r="J65"/>
      <c r="K65" s="20"/>
      <c r="L65" s="20"/>
      <c r="M65" s="20"/>
      <c r="N65" s="20"/>
      <c r="O65" s="20"/>
      <c r="P65" s="20"/>
      <c r="Q65"/>
      <c r="R65"/>
    </row>
    <row r="66" spans="2:18" s="12" customFormat="1" ht="16" x14ac:dyDescent="0.2">
      <c r="B66" s="17"/>
      <c r="H66" s="11"/>
      <c r="J66"/>
      <c r="K66" s="20"/>
      <c r="L66" s="20"/>
      <c r="M66" s="20"/>
      <c r="N66" s="20"/>
      <c r="O66" s="20"/>
      <c r="P66" s="20"/>
      <c r="Q66"/>
      <c r="R66"/>
    </row>
    <row r="67" spans="2:18" s="12" customFormat="1" ht="16" x14ac:dyDescent="0.2">
      <c r="B67" s="17"/>
      <c r="H67" s="11"/>
      <c r="J67"/>
      <c r="K67" s="20"/>
      <c r="L67" s="20"/>
      <c r="M67" s="20"/>
      <c r="N67" s="20"/>
      <c r="O67" s="20"/>
      <c r="P67" s="20"/>
      <c r="Q67"/>
      <c r="R67"/>
    </row>
    <row r="68" spans="2:18" s="12" customFormat="1" ht="16" x14ac:dyDescent="0.2">
      <c r="B68" s="17"/>
      <c r="H68" s="11"/>
      <c r="J68"/>
      <c r="K68" s="20"/>
      <c r="L68" s="20"/>
      <c r="M68" s="20"/>
      <c r="N68" s="20"/>
      <c r="O68" s="20"/>
      <c r="P68" s="20"/>
      <c r="Q68"/>
      <c r="R68"/>
    </row>
    <row r="69" spans="2:18" s="12" customFormat="1" ht="16" x14ac:dyDescent="0.2">
      <c r="B69" s="17"/>
      <c r="H69" s="11"/>
      <c r="J69"/>
      <c r="K69" s="20"/>
      <c r="L69" s="20"/>
      <c r="M69" s="20"/>
      <c r="N69" s="20"/>
      <c r="O69" s="20"/>
      <c r="P69" s="20"/>
      <c r="Q69"/>
      <c r="R69"/>
    </row>
    <row r="70" spans="2:18" s="12" customFormat="1" ht="16" x14ac:dyDescent="0.2">
      <c r="B70" s="17"/>
      <c r="H70" s="11"/>
      <c r="J70"/>
      <c r="K70" s="20"/>
      <c r="L70" s="20"/>
      <c r="M70" s="20"/>
      <c r="N70" s="20"/>
      <c r="O70" s="20"/>
      <c r="P70" s="20"/>
      <c r="Q70"/>
      <c r="R70"/>
    </row>
    <row r="71" spans="2:18" s="12" customFormat="1" ht="16" x14ac:dyDescent="0.2">
      <c r="B71" s="17"/>
      <c r="H71" s="11"/>
      <c r="J71"/>
      <c r="K71" s="20"/>
      <c r="L71" s="20"/>
      <c r="M71" s="20"/>
      <c r="N71" s="20"/>
      <c r="O71" s="20"/>
      <c r="P71" s="20"/>
      <c r="Q71"/>
      <c r="R71"/>
    </row>
    <row r="72" spans="2:18" s="12" customFormat="1" ht="16" x14ac:dyDescent="0.2">
      <c r="B72" s="17"/>
      <c r="H72" s="11"/>
      <c r="J72"/>
      <c r="K72" s="20"/>
      <c r="L72" s="20"/>
      <c r="M72" s="20"/>
      <c r="N72" s="20"/>
      <c r="O72" s="20"/>
      <c r="P72" s="20"/>
      <c r="Q72"/>
      <c r="R72"/>
    </row>
    <row r="73" spans="2:18" s="12" customFormat="1" ht="16" x14ac:dyDescent="0.2">
      <c r="B73" s="17"/>
      <c r="H73" s="11"/>
      <c r="J73"/>
      <c r="K73" s="20"/>
      <c r="L73" s="20"/>
      <c r="M73" s="20"/>
      <c r="N73" s="20"/>
      <c r="O73" s="20"/>
      <c r="P73" s="20"/>
      <c r="Q73"/>
      <c r="R73"/>
    </row>
    <row r="74" spans="2:18" s="12" customFormat="1" ht="16" x14ac:dyDescent="0.2">
      <c r="B74" s="17"/>
      <c r="H74" s="11"/>
      <c r="J74"/>
      <c r="K74" s="20"/>
      <c r="L74" s="20"/>
      <c r="M74" s="20"/>
      <c r="N74" s="20"/>
      <c r="O74" s="20"/>
      <c r="P74" s="20"/>
      <c r="Q74"/>
      <c r="R74"/>
    </row>
    <row r="75" spans="2:18" s="12" customFormat="1" ht="16" x14ac:dyDescent="0.2">
      <c r="B75" s="17"/>
      <c r="H75" s="11"/>
      <c r="J75"/>
      <c r="K75" s="20"/>
      <c r="L75" s="20"/>
      <c r="M75" s="20"/>
      <c r="N75" s="20"/>
      <c r="O75" s="20"/>
      <c r="P75" s="20"/>
      <c r="Q75"/>
      <c r="R75"/>
    </row>
    <row r="76" spans="2:18" s="12" customFormat="1" ht="16" x14ac:dyDescent="0.2">
      <c r="B76" s="17"/>
      <c r="H76" s="11"/>
      <c r="J76"/>
      <c r="K76" s="20"/>
      <c r="L76" s="20"/>
      <c r="M76" s="20"/>
      <c r="N76" s="20"/>
      <c r="O76" s="20"/>
      <c r="P76" s="20"/>
      <c r="Q76"/>
      <c r="R76"/>
    </row>
    <row r="77" spans="2:18" s="12" customFormat="1" ht="16" x14ac:dyDescent="0.2">
      <c r="B77" s="17"/>
      <c r="H77" s="11"/>
      <c r="J77"/>
      <c r="K77" s="20"/>
      <c r="L77" s="20"/>
      <c r="M77" s="20"/>
      <c r="N77" s="20"/>
      <c r="O77" s="20"/>
      <c r="P77" s="20"/>
      <c r="Q77"/>
      <c r="R77"/>
    </row>
    <row r="78" spans="2:18" s="12" customFormat="1" ht="16" x14ac:dyDescent="0.2">
      <c r="B78" s="17"/>
      <c r="H78" s="11"/>
      <c r="J78"/>
      <c r="K78" s="20"/>
      <c r="L78" s="20"/>
      <c r="M78" s="20"/>
      <c r="N78" s="20"/>
      <c r="O78" s="20"/>
      <c r="P78" s="20"/>
      <c r="Q78"/>
      <c r="R78"/>
    </row>
    <row r="79" spans="2:18" s="12" customFormat="1" ht="16" x14ac:dyDescent="0.2">
      <c r="B79" s="17"/>
      <c r="H79" s="11"/>
      <c r="J79"/>
      <c r="K79" s="20"/>
      <c r="L79" s="20"/>
      <c r="M79" s="20"/>
      <c r="N79" s="20"/>
      <c r="O79" s="20"/>
      <c r="P79" s="20"/>
      <c r="Q79"/>
      <c r="R79"/>
    </row>
    <row r="80" spans="2:18" s="12" customFormat="1" ht="16" x14ac:dyDescent="0.2">
      <c r="B80" s="17"/>
      <c r="H80" s="11"/>
      <c r="J80"/>
      <c r="K80" s="20"/>
      <c r="L80" s="20"/>
      <c r="M80" s="20"/>
      <c r="N80" s="20"/>
      <c r="O80" s="20"/>
      <c r="P80" s="20"/>
      <c r="Q80"/>
      <c r="R80"/>
    </row>
    <row r="81" spans="2:18" s="12" customFormat="1" ht="16" x14ac:dyDescent="0.2">
      <c r="B81" s="17"/>
      <c r="H81" s="11"/>
      <c r="J81"/>
      <c r="K81" s="20"/>
      <c r="L81" s="20"/>
      <c r="M81" s="20"/>
      <c r="N81" s="20"/>
      <c r="O81" s="20"/>
      <c r="P81" s="20"/>
      <c r="Q81"/>
      <c r="R81"/>
    </row>
    <row r="82" spans="2:18" s="12" customFormat="1" ht="16" x14ac:dyDescent="0.2">
      <c r="B82" s="17"/>
      <c r="H82" s="11"/>
      <c r="J82"/>
      <c r="K82" s="20"/>
      <c r="L82" s="20"/>
      <c r="M82" s="20"/>
      <c r="N82" s="20"/>
      <c r="O82" s="20"/>
      <c r="P82" s="20"/>
      <c r="Q82"/>
      <c r="R82"/>
    </row>
    <row r="83" spans="2:18" s="12" customFormat="1" ht="16" x14ac:dyDescent="0.2">
      <c r="B83" s="17"/>
      <c r="H83" s="11"/>
      <c r="J83"/>
      <c r="K83" s="20"/>
      <c r="L83" s="20"/>
      <c r="M83" s="20"/>
      <c r="N83" s="20"/>
      <c r="O83" s="20"/>
      <c r="P83" s="20"/>
      <c r="Q83"/>
      <c r="R83"/>
    </row>
    <row r="84" spans="2:18" s="12" customFormat="1" ht="16" x14ac:dyDescent="0.2">
      <c r="B84" s="17"/>
      <c r="H84" s="11"/>
      <c r="J84"/>
      <c r="K84" s="20"/>
      <c r="L84" s="20"/>
      <c r="M84" s="20"/>
      <c r="N84" s="20"/>
      <c r="O84" s="20"/>
      <c r="P84" s="20"/>
      <c r="Q84"/>
      <c r="R84"/>
    </row>
    <row r="85" spans="2:18" s="12" customFormat="1" ht="16" x14ac:dyDescent="0.2">
      <c r="B85" s="17"/>
      <c r="H85" s="11"/>
      <c r="J85"/>
      <c r="K85" s="20"/>
      <c r="L85" s="20"/>
      <c r="M85" s="20"/>
      <c r="N85" s="20"/>
      <c r="O85" s="20"/>
      <c r="P85" s="20"/>
      <c r="Q85"/>
      <c r="R85"/>
    </row>
    <row r="86" spans="2:18" s="12" customFormat="1" ht="16" x14ac:dyDescent="0.2">
      <c r="B86" s="17"/>
      <c r="H86" s="11"/>
      <c r="J86"/>
      <c r="K86" s="20"/>
      <c r="L86" s="20"/>
      <c r="M86" s="20"/>
      <c r="N86" s="20"/>
      <c r="O86" s="20"/>
      <c r="P86" s="20"/>
      <c r="Q86"/>
      <c r="R86"/>
    </row>
    <row r="87" spans="2:18" s="12" customFormat="1" ht="16" x14ac:dyDescent="0.2">
      <c r="B87" s="17"/>
      <c r="H87" s="11"/>
      <c r="J87"/>
      <c r="K87" s="20"/>
      <c r="L87" s="20"/>
      <c r="M87" s="20"/>
      <c r="N87" s="20"/>
      <c r="O87" s="20"/>
      <c r="P87" s="20"/>
      <c r="Q87"/>
      <c r="R87"/>
    </row>
    <row r="88" spans="2:18" s="12" customFormat="1" ht="16" x14ac:dyDescent="0.2">
      <c r="B88" s="17"/>
      <c r="H88" s="11"/>
      <c r="J88"/>
      <c r="K88" s="20"/>
      <c r="L88" s="20"/>
      <c r="M88" s="20"/>
      <c r="N88" s="20"/>
      <c r="O88" s="20"/>
      <c r="P88" s="20"/>
      <c r="Q88"/>
      <c r="R88"/>
    </row>
    <row r="89" spans="2:18" s="12" customFormat="1" ht="16" x14ac:dyDescent="0.2">
      <c r="B89" s="17"/>
      <c r="H89" s="11"/>
      <c r="J89"/>
      <c r="K89" s="20"/>
      <c r="L89" s="20"/>
      <c r="M89" s="20"/>
      <c r="N89" s="20"/>
      <c r="O89" s="20"/>
      <c r="P89" s="20"/>
      <c r="Q89"/>
      <c r="R89"/>
    </row>
    <row r="90" spans="2:18" s="12" customFormat="1" ht="16" x14ac:dyDescent="0.2">
      <c r="B90" s="17"/>
      <c r="H90" s="11"/>
      <c r="J90"/>
      <c r="K90" s="20"/>
      <c r="L90" s="20"/>
      <c r="M90" s="20"/>
      <c r="N90" s="20"/>
      <c r="O90" s="20"/>
      <c r="P90" s="20"/>
      <c r="Q90"/>
      <c r="R90"/>
    </row>
    <row r="91" spans="2:18" s="12" customFormat="1" ht="16" x14ac:dyDescent="0.2">
      <c r="B91" s="17"/>
      <c r="H91" s="11"/>
      <c r="J91"/>
      <c r="K91" s="20"/>
      <c r="L91" s="20"/>
      <c r="M91" s="20"/>
      <c r="N91" s="20"/>
      <c r="O91" s="20"/>
      <c r="P91" s="20"/>
      <c r="Q91"/>
      <c r="R91"/>
    </row>
    <row r="92" spans="2:18" s="12" customFormat="1" ht="16" x14ac:dyDescent="0.2">
      <c r="B92" s="17"/>
      <c r="H92" s="11"/>
      <c r="J92"/>
      <c r="K92" s="20"/>
      <c r="L92" s="20"/>
      <c r="M92" s="20"/>
      <c r="N92" s="20"/>
      <c r="O92" s="20"/>
      <c r="P92" s="20"/>
      <c r="Q92"/>
      <c r="R92"/>
    </row>
    <row r="93" spans="2:18" s="12" customFormat="1" ht="16" x14ac:dyDescent="0.2">
      <c r="B93" s="17"/>
      <c r="H93" s="11"/>
      <c r="J93"/>
      <c r="K93" s="20"/>
      <c r="L93" s="20"/>
      <c r="M93" s="20"/>
      <c r="N93" s="20"/>
      <c r="O93" s="20"/>
      <c r="P93" s="20"/>
      <c r="Q93"/>
      <c r="R93"/>
    </row>
    <row r="94" spans="2:18" s="12" customFormat="1" ht="16" x14ac:dyDescent="0.2">
      <c r="B94" s="17"/>
      <c r="H94" s="11"/>
      <c r="J94"/>
      <c r="K94" s="20"/>
      <c r="L94" s="20"/>
      <c r="M94" s="20"/>
      <c r="N94" s="20"/>
      <c r="O94" s="20"/>
      <c r="P94" s="20"/>
      <c r="Q94"/>
      <c r="R94"/>
    </row>
    <row r="95" spans="2:18" s="12" customFormat="1" ht="16" x14ac:dyDescent="0.2">
      <c r="B95" s="17"/>
      <c r="H95" s="11"/>
      <c r="J95"/>
      <c r="K95" s="20"/>
      <c r="L95" s="20"/>
      <c r="M95" s="20"/>
      <c r="N95" s="20"/>
      <c r="O95" s="20"/>
      <c r="P95" s="20"/>
      <c r="Q95"/>
      <c r="R95"/>
    </row>
    <row r="96" spans="2: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6" x14ac:dyDescent="0.2">
      <c r="B98" s="17"/>
      <c r="H98" s="11"/>
      <c r="J98"/>
      <c r="K98" s="20"/>
      <c r="L98" s="20"/>
      <c r="M98" s="20"/>
      <c r="N98" s="20"/>
      <c r="O98" s="20"/>
      <c r="P98" s="20"/>
      <c r="Q98"/>
      <c r="R98"/>
    </row>
    <row r="99" spans="1:20" s="12" customFormat="1" ht="16" x14ac:dyDescent="0.2">
      <c r="B99" s="17"/>
      <c r="H99" s="11"/>
      <c r="J99"/>
      <c r="K99" s="20"/>
      <c r="L99" s="20"/>
      <c r="M99" s="20"/>
      <c r="N99" s="20"/>
      <c r="O99" s="20"/>
      <c r="P99" s="20"/>
      <c r="Q99"/>
      <c r="R99"/>
    </row>
    <row r="100" spans="1:20" s="12" customFormat="1" ht="15.5" customHeight="1" x14ac:dyDescent="0.2">
      <c r="A100" s="29"/>
      <c r="B100" s="30"/>
      <c r="G100" s="11"/>
      <c r="H100" s="11"/>
      <c r="J100"/>
      <c r="K100" s="20"/>
      <c r="L100" s="20"/>
      <c r="M100" s="20"/>
      <c r="N100" s="20"/>
      <c r="O100" s="20"/>
      <c r="P100" s="20"/>
      <c r="Q100"/>
      <c r="R100"/>
    </row>
    <row r="101" spans="1:20" s="12" customFormat="1" ht="16" x14ac:dyDescent="0.2">
      <c r="B101" s="30"/>
      <c r="D101" s="11"/>
      <c r="G101" s="11"/>
      <c r="H101" s="11"/>
      <c r="J101"/>
      <c r="K101" s="20"/>
      <c r="L101" s="20"/>
      <c r="M101" s="20"/>
      <c r="N101" s="20"/>
      <c r="O101" s="20"/>
      <c r="P101" s="20"/>
      <c r="Q101"/>
      <c r="R101"/>
    </row>
    <row r="102" spans="1:20" s="12" customFormat="1" ht="16" x14ac:dyDescent="0.2">
      <c r="B102" s="30"/>
      <c r="D102" s="11"/>
      <c r="G102" s="11"/>
      <c r="H102" s="11"/>
      <c r="J102"/>
      <c r="K102" s="20"/>
      <c r="L102" s="20"/>
      <c r="M102" s="20"/>
      <c r="N102" s="20"/>
      <c r="O102" s="20"/>
      <c r="P102" s="20"/>
      <c r="Q102"/>
      <c r="R102"/>
    </row>
    <row r="103" spans="1:20" s="12" customFormat="1" ht="16" x14ac:dyDescent="0.2">
      <c r="B103" s="17"/>
      <c r="G103" s="11"/>
      <c r="J103"/>
      <c r="K103" s="20"/>
      <c r="L103" s="20"/>
      <c r="M103" s="20"/>
      <c r="N103" s="20"/>
      <c r="O103" s="20"/>
      <c r="P103" s="20"/>
      <c r="Q103"/>
      <c r="R103"/>
    </row>
    <row r="104" spans="1:20" s="12" customFormat="1" ht="16" x14ac:dyDescent="0.2">
      <c r="B104" s="17"/>
      <c r="K104" s="13"/>
      <c r="L104" s="13"/>
      <c r="M104" s="13"/>
      <c r="N104" s="13"/>
      <c r="O104" s="13"/>
      <c r="P104" s="13"/>
    </row>
    <row r="105" spans="1:20" s="12" customFormat="1" ht="16" x14ac:dyDescent="0.2">
      <c r="A105" s="9"/>
      <c r="B105" s="10"/>
      <c r="K105" s="25"/>
      <c r="L105" s="26"/>
      <c r="M105" s="13"/>
      <c r="N105" s="13"/>
      <c r="O105" s="13"/>
      <c r="P105" s="13"/>
    </row>
    <row r="106" spans="1:20" s="12" customFormat="1" ht="16" x14ac:dyDescent="0.2">
      <c r="A106" s="14"/>
      <c r="B106" s="15"/>
      <c r="K106" s="27"/>
      <c r="L106" s="26"/>
      <c r="M106" s="13"/>
      <c r="N106" s="13"/>
      <c r="O106" s="13"/>
      <c r="P106" s="13"/>
    </row>
    <row r="107" spans="1:20" s="12" customFormat="1" ht="16" x14ac:dyDescent="0.2">
      <c r="A107" s="14"/>
      <c r="B107" s="15"/>
      <c r="K107" s="13"/>
      <c r="L107" s="26"/>
      <c r="M107" s="13"/>
      <c r="N107" s="13"/>
      <c r="O107" s="13"/>
      <c r="P107" s="13"/>
    </row>
    <row r="108" spans="1:20" s="12" customFormat="1" ht="16" x14ac:dyDescent="0.2">
      <c r="A108" s="14"/>
      <c r="B108" s="17"/>
      <c r="K108" s="13"/>
      <c r="L108" s="13"/>
      <c r="M108" s="13"/>
      <c r="N108" s="13"/>
      <c r="O108" s="13"/>
      <c r="P108" s="13"/>
    </row>
    <row r="109" spans="1:20" s="12" customFormat="1" ht="16.25" customHeight="1" x14ac:dyDescent="0.2">
      <c r="A109" s="14"/>
      <c r="B109" s="15"/>
      <c r="K109" s="13"/>
      <c r="L109" s="13"/>
      <c r="M109" s="13"/>
      <c r="N109" s="13"/>
      <c r="O109" s="13"/>
      <c r="P109" s="13"/>
    </row>
    <row r="110" spans="1:20" s="12" customFormat="1" ht="16" x14ac:dyDescent="0.2">
      <c r="A110" s="14"/>
      <c r="B110" s="17"/>
      <c r="H110" s="18"/>
      <c r="I110" s="18"/>
      <c r="K110" s="13"/>
      <c r="L110" s="13"/>
      <c r="M110" s="13"/>
      <c r="N110" s="13"/>
      <c r="O110" s="13"/>
      <c r="P110" s="13"/>
    </row>
    <row r="111" spans="1:20" s="12" customFormat="1" ht="16" x14ac:dyDescent="0.2">
      <c r="A111" s="18"/>
      <c r="B111" s="10"/>
      <c r="C111" s="18"/>
      <c r="D111" s="18"/>
      <c r="E111" s="18"/>
      <c r="F111" s="18"/>
      <c r="G111" s="18"/>
      <c r="H111" s="11"/>
      <c r="I111" s="11"/>
      <c r="K111" s="13"/>
      <c r="L111" s="13"/>
      <c r="M111" s="13"/>
      <c r="N111" s="13"/>
      <c r="O111" s="13"/>
      <c r="P111" s="13"/>
    </row>
    <row r="112" spans="1:20" s="12" customFormat="1" ht="16" x14ac:dyDescent="0.2">
      <c r="A112" s="18"/>
      <c r="B112" s="10"/>
      <c r="C112" s="18"/>
      <c r="D112" s="18"/>
      <c r="E112" s="24"/>
      <c r="F112" s="18"/>
      <c r="G112" s="18"/>
      <c r="H112" s="24"/>
      <c r="I112" s="18"/>
      <c r="J112" s="8"/>
      <c r="K112" s="19"/>
      <c r="L112" s="19"/>
      <c r="M112" s="19"/>
      <c r="N112" s="19"/>
      <c r="O112" s="19"/>
      <c r="P112" s="19"/>
      <c r="Q112" s="8"/>
      <c r="R112" s="8"/>
      <c r="S112" s="18"/>
      <c r="T112" s="8"/>
    </row>
    <row r="113" spans="1:18" s="12" customFormat="1" ht="16" x14ac:dyDescent="0.2">
      <c r="A113" s="17"/>
      <c r="B113" s="17"/>
      <c r="E113" s="11"/>
      <c r="G113" s="17"/>
      <c r="H113" s="11"/>
      <c r="I113" s="11"/>
      <c r="J113" s="11"/>
      <c r="K113" s="13"/>
      <c r="L113" s="13"/>
      <c r="M113" s="13"/>
      <c r="N113" s="13"/>
      <c r="O113" s="13"/>
      <c r="P113" s="13"/>
    </row>
    <row r="114" spans="1:18" s="12" customFormat="1" ht="16" x14ac:dyDescent="0.2">
      <c r="B114" s="17"/>
      <c r="J114"/>
      <c r="K114" s="20"/>
      <c r="L114" s="20"/>
      <c r="M114" s="20"/>
      <c r="N114" s="20"/>
      <c r="O114" s="20"/>
      <c r="P114" s="20"/>
      <c r="Q114" s="20"/>
      <c r="R114"/>
    </row>
    <row r="115" spans="1:18" s="12" customFormat="1" ht="16" x14ac:dyDescent="0.2">
      <c r="B115" s="17"/>
      <c r="J115"/>
      <c r="K115" s="20"/>
      <c r="L115" s="20"/>
      <c r="M115" s="20"/>
      <c r="N115" s="20"/>
      <c r="O115" s="20"/>
      <c r="P115" s="20"/>
      <c r="Q115" s="20"/>
      <c r="R115"/>
    </row>
    <row r="116" spans="1:18" s="12" customFormat="1" ht="16" x14ac:dyDescent="0.2">
      <c r="B116" s="17"/>
      <c r="J116"/>
      <c r="K116" s="20"/>
      <c r="L116" s="20"/>
      <c r="M116" s="20"/>
      <c r="N116" s="20"/>
      <c r="O116" s="20"/>
      <c r="P116" s="20"/>
      <c r="Q116" s="20"/>
      <c r="R116"/>
    </row>
    <row r="117" spans="1:18" s="12" customFormat="1" ht="16" x14ac:dyDescent="0.2">
      <c r="B117" s="17"/>
      <c r="J117"/>
      <c r="K117" s="20"/>
      <c r="L117" s="20"/>
      <c r="M117" s="20"/>
      <c r="N117" s="20"/>
      <c r="O117" s="20"/>
      <c r="P117" s="20"/>
      <c r="Q117" s="20"/>
      <c r="R117"/>
    </row>
    <row r="118" spans="1:18" s="12" customFormat="1" ht="16" x14ac:dyDescent="0.2">
      <c r="B118" s="17"/>
      <c r="J118"/>
      <c r="K118" s="20"/>
      <c r="L118" s="20"/>
      <c r="M118" s="20"/>
      <c r="N118" s="20"/>
      <c r="O118" s="20"/>
      <c r="P118" s="20"/>
      <c r="Q118" s="20"/>
      <c r="R118"/>
    </row>
    <row r="119" spans="1:18" s="12" customFormat="1" ht="16" x14ac:dyDescent="0.2">
      <c r="B119" s="17"/>
      <c r="J119"/>
      <c r="K119" s="20"/>
      <c r="L119" s="20"/>
      <c r="M119" s="20"/>
      <c r="N119" s="20"/>
      <c r="O119" s="20"/>
      <c r="P119" s="20"/>
      <c r="Q119" s="20"/>
      <c r="R119"/>
    </row>
    <row r="120" spans="1:18" s="12" customFormat="1" ht="16" x14ac:dyDescent="0.2">
      <c r="B120" s="17"/>
      <c r="J120"/>
      <c r="K120" s="20"/>
      <c r="L120" s="20"/>
      <c r="M120" s="20"/>
      <c r="N120" s="20"/>
      <c r="O120" s="20"/>
      <c r="P120" s="20"/>
      <c r="Q120" s="20"/>
      <c r="R120"/>
    </row>
    <row r="121" spans="1:18" s="12" customFormat="1" ht="16" x14ac:dyDescent="0.2">
      <c r="B121" s="17"/>
      <c r="J121"/>
      <c r="K121" s="20"/>
      <c r="L121" s="20"/>
      <c r="M121" s="20"/>
      <c r="N121" s="20"/>
      <c r="O121" s="20"/>
      <c r="P121" s="20"/>
      <c r="Q121" s="20"/>
      <c r="R121"/>
    </row>
    <row r="122" spans="1:18" s="12" customFormat="1" ht="16" x14ac:dyDescent="0.2">
      <c r="B122" s="17"/>
      <c r="J122"/>
      <c r="K122" s="20"/>
      <c r="L122" s="20"/>
      <c r="M122" s="20"/>
      <c r="N122" s="20"/>
      <c r="O122" s="20"/>
      <c r="P122" s="20"/>
      <c r="Q122" s="20"/>
      <c r="R122"/>
    </row>
    <row r="123" spans="1:18" s="12" customFormat="1" ht="16" x14ac:dyDescent="0.2">
      <c r="B123" s="17"/>
      <c r="J123"/>
      <c r="K123" s="20"/>
      <c r="L123" s="20"/>
      <c r="M123" s="20"/>
      <c r="N123" s="20"/>
      <c r="O123" s="20"/>
      <c r="P123" s="20"/>
      <c r="Q123" s="20"/>
      <c r="R123"/>
    </row>
    <row r="124" spans="1:18" s="12" customFormat="1" ht="16" x14ac:dyDescent="0.2">
      <c r="B124" s="17"/>
      <c r="J124"/>
      <c r="K124" s="20"/>
      <c r="L124" s="20"/>
      <c r="M124" s="20"/>
      <c r="N124" s="20"/>
      <c r="O124" s="20"/>
      <c r="P124" s="20"/>
      <c r="Q124" s="20"/>
      <c r="R124"/>
    </row>
    <row r="125" spans="1:18" s="12" customFormat="1" ht="16" x14ac:dyDescent="0.2">
      <c r="B125" s="17"/>
      <c r="J125"/>
      <c r="K125" s="20"/>
      <c r="L125" s="20"/>
      <c r="M125" s="20"/>
      <c r="N125" s="20"/>
      <c r="O125" s="20"/>
      <c r="P125" s="20"/>
      <c r="Q125" s="20"/>
      <c r="R125"/>
    </row>
    <row r="126" spans="1:18" s="12" customFormat="1" ht="16" x14ac:dyDescent="0.2">
      <c r="B126" s="17"/>
      <c r="J126"/>
      <c r="K126" s="20"/>
      <c r="L126" s="20"/>
      <c r="M126" s="20"/>
      <c r="N126" s="20"/>
      <c r="O126" s="20"/>
      <c r="P126" s="20"/>
      <c r="Q126" s="20"/>
      <c r="R126"/>
    </row>
    <row r="127" spans="1:18" s="12" customFormat="1" ht="16" x14ac:dyDescent="0.2">
      <c r="B127" s="17"/>
      <c r="J127"/>
      <c r="K127" s="20"/>
      <c r="L127" s="20"/>
      <c r="M127" s="20"/>
      <c r="N127" s="20"/>
      <c r="O127" s="20"/>
      <c r="P127" s="20"/>
      <c r="Q127" s="20"/>
      <c r="R127"/>
    </row>
    <row r="128" spans="1: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J144"/>
      <c r="K144" s="20"/>
      <c r="L144" s="20"/>
      <c r="M144" s="20"/>
      <c r="N144" s="20"/>
      <c r="O144" s="20"/>
      <c r="P144" s="20"/>
      <c r="Q144" s="20"/>
      <c r="R144"/>
    </row>
    <row r="145" spans="1:20" s="12" customFormat="1" ht="16" x14ac:dyDescent="0.2">
      <c r="B145" s="17"/>
      <c r="J145"/>
      <c r="K145" s="20"/>
      <c r="L145" s="20"/>
      <c r="M145" s="20"/>
      <c r="N145" s="20"/>
      <c r="O145" s="20"/>
      <c r="P145" s="20"/>
      <c r="Q145" s="20"/>
      <c r="R145"/>
    </row>
    <row r="146" spans="1:20" s="12" customFormat="1" ht="16" x14ac:dyDescent="0.2">
      <c r="B146" s="17"/>
      <c r="K146" s="13"/>
      <c r="L146" s="13"/>
      <c r="M146" s="13"/>
      <c r="N146" s="13"/>
      <c r="O146" s="13"/>
      <c r="P146" s="13"/>
    </row>
    <row r="147" spans="1:20" s="12" customFormat="1" ht="16" x14ac:dyDescent="0.2">
      <c r="A147" s="9"/>
      <c r="B147" s="10"/>
      <c r="C147" s="11"/>
      <c r="K147" s="13"/>
      <c r="L147" s="13"/>
      <c r="M147" s="13"/>
      <c r="N147" s="13"/>
      <c r="O147" s="13"/>
      <c r="P147" s="13"/>
    </row>
    <row r="148" spans="1:20" s="12" customFormat="1" ht="16" x14ac:dyDescent="0.2">
      <c r="A148" s="14"/>
      <c r="B148" s="15"/>
      <c r="K148" s="13"/>
      <c r="L148" s="13"/>
      <c r="M148" s="13"/>
      <c r="N148" s="13"/>
      <c r="O148" s="13"/>
      <c r="P148" s="13"/>
    </row>
    <row r="149" spans="1:20" s="12" customFormat="1" ht="16" x14ac:dyDescent="0.2">
      <c r="A149" s="14"/>
      <c r="B149" s="15"/>
      <c r="K149" s="13"/>
      <c r="L149" s="13"/>
      <c r="M149" s="13"/>
      <c r="N149" s="13"/>
      <c r="O149" s="13"/>
      <c r="P149" s="13"/>
    </row>
    <row r="150" spans="1:20" s="12" customFormat="1" ht="16" x14ac:dyDescent="0.2">
      <c r="A150" s="14"/>
      <c r="B150" s="16"/>
      <c r="K150" s="13"/>
      <c r="L150" s="13"/>
      <c r="M150" s="13"/>
      <c r="N150" s="13"/>
      <c r="O150" s="13"/>
      <c r="P150" s="13"/>
    </row>
    <row r="151" spans="1:20" s="12" customFormat="1" ht="16" x14ac:dyDescent="0.2">
      <c r="A151" s="14"/>
      <c r="B151" s="15"/>
      <c r="K151" s="13"/>
      <c r="L151" s="13"/>
      <c r="M151" s="13"/>
      <c r="N151" s="13"/>
      <c r="O151" s="13"/>
      <c r="P151" s="13"/>
    </row>
    <row r="152" spans="1:20" s="12" customFormat="1" ht="16" x14ac:dyDescent="0.2">
      <c r="A152" s="14"/>
      <c r="B152" s="17"/>
      <c r="H152" s="18"/>
      <c r="I152" s="18"/>
      <c r="J152" s="18"/>
      <c r="K152" s="13"/>
      <c r="L152" s="13"/>
      <c r="M152" s="13"/>
      <c r="N152" s="13"/>
      <c r="O152" s="13"/>
      <c r="P152" s="13"/>
    </row>
    <row r="153" spans="1:20" s="12" customFormat="1" ht="16" x14ac:dyDescent="0.2">
      <c r="A153" s="18"/>
      <c r="B153" s="10"/>
      <c r="C153" s="18"/>
      <c r="D153" s="18"/>
      <c r="E153" s="18"/>
      <c r="F153" s="18"/>
      <c r="G153" s="18"/>
      <c r="H153" s="11"/>
      <c r="I153" s="11"/>
      <c r="J153" s="11"/>
      <c r="K153" s="13"/>
      <c r="L153" s="13"/>
      <c r="M153" s="13"/>
      <c r="N153" s="13"/>
      <c r="O153" s="13"/>
      <c r="P153" s="13"/>
    </row>
    <row r="154" spans="1:20" s="12" customFormat="1" ht="16" x14ac:dyDescent="0.2">
      <c r="A154" s="18"/>
      <c r="B154" s="10"/>
      <c r="C154" s="18"/>
      <c r="D154" s="18"/>
      <c r="E154" s="18"/>
      <c r="F154" s="18"/>
      <c r="G154" s="18"/>
      <c r="H154" s="24"/>
      <c r="I154" s="18"/>
      <c r="J154" s="8"/>
      <c r="K154" s="19"/>
      <c r="L154" s="19"/>
      <c r="M154" s="19"/>
      <c r="N154" s="19"/>
      <c r="O154" s="19"/>
      <c r="P154" s="19"/>
      <c r="Q154" s="8"/>
      <c r="R154" s="8"/>
      <c r="S154" s="18"/>
      <c r="T154" s="8"/>
    </row>
    <row r="155" spans="1:20" s="12" customFormat="1" ht="16" x14ac:dyDescent="0.2">
      <c r="A155" s="17"/>
      <c r="B155" s="17"/>
      <c r="E155" s="11"/>
      <c r="H155" s="11"/>
      <c r="I155" s="11"/>
      <c r="K155" s="13"/>
      <c r="L155" s="13"/>
      <c r="M155" s="13"/>
      <c r="N155" s="13"/>
      <c r="O155" s="13"/>
      <c r="P155" s="13"/>
      <c r="T155"/>
    </row>
    <row r="156" spans="1:20" s="12" customFormat="1" ht="16" x14ac:dyDescent="0.2">
      <c r="A156" s="17"/>
      <c r="J156"/>
      <c r="K156" s="20"/>
      <c r="L156" s="20"/>
      <c r="M156" s="20"/>
      <c r="N156" s="20"/>
      <c r="O156" s="20"/>
      <c r="P156" s="20"/>
      <c r="Q156"/>
      <c r="R156"/>
    </row>
    <row r="157" spans="1:20" s="12" customFormat="1" ht="16" x14ac:dyDescent="0.2">
      <c r="A157" s="17"/>
      <c r="J157"/>
      <c r="K157" s="20"/>
      <c r="L157" s="20"/>
      <c r="M157" s="20"/>
      <c r="N157" s="20"/>
      <c r="O157" s="20"/>
      <c r="P157" s="20"/>
      <c r="Q157"/>
      <c r="R157"/>
    </row>
    <row r="158" spans="1:20" s="12" customFormat="1" ht="16" x14ac:dyDescent="0.2">
      <c r="A158" s="14"/>
      <c r="B158" s="17"/>
      <c r="E158" s="11"/>
      <c r="H158" s="11"/>
      <c r="J158"/>
      <c r="K158" s="20"/>
      <c r="L158" s="20"/>
      <c r="M158" s="20"/>
      <c r="N158" s="20"/>
      <c r="O158" s="20"/>
      <c r="P158" s="20"/>
      <c r="Q158"/>
      <c r="R158"/>
    </row>
    <row r="159" spans="1:20" s="12" customFormat="1" ht="16" x14ac:dyDescent="0.2">
      <c r="A159" s="14"/>
      <c r="B159" s="17"/>
      <c r="E159" s="11"/>
      <c r="G159" s="14"/>
      <c r="H159" s="11"/>
      <c r="J159"/>
      <c r="K159" s="20"/>
      <c r="L159" s="20"/>
      <c r="M159" s="20"/>
      <c r="N159" s="20"/>
      <c r="O159" s="20"/>
      <c r="P159" s="20"/>
      <c r="Q159"/>
      <c r="R159"/>
    </row>
    <row r="160" spans="1:20" s="12" customFormat="1" ht="16" x14ac:dyDescent="0.2">
      <c r="A160" s="14"/>
      <c r="B160" s="17"/>
      <c r="H160" s="21"/>
      <c r="J160"/>
      <c r="K160" s="20"/>
      <c r="L160" s="20"/>
      <c r="M160" s="20"/>
      <c r="N160" s="20"/>
      <c r="O160" s="20"/>
      <c r="P160" s="20"/>
      <c r="Q160"/>
      <c r="R160"/>
    </row>
    <row r="161" spans="1:20" s="12" customFormat="1" ht="16" x14ac:dyDescent="0.2">
      <c r="A161" s="22"/>
      <c r="B161" s="16"/>
      <c r="C161" s="22"/>
      <c r="D161" s="22"/>
      <c r="E161" s="22"/>
      <c r="F161" s="22"/>
      <c r="G161" s="22"/>
      <c r="H161" s="23"/>
      <c r="J161"/>
      <c r="K161" s="20"/>
      <c r="L161" s="20"/>
      <c r="M161" s="20"/>
      <c r="N161" s="20"/>
      <c r="O161" s="20"/>
      <c r="P161" s="20"/>
      <c r="Q161" s="20"/>
      <c r="R161"/>
    </row>
    <row r="162" spans="1:20" s="12" customFormat="1" ht="16" x14ac:dyDescent="0.2">
      <c r="B162" s="17"/>
      <c r="K162" s="13"/>
      <c r="L162" s="13"/>
      <c r="M162" s="13"/>
      <c r="N162" s="13"/>
      <c r="O162" s="13"/>
      <c r="P162" s="13"/>
    </row>
    <row r="163" spans="1:20" s="12" customFormat="1" ht="16" x14ac:dyDescent="0.2">
      <c r="A163" s="9"/>
      <c r="B163" s="10"/>
      <c r="K163" s="13"/>
      <c r="L163" s="13"/>
      <c r="M163" s="13"/>
      <c r="N163" s="13"/>
      <c r="O163" s="13"/>
      <c r="P163" s="13"/>
    </row>
    <row r="164" spans="1:20" s="12" customFormat="1" ht="16" x14ac:dyDescent="0.2">
      <c r="A164" s="14"/>
      <c r="B164" s="15"/>
      <c r="K164" s="13"/>
      <c r="L164" s="13"/>
      <c r="M164" s="13"/>
      <c r="N164" s="13"/>
      <c r="O164" s="13"/>
      <c r="P164" s="13"/>
    </row>
    <row r="165" spans="1:20" s="12" customFormat="1" ht="16" x14ac:dyDescent="0.2">
      <c r="A165" s="14"/>
      <c r="B165" s="15"/>
      <c r="K165" s="13"/>
      <c r="L165" s="13"/>
      <c r="M165" s="13"/>
      <c r="N165" s="13"/>
      <c r="O165" s="13"/>
      <c r="P165" s="13"/>
    </row>
    <row r="166" spans="1:20" s="12" customFormat="1" ht="16" x14ac:dyDescent="0.2">
      <c r="A166" s="14"/>
      <c r="B166" s="17"/>
      <c r="K166" s="13"/>
      <c r="L166" s="13"/>
      <c r="M166" s="13"/>
      <c r="N166" s="13"/>
      <c r="O166" s="13"/>
      <c r="P166" s="13"/>
    </row>
    <row r="167" spans="1:20" s="12" customFormat="1" ht="16" x14ac:dyDescent="0.2">
      <c r="A167" s="14"/>
      <c r="B167" s="15"/>
      <c r="K167" s="13"/>
      <c r="L167" s="13"/>
      <c r="M167" s="13"/>
      <c r="N167" s="13"/>
      <c r="O167" s="13"/>
      <c r="P167" s="13"/>
    </row>
    <row r="168" spans="1:20" s="12" customFormat="1" ht="16" x14ac:dyDescent="0.2">
      <c r="A168" s="14"/>
      <c r="B168" s="17"/>
      <c r="K168" s="13"/>
      <c r="L168" s="13"/>
      <c r="M168" s="13"/>
      <c r="N168" s="13"/>
      <c r="O168" s="13"/>
      <c r="P168" s="13"/>
    </row>
    <row r="169" spans="1:20" s="12" customFormat="1" ht="16" x14ac:dyDescent="0.2">
      <c r="A169" s="18"/>
      <c r="B169" s="10"/>
      <c r="C169" s="18"/>
      <c r="D169" s="18"/>
      <c r="E169" s="18"/>
      <c r="F169" s="18"/>
      <c r="G169" s="18"/>
      <c r="H169" s="18"/>
      <c r="I169" s="18"/>
      <c r="J169" s="18"/>
      <c r="K169" s="13"/>
      <c r="L169" s="13"/>
      <c r="M169" s="13"/>
      <c r="N169" s="13"/>
      <c r="O169" s="13"/>
      <c r="P169" s="13"/>
    </row>
    <row r="170" spans="1:20" s="12" customFormat="1" ht="16" x14ac:dyDescent="0.2">
      <c r="A170" s="18"/>
      <c r="B170" s="10"/>
      <c r="C170" s="18"/>
      <c r="D170" s="18"/>
      <c r="E170" s="24"/>
      <c r="F170" s="18"/>
      <c r="G170" s="18"/>
      <c r="H170" s="24"/>
      <c r="I170" s="18"/>
      <c r="J170" s="8"/>
      <c r="K170" s="19"/>
      <c r="L170" s="19"/>
      <c r="M170" s="19"/>
      <c r="N170" s="19"/>
      <c r="O170" s="19"/>
      <c r="P170" s="19"/>
      <c r="Q170" s="8"/>
      <c r="R170" s="8"/>
      <c r="S170" s="18"/>
      <c r="T170" s="8"/>
    </row>
    <row r="171" spans="1:20" s="12" customFormat="1" ht="16" x14ac:dyDescent="0.2">
      <c r="A171" s="17"/>
      <c r="B171" s="17"/>
      <c r="K171" s="13"/>
      <c r="L171" s="13"/>
      <c r="M171" s="13"/>
      <c r="N171" s="13"/>
      <c r="O171" s="13"/>
      <c r="P171" s="13"/>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J174"/>
      <c r="K174" s="20"/>
      <c r="L174" s="20"/>
      <c r="M174" s="20"/>
      <c r="N174" s="20"/>
      <c r="O174" s="20"/>
      <c r="P174" s="20"/>
      <c r="Q174"/>
      <c r="R174"/>
    </row>
    <row r="175" spans="1:20" s="12" customFormat="1" ht="16" x14ac:dyDescent="0.2">
      <c r="B175" s="13"/>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3"/>
      <c r="E177" s="11"/>
      <c r="G177" s="11"/>
      <c r="J177"/>
      <c r="K177" s="20"/>
      <c r="L177" s="20"/>
      <c r="M177" s="20"/>
      <c r="N177" s="20"/>
      <c r="O177" s="20"/>
      <c r="P177" s="20"/>
      <c r="Q177"/>
      <c r="R177"/>
    </row>
    <row r="178" spans="1:20" s="12" customFormat="1" ht="16" x14ac:dyDescent="0.2">
      <c r="B178" s="13"/>
      <c r="E178" s="11"/>
      <c r="G178" s="11"/>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c r="B180" s="10"/>
      <c r="K180" s="25"/>
      <c r="L180" s="26"/>
      <c r="M180" s="13"/>
      <c r="N180" s="13"/>
      <c r="O180" s="13"/>
      <c r="P180" s="13"/>
    </row>
    <row r="181" spans="1:20" s="12" customFormat="1" ht="16" x14ac:dyDescent="0.2">
      <c r="A181" s="14"/>
      <c r="B181" s="15"/>
      <c r="K181" s="27"/>
      <c r="L181" s="26"/>
      <c r="M181" s="13"/>
      <c r="N181" s="13"/>
      <c r="O181" s="13"/>
      <c r="P181" s="13"/>
    </row>
    <row r="182" spans="1:20" s="12" customFormat="1" ht="16" x14ac:dyDescent="0.2">
      <c r="A182" s="14"/>
      <c r="B182" s="15"/>
      <c r="K182" s="13"/>
      <c r="L182" s="26"/>
      <c r="M182" s="13"/>
      <c r="N182" s="13"/>
      <c r="O182" s="13"/>
      <c r="P182" s="13"/>
    </row>
    <row r="183" spans="1:20" s="12" customFormat="1" ht="16" x14ac:dyDescent="0.2">
      <c r="A183" s="14"/>
      <c r="B183" s="17"/>
      <c r="K183" s="13"/>
      <c r="L183" s="13"/>
      <c r="M183" s="13"/>
      <c r="N183" s="13"/>
      <c r="O183" s="13"/>
      <c r="P183" s="13"/>
    </row>
    <row r="184" spans="1:20" s="12" customFormat="1" ht="16.25" customHeight="1" x14ac:dyDescent="0.2">
      <c r="A184" s="14"/>
      <c r="B184" s="15"/>
      <c r="K184" s="13"/>
      <c r="L184" s="13"/>
      <c r="M184" s="13"/>
      <c r="N184" s="13"/>
      <c r="O184" s="13"/>
      <c r="P184" s="13"/>
    </row>
    <row r="185" spans="1:20" s="12" customFormat="1" ht="16" x14ac:dyDescent="0.2">
      <c r="A185" s="14"/>
      <c r="B185" s="17"/>
      <c r="H185" s="18"/>
      <c r="I185" s="18"/>
      <c r="K185" s="13"/>
      <c r="L185" s="13"/>
      <c r="M185" s="13"/>
      <c r="N185" s="13"/>
      <c r="O185" s="13"/>
      <c r="P185" s="13"/>
    </row>
    <row r="186" spans="1:20" s="12" customFormat="1" ht="16" x14ac:dyDescent="0.2">
      <c r="A186" s="18"/>
      <c r="B186" s="10"/>
      <c r="C186" s="18"/>
      <c r="D186" s="18"/>
      <c r="E186" s="18"/>
      <c r="F186" s="18"/>
      <c r="G186" s="18"/>
      <c r="H186" s="11"/>
      <c r="I186" s="11"/>
      <c r="K186" s="13"/>
      <c r="L186" s="13"/>
      <c r="M186" s="13"/>
      <c r="N186" s="13"/>
      <c r="O186" s="13"/>
      <c r="P186" s="13"/>
    </row>
    <row r="187" spans="1:20" s="12" customFormat="1" ht="16" x14ac:dyDescent="0.2">
      <c r="A187" s="18"/>
      <c r="B187" s="10"/>
      <c r="C187" s="18"/>
      <c r="D187" s="18"/>
      <c r="E187" s="24"/>
      <c r="F187" s="18"/>
      <c r="G187" s="18"/>
      <c r="H187" s="24"/>
      <c r="I187" s="18"/>
      <c r="J187" s="8"/>
      <c r="K187" s="19"/>
      <c r="L187" s="19"/>
      <c r="M187" s="19"/>
      <c r="N187" s="19"/>
      <c r="O187" s="19"/>
      <c r="P187" s="19"/>
      <c r="Q187" s="8"/>
      <c r="R187" s="8"/>
      <c r="S187" s="18"/>
      <c r="T187" s="8"/>
    </row>
    <row r="188" spans="1:20" s="12" customFormat="1" ht="16" x14ac:dyDescent="0.2">
      <c r="A188" s="17"/>
      <c r="B188" s="17"/>
      <c r="G188" s="17"/>
      <c r="H188" s="11"/>
      <c r="I188" s="11"/>
      <c r="J188" s="11"/>
      <c r="K188" s="13"/>
      <c r="L188" s="13"/>
      <c r="M188" s="13"/>
      <c r="N188" s="13"/>
      <c r="O188" s="13"/>
      <c r="P188" s="13"/>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28"/>
      <c r="J194"/>
      <c r="K194" s="20"/>
      <c r="L194" s="20"/>
      <c r="M194" s="20"/>
      <c r="N194" s="20"/>
      <c r="O194" s="20"/>
      <c r="P194" s="20"/>
      <c r="Q194"/>
      <c r="R194"/>
    </row>
    <row r="195" spans="2:18" s="12" customFormat="1" ht="16" x14ac:dyDescent="0.2">
      <c r="B195" s="17"/>
      <c r="H195" s="28"/>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6" x14ac:dyDescent="0.2">
      <c r="B243" s="17"/>
      <c r="H243" s="11"/>
      <c r="J243"/>
      <c r="K243" s="20"/>
      <c r="L243" s="20"/>
      <c r="M243" s="20"/>
      <c r="N243" s="20"/>
      <c r="O243" s="20"/>
      <c r="P243" s="20"/>
      <c r="Q243"/>
      <c r="R243"/>
    </row>
    <row r="244" spans="1:20" s="12" customFormat="1" ht="16" x14ac:dyDescent="0.2">
      <c r="B244" s="17"/>
      <c r="H244" s="11"/>
      <c r="J244"/>
      <c r="K244" s="20"/>
      <c r="L244" s="20"/>
      <c r="M244" s="20"/>
      <c r="N244" s="20"/>
      <c r="O244" s="20"/>
      <c r="P244" s="20"/>
      <c r="Q244"/>
      <c r="R244"/>
    </row>
    <row r="245" spans="1:20" s="12" customFormat="1" ht="15.5" customHeight="1" x14ac:dyDescent="0.2">
      <c r="A245" s="29"/>
      <c r="B245" s="17"/>
      <c r="G245" s="11"/>
      <c r="H245" s="11"/>
      <c r="J245"/>
      <c r="K245" s="20"/>
      <c r="L245" s="20"/>
      <c r="M245" s="20"/>
      <c r="N245" s="20"/>
      <c r="O245" s="20"/>
      <c r="P245" s="20"/>
      <c r="Q245"/>
      <c r="R245"/>
    </row>
    <row r="246" spans="1:20" s="12" customFormat="1" ht="16" x14ac:dyDescent="0.2">
      <c r="B246" s="30"/>
      <c r="D246" s="11"/>
      <c r="G246" s="11"/>
      <c r="H246" s="11"/>
      <c r="J246"/>
      <c r="K246" s="20"/>
      <c r="L246" s="20"/>
      <c r="M246" s="20"/>
      <c r="N246" s="20"/>
      <c r="O246" s="20"/>
      <c r="P246" s="20"/>
      <c r="Q246"/>
      <c r="R246"/>
    </row>
    <row r="247" spans="1:20" s="12" customFormat="1" ht="16" x14ac:dyDescent="0.2">
      <c r="B247" s="17"/>
      <c r="G247" s="11"/>
      <c r="J247"/>
      <c r="K247" s="20"/>
      <c r="L247" s="20"/>
      <c r="M247" s="20"/>
      <c r="N247" s="20"/>
      <c r="O247" s="20"/>
      <c r="P247" s="20"/>
      <c r="Q247"/>
      <c r="R247"/>
    </row>
    <row r="248" spans="1:20" s="12" customFormat="1" ht="16" x14ac:dyDescent="0.2">
      <c r="B248" s="17"/>
      <c r="C248" s="11"/>
      <c r="F248" s="11"/>
      <c r="G248" s="11"/>
      <c r="H248" s="11"/>
      <c r="I248" s="11"/>
      <c r="K248" s="13"/>
      <c r="L248" s="13"/>
      <c r="M248" s="13"/>
      <c r="N248" s="13"/>
      <c r="O248" s="13"/>
      <c r="P248" s="13"/>
    </row>
    <row r="249" spans="1:20" s="12" customFormat="1" ht="16" x14ac:dyDescent="0.2">
      <c r="A249" s="9"/>
      <c r="B249" s="10"/>
      <c r="C249" s="11"/>
      <c r="K249" s="13"/>
      <c r="L249" s="13"/>
      <c r="M249" s="13"/>
      <c r="N249" s="13"/>
      <c r="O249" s="13"/>
      <c r="P249" s="13"/>
    </row>
    <row r="250" spans="1:20" s="12" customFormat="1" ht="16" x14ac:dyDescent="0.2">
      <c r="A250" s="14"/>
      <c r="B250" s="15"/>
      <c r="K250" s="13"/>
      <c r="L250" s="13"/>
      <c r="M250" s="13"/>
      <c r="N250" s="13"/>
      <c r="O250" s="13"/>
      <c r="P250" s="13"/>
    </row>
    <row r="251" spans="1:20" s="12" customFormat="1" ht="16" x14ac:dyDescent="0.2">
      <c r="A251" s="14"/>
      <c r="B251" s="15"/>
      <c r="K251" s="13"/>
      <c r="L251" s="13"/>
      <c r="M251" s="13"/>
      <c r="N251" s="13"/>
      <c r="O251" s="13"/>
      <c r="P251" s="13"/>
    </row>
    <row r="252" spans="1:20" s="12" customFormat="1" ht="16" x14ac:dyDescent="0.2">
      <c r="A252" s="14"/>
      <c r="B252" s="16"/>
      <c r="K252" s="13"/>
      <c r="L252" s="13"/>
      <c r="M252" s="13"/>
      <c r="N252" s="13"/>
      <c r="O252" s="13"/>
      <c r="P252" s="13"/>
    </row>
    <row r="253" spans="1:20" s="12" customFormat="1" ht="16" x14ac:dyDescent="0.2">
      <c r="A253" s="14"/>
      <c r="B253" s="15"/>
      <c r="K253" s="13"/>
      <c r="L253" s="13"/>
      <c r="M253" s="13"/>
      <c r="N253" s="13"/>
      <c r="O253" s="13"/>
      <c r="P253" s="13"/>
    </row>
    <row r="254" spans="1:20" s="12" customFormat="1" ht="16" x14ac:dyDescent="0.2">
      <c r="A254" s="14"/>
      <c r="B254" s="17"/>
      <c r="H254" s="18"/>
      <c r="I254" s="18"/>
      <c r="J254" s="18"/>
      <c r="K254" s="13"/>
      <c r="L254" s="13"/>
      <c r="M254" s="13"/>
      <c r="N254" s="13"/>
      <c r="O254" s="13"/>
      <c r="P254" s="13"/>
    </row>
    <row r="255" spans="1:20" s="12" customFormat="1" ht="16" x14ac:dyDescent="0.2">
      <c r="A255" s="18"/>
      <c r="B255" s="10"/>
      <c r="C255" s="18"/>
      <c r="D255" s="18"/>
      <c r="E255" s="18"/>
      <c r="F255" s="18"/>
      <c r="G255" s="18"/>
      <c r="H255" s="11"/>
      <c r="I255" s="11"/>
      <c r="J255" s="11"/>
      <c r="K255" s="13"/>
      <c r="L255" s="13"/>
      <c r="M255" s="13"/>
      <c r="N255" s="13"/>
      <c r="O255" s="13"/>
      <c r="P255" s="13"/>
    </row>
    <row r="256" spans="1:20" s="12" customFormat="1" ht="16" x14ac:dyDescent="0.2">
      <c r="A256" s="18"/>
      <c r="B256" s="10"/>
      <c r="C256" s="18"/>
      <c r="D256" s="18"/>
      <c r="E256" s="18"/>
      <c r="F256" s="18"/>
      <c r="G256" s="18"/>
      <c r="H256" s="24"/>
      <c r="I256" s="18"/>
      <c r="J256" s="8"/>
      <c r="K256" s="19"/>
      <c r="L256" s="19"/>
      <c r="M256" s="19"/>
      <c r="N256" s="19"/>
      <c r="O256" s="19"/>
      <c r="P256" s="19"/>
      <c r="Q256" s="8"/>
      <c r="R256" s="8"/>
      <c r="S256" s="18"/>
      <c r="T256" s="8"/>
    </row>
    <row r="257" spans="1:20" s="12" customFormat="1" ht="16" x14ac:dyDescent="0.2">
      <c r="A257" s="17"/>
      <c r="B257" s="17"/>
      <c r="E257" s="11"/>
      <c r="H257" s="11"/>
      <c r="I257" s="11"/>
      <c r="K257" s="13"/>
      <c r="L257" s="13"/>
      <c r="M257" s="13"/>
      <c r="N257" s="13"/>
      <c r="O257" s="13"/>
      <c r="P257" s="13"/>
      <c r="T257"/>
    </row>
    <row r="258" spans="1:20" s="12" customFormat="1" ht="16" x14ac:dyDescent="0.2">
      <c r="A258" s="17"/>
      <c r="J258"/>
      <c r="K258" s="20"/>
      <c r="L258" s="20"/>
      <c r="M258" s="20"/>
      <c r="N258" s="20"/>
      <c r="O258" s="20"/>
      <c r="P258" s="20"/>
      <c r="Q258"/>
      <c r="R258"/>
    </row>
    <row r="259" spans="1:20" s="12" customFormat="1" ht="16" x14ac:dyDescent="0.2">
      <c r="A259" s="17"/>
      <c r="J259"/>
      <c r="K259" s="20"/>
      <c r="L259" s="20"/>
      <c r="M259" s="20"/>
      <c r="N259" s="20"/>
      <c r="O259" s="20"/>
      <c r="P259" s="20"/>
      <c r="Q259"/>
      <c r="R259"/>
    </row>
    <row r="260" spans="1:20" s="12" customFormat="1" ht="16" x14ac:dyDescent="0.2">
      <c r="A260" s="14"/>
      <c r="B260" s="17"/>
      <c r="E260" s="11"/>
      <c r="H260" s="11"/>
      <c r="J260"/>
      <c r="K260" s="20"/>
      <c r="L260" s="20"/>
      <c r="M260" s="20"/>
      <c r="N260" s="20"/>
      <c r="O260" s="20"/>
      <c r="P260" s="20"/>
      <c r="Q260"/>
      <c r="R260"/>
    </row>
    <row r="261" spans="1:20" s="12" customFormat="1" ht="16" x14ac:dyDescent="0.2">
      <c r="A261" s="14"/>
      <c r="B261" s="17"/>
      <c r="E261" s="11"/>
      <c r="H261" s="11"/>
      <c r="J261"/>
      <c r="K261" s="20"/>
      <c r="L261" s="20"/>
      <c r="M261" s="20"/>
      <c r="N261" s="20"/>
      <c r="O261" s="20"/>
      <c r="P261" s="20"/>
      <c r="Q261"/>
      <c r="R261"/>
    </row>
    <row r="262" spans="1:20" s="12" customFormat="1" ht="16" x14ac:dyDescent="0.2">
      <c r="A262" s="14"/>
      <c r="B262" s="17"/>
      <c r="H262" s="21"/>
      <c r="J262"/>
      <c r="K262" s="20"/>
      <c r="L262" s="20"/>
      <c r="M262" s="20"/>
      <c r="N262" s="20"/>
      <c r="O262" s="20"/>
      <c r="P262" s="20"/>
      <c r="Q262"/>
      <c r="R262"/>
    </row>
    <row r="263" spans="1:20" s="12" customFormat="1" ht="16" x14ac:dyDescent="0.2">
      <c r="A263" s="22"/>
      <c r="B263" s="16"/>
      <c r="C263" s="22"/>
      <c r="D263" s="22"/>
      <c r="E263" s="22"/>
      <c r="F263" s="22"/>
      <c r="G263" s="22"/>
      <c r="H263" s="23"/>
      <c r="J263"/>
      <c r="K263" s="20"/>
      <c r="L263" s="20"/>
      <c r="M263" s="20"/>
      <c r="N263" s="20"/>
      <c r="O263" s="20"/>
      <c r="P263" s="20"/>
      <c r="Q263" s="20"/>
      <c r="R263"/>
    </row>
    <row r="264" spans="1:20" s="12" customFormat="1" ht="16" x14ac:dyDescent="0.2">
      <c r="B264" s="17"/>
      <c r="K264" s="13"/>
      <c r="L264" s="13"/>
      <c r="M264" s="13"/>
      <c r="N264" s="13"/>
      <c r="O264" s="13"/>
      <c r="P264" s="13"/>
    </row>
    <row r="265" spans="1:20" s="12" customFormat="1" ht="16" x14ac:dyDescent="0.2">
      <c r="A265" s="9"/>
      <c r="B265" s="10"/>
      <c r="K265" s="13"/>
      <c r="L265" s="13"/>
      <c r="M265" s="13"/>
      <c r="N265" s="13"/>
      <c r="O265" s="13"/>
      <c r="P265" s="13"/>
    </row>
    <row r="266" spans="1:20" s="12" customFormat="1" ht="16" x14ac:dyDescent="0.2">
      <c r="A266" s="14"/>
      <c r="B266" s="15"/>
      <c r="K266" s="13"/>
      <c r="L266" s="13"/>
      <c r="M266" s="13"/>
      <c r="N266" s="13"/>
      <c r="O266" s="13"/>
      <c r="P266" s="13"/>
    </row>
    <row r="267" spans="1:20" s="12" customFormat="1" ht="16" x14ac:dyDescent="0.2">
      <c r="A267" s="14"/>
      <c r="B267" s="15"/>
      <c r="K267" s="13"/>
      <c r="L267" s="13"/>
      <c r="M267" s="13"/>
      <c r="N267" s="13"/>
      <c r="O267" s="13"/>
      <c r="P267" s="13"/>
    </row>
    <row r="268" spans="1:20" s="12" customFormat="1" ht="16" x14ac:dyDescent="0.2">
      <c r="A268" s="14"/>
      <c r="B268" s="17"/>
      <c r="K268" s="13"/>
      <c r="L268" s="13"/>
      <c r="M268" s="13"/>
      <c r="N268" s="13"/>
      <c r="O268" s="13"/>
      <c r="P268" s="13"/>
    </row>
    <row r="269" spans="1:20" s="12" customFormat="1" ht="16" x14ac:dyDescent="0.2">
      <c r="A269" s="14"/>
      <c r="B269" s="15"/>
      <c r="K269" s="13"/>
      <c r="L269" s="13"/>
      <c r="M269" s="13"/>
      <c r="N269" s="13"/>
      <c r="O269" s="13"/>
      <c r="P269" s="13"/>
    </row>
    <row r="270" spans="1:20" s="12" customFormat="1" ht="16" x14ac:dyDescent="0.2">
      <c r="A270" s="14"/>
      <c r="B270" s="17"/>
      <c r="K270" s="13"/>
      <c r="L270" s="13"/>
      <c r="M270" s="13"/>
      <c r="N270" s="13"/>
      <c r="O270" s="13"/>
      <c r="P270" s="13"/>
    </row>
    <row r="271" spans="1:20" s="12" customFormat="1" ht="16" x14ac:dyDescent="0.2">
      <c r="A271" s="18"/>
      <c r="B271" s="10"/>
      <c r="C271" s="18"/>
      <c r="D271" s="18"/>
      <c r="E271" s="18"/>
      <c r="F271" s="18"/>
      <c r="G271" s="18"/>
      <c r="H271" s="18"/>
      <c r="I271" s="18"/>
      <c r="J271" s="18"/>
      <c r="K271" s="13"/>
      <c r="L271" s="13"/>
      <c r="M271" s="13"/>
      <c r="N271" s="13"/>
      <c r="O271" s="13"/>
      <c r="P271" s="13"/>
    </row>
    <row r="272" spans="1:20" s="12" customFormat="1" ht="16" x14ac:dyDescent="0.2">
      <c r="A272" s="18"/>
      <c r="B272" s="10"/>
      <c r="C272" s="18"/>
      <c r="D272" s="18"/>
      <c r="E272" s="24"/>
      <c r="F272" s="18"/>
      <c r="G272" s="18"/>
      <c r="H272" s="24"/>
      <c r="I272" s="18"/>
      <c r="J272" s="8"/>
      <c r="K272" s="19"/>
      <c r="L272" s="19"/>
      <c r="M272" s="19"/>
      <c r="N272" s="19"/>
      <c r="O272" s="19"/>
      <c r="P272" s="19"/>
      <c r="Q272" s="8"/>
      <c r="R272" s="8"/>
      <c r="S272" s="18"/>
      <c r="T272" s="8"/>
    </row>
    <row r="273" spans="1:18" s="12" customFormat="1" ht="16" x14ac:dyDescent="0.2">
      <c r="A273" s="17"/>
      <c r="B273" s="17"/>
      <c r="K273" s="13"/>
      <c r="L273" s="13"/>
      <c r="M273" s="13"/>
      <c r="N273" s="13"/>
      <c r="O273" s="13"/>
      <c r="P273" s="13"/>
    </row>
    <row r="274" spans="1:18" s="12" customFormat="1" ht="16" x14ac:dyDescent="0.2">
      <c r="B274" s="13"/>
      <c r="J274"/>
      <c r="K274" s="20"/>
      <c r="L274" s="20"/>
      <c r="M274" s="20"/>
      <c r="N274" s="20"/>
      <c r="O274" s="20"/>
      <c r="P274" s="20"/>
      <c r="Q274"/>
      <c r="R274"/>
    </row>
    <row r="275" spans="1:18" s="12" customFormat="1" ht="16" x14ac:dyDescent="0.2">
      <c r="B275" s="13"/>
      <c r="J275"/>
      <c r="K275" s="20"/>
      <c r="L275" s="20"/>
      <c r="M275" s="20"/>
      <c r="N275" s="20"/>
      <c r="O275" s="20"/>
      <c r="P275" s="20"/>
      <c r="Q275"/>
      <c r="R275"/>
    </row>
    <row r="276" spans="1:18" s="12" customFormat="1" ht="16" x14ac:dyDescent="0.2">
      <c r="B276" s="13"/>
      <c r="J276"/>
      <c r="K276" s="20"/>
      <c r="L276" s="20"/>
      <c r="M276" s="20"/>
      <c r="N276" s="20"/>
      <c r="O276" s="20"/>
      <c r="P276" s="20"/>
      <c r="Q276"/>
      <c r="R276"/>
    </row>
    <row r="277" spans="1:18" s="12" customFormat="1" ht="16" x14ac:dyDescent="0.2">
      <c r="B277" s="13"/>
      <c r="J277"/>
      <c r="K277" s="20"/>
      <c r="L277" s="20"/>
      <c r="M277" s="20"/>
      <c r="N277" s="20"/>
      <c r="O277" s="20"/>
      <c r="P277" s="20"/>
      <c r="Q277"/>
      <c r="R277"/>
    </row>
    <row r="278" spans="1:18" s="12" customFormat="1" ht="16" x14ac:dyDescent="0.2">
      <c r="B278" s="13"/>
      <c r="J278"/>
      <c r="K278" s="20"/>
      <c r="L278" s="20"/>
      <c r="M278" s="20"/>
      <c r="N278" s="20"/>
      <c r="O278" s="20"/>
      <c r="P278" s="20"/>
      <c r="Q278"/>
      <c r="R278"/>
    </row>
    <row r="279" spans="1:18" s="12" customFormat="1" ht="16" x14ac:dyDescent="0.2">
      <c r="B279" s="13"/>
      <c r="J279"/>
      <c r="K279" s="20"/>
      <c r="L279" s="20"/>
      <c r="M279" s="20"/>
      <c r="N279" s="20"/>
      <c r="O279" s="20"/>
      <c r="P279" s="20"/>
      <c r="Q279"/>
      <c r="R279"/>
    </row>
    <row r="280" spans="1:18" s="12" customFormat="1" ht="16" x14ac:dyDescent="0.2">
      <c r="B280" s="13"/>
      <c r="J280"/>
      <c r="K280" s="20"/>
      <c r="L280" s="20"/>
      <c r="M280" s="20"/>
      <c r="N280" s="20"/>
      <c r="O280" s="20"/>
      <c r="P280" s="20"/>
      <c r="Q280"/>
      <c r="R280"/>
    </row>
    <row r="281" spans="1:18" s="12" customFormat="1" ht="16" x14ac:dyDescent="0.2">
      <c r="B281" s="13"/>
      <c r="J281"/>
      <c r="K281" s="20"/>
      <c r="L281" s="20"/>
      <c r="M281" s="20"/>
      <c r="N281" s="20"/>
      <c r="O281" s="20"/>
      <c r="P281" s="20"/>
      <c r="Q281"/>
      <c r="R281"/>
    </row>
    <row r="282" spans="1:18" s="12" customFormat="1" ht="16" x14ac:dyDescent="0.2">
      <c r="B282" s="13"/>
      <c r="J282"/>
      <c r="K282" s="20"/>
      <c r="L282" s="20"/>
      <c r="M282" s="20"/>
      <c r="N282" s="20"/>
      <c r="O282" s="20"/>
      <c r="P282" s="20"/>
      <c r="Q282"/>
      <c r="R282"/>
    </row>
    <row r="283" spans="1:18" s="12" customFormat="1" ht="16" x14ac:dyDescent="0.2">
      <c r="B283" s="13"/>
      <c r="J283"/>
      <c r="K283" s="20"/>
      <c r="L283" s="20"/>
      <c r="M283" s="20"/>
      <c r="N283" s="20"/>
      <c r="O283" s="20"/>
      <c r="P283" s="20"/>
      <c r="Q283"/>
      <c r="R283"/>
    </row>
    <row r="284" spans="1:18" s="12" customFormat="1" ht="16" x14ac:dyDescent="0.2">
      <c r="B284" s="13"/>
      <c r="J284"/>
      <c r="K284" s="20"/>
      <c r="L284" s="20"/>
      <c r="M284" s="20"/>
      <c r="N284" s="20"/>
      <c r="O284" s="20"/>
      <c r="P284" s="20"/>
      <c r="Q284"/>
      <c r="R284"/>
    </row>
    <row r="285" spans="1:18" s="12" customFormat="1" ht="16" x14ac:dyDescent="0.2">
      <c r="B285" s="13"/>
      <c r="J285"/>
      <c r="K285" s="20"/>
      <c r="L285" s="20"/>
      <c r="M285" s="20"/>
      <c r="N285" s="20"/>
      <c r="O285" s="20"/>
      <c r="P285" s="20"/>
      <c r="Q285"/>
      <c r="R285"/>
    </row>
    <row r="286" spans="1:18" s="12" customFormat="1" ht="16" x14ac:dyDescent="0.2">
      <c r="B286" s="13"/>
      <c r="J286"/>
      <c r="K286" s="20"/>
      <c r="L286" s="20"/>
      <c r="M286" s="20"/>
      <c r="N286" s="20"/>
      <c r="O286" s="20"/>
      <c r="P286" s="20"/>
      <c r="Q286"/>
      <c r="R286"/>
    </row>
    <row r="287" spans="1:18" s="12" customFormat="1" ht="16" x14ac:dyDescent="0.2">
      <c r="B287" s="13"/>
      <c r="J287"/>
      <c r="K287" s="20"/>
      <c r="L287" s="20"/>
      <c r="M287" s="20"/>
      <c r="N287" s="20"/>
      <c r="O287" s="20"/>
      <c r="P287" s="20"/>
      <c r="Q287"/>
      <c r="R287"/>
    </row>
    <row r="288" spans="1:18" s="12" customFormat="1" ht="16" x14ac:dyDescent="0.2">
      <c r="B288" s="13"/>
      <c r="J288"/>
      <c r="K288" s="20"/>
      <c r="L288" s="20"/>
      <c r="M288" s="20"/>
      <c r="N288" s="20"/>
      <c r="O288" s="20"/>
      <c r="P288" s="20"/>
      <c r="Q288"/>
      <c r="R288"/>
    </row>
    <row r="289" spans="1:20" s="12" customFormat="1" ht="16" x14ac:dyDescent="0.2">
      <c r="B289" s="13"/>
      <c r="J289"/>
      <c r="K289" s="20"/>
      <c r="L289" s="20"/>
      <c r="M289" s="20"/>
      <c r="N289" s="20"/>
      <c r="O289" s="20"/>
      <c r="P289" s="20"/>
      <c r="Q289"/>
      <c r="R289"/>
    </row>
    <row r="290" spans="1:20" s="12" customFormat="1" ht="16" x14ac:dyDescent="0.2">
      <c r="B290" s="13"/>
      <c r="F290" s="11"/>
      <c r="G290" s="11"/>
      <c r="K290" s="13"/>
      <c r="L290" s="13"/>
      <c r="M290" s="13"/>
      <c r="N290" s="13"/>
      <c r="O290" s="13"/>
      <c r="P290" s="13"/>
    </row>
    <row r="291" spans="1:20" s="12" customFormat="1" ht="16" x14ac:dyDescent="0.2">
      <c r="A291" s="9"/>
      <c r="B291" s="10"/>
      <c r="K291" s="25"/>
      <c r="L291" s="26"/>
      <c r="M291" s="13"/>
      <c r="N291" s="13"/>
      <c r="O291" s="13"/>
      <c r="P291" s="13"/>
    </row>
    <row r="292" spans="1:20" s="12" customFormat="1" ht="16" x14ac:dyDescent="0.2">
      <c r="A292" s="14"/>
      <c r="B292" s="15"/>
      <c r="K292" s="27"/>
      <c r="L292" s="26"/>
      <c r="M292" s="13"/>
      <c r="N292" s="13"/>
      <c r="O292" s="13"/>
      <c r="P292" s="13"/>
    </row>
    <row r="293" spans="1:20" s="12" customFormat="1" ht="16" x14ac:dyDescent="0.2">
      <c r="A293" s="14"/>
      <c r="B293" s="15"/>
      <c r="K293" s="13"/>
      <c r="L293" s="26"/>
      <c r="M293" s="13"/>
      <c r="N293" s="13"/>
      <c r="O293" s="13"/>
      <c r="P293" s="13"/>
    </row>
    <row r="294" spans="1:20" s="12" customFormat="1" ht="16" x14ac:dyDescent="0.2">
      <c r="A294" s="14"/>
      <c r="B294" s="17"/>
      <c r="K294" s="13"/>
      <c r="L294" s="13"/>
      <c r="M294" s="13"/>
      <c r="N294" s="13"/>
      <c r="O294" s="13"/>
      <c r="P294" s="13"/>
    </row>
    <row r="295" spans="1:20" s="12" customFormat="1" ht="16.25" customHeight="1" x14ac:dyDescent="0.2">
      <c r="A295" s="14"/>
      <c r="B295" s="15"/>
      <c r="K295" s="13"/>
      <c r="L295" s="13"/>
      <c r="M295" s="13"/>
      <c r="N295" s="13"/>
      <c r="O295" s="13"/>
      <c r="P295" s="13"/>
    </row>
    <row r="296" spans="1:20" s="12" customFormat="1" ht="16" x14ac:dyDescent="0.2">
      <c r="A296" s="14"/>
      <c r="B296" s="17"/>
      <c r="H296" s="18"/>
      <c r="I296" s="18"/>
      <c r="K296" s="13"/>
      <c r="L296" s="13"/>
      <c r="M296" s="13"/>
      <c r="N296" s="13"/>
      <c r="O296" s="13"/>
      <c r="P296" s="13"/>
    </row>
    <row r="297" spans="1:20" s="12" customFormat="1" ht="16" x14ac:dyDescent="0.2">
      <c r="A297" s="18"/>
      <c r="B297" s="10"/>
      <c r="C297" s="18"/>
      <c r="D297" s="18"/>
      <c r="E297" s="18"/>
      <c r="F297" s="18"/>
      <c r="G297" s="18"/>
      <c r="H297" s="11"/>
      <c r="I297" s="11"/>
      <c r="K297" s="13"/>
      <c r="L297" s="13"/>
      <c r="M297" s="13"/>
      <c r="N297" s="13"/>
      <c r="O297" s="13"/>
      <c r="P297" s="13"/>
    </row>
    <row r="298" spans="1:20" s="12" customFormat="1" ht="16" x14ac:dyDescent="0.2">
      <c r="A298" s="18"/>
      <c r="B298" s="10"/>
      <c r="C298" s="18"/>
      <c r="D298" s="18"/>
      <c r="E298" s="24"/>
      <c r="F298" s="18"/>
      <c r="G298" s="18"/>
      <c r="H298" s="24"/>
      <c r="I298" s="18"/>
      <c r="J298" s="8"/>
      <c r="K298" s="19"/>
      <c r="L298" s="19"/>
      <c r="M298" s="19"/>
      <c r="N298" s="19"/>
      <c r="O298" s="19"/>
      <c r="P298" s="19"/>
      <c r="Q298" s="8"/>
      <c r="R298" s="8"/>
      <c r="S298" s="18"/>
      <c r="T298" s="8"/>
    </row>
    <row r="299" spans="1:20" s="12" customFormat="1" ht="16" x14ac:dyDescent="0.2">
      <c r="A299" s="17"/>
      <c r="B299" s="17"/>
      <c r="G299" s="17"/>
      <c r="H299" s="11"/>
      <c r="I299" s="11"/>
      <c r="J299" s="11"/>
      <c r="K299" s="13"/>
      <c r="L299" s="13"/>
      <c r="M299" s="13"/>
      <c r="N299" s="13"/>
      <c r="O299" s="13"/>
      <c r="P299" s="13"/>
    </row>
    <row r="300" spans="1:20" s="12" customFormat="1" ht="16" x14ac:dyDescent="0.2">
      <c r="B300" s="13"/>
      <c r="H300" s="11"/>
      <c r="J300"/>
      <c r="K300" s="20"/>
      <c r="L300" s="20"/>
      <c r="M300" s="20"/>
      <c r="N300" s="20"/>
      <c r="O300" s="20"/>
      <c r="P300" s="20"/>
      <c r="Q300"/>
      <c r="R300"/>
    </row>
    <row r="301" spans="1:20" s="12" customFormat="1" ht="16" x14ac:dyDescent="0.2">
      <c r="B301" s="13"/>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A361" s="17"/>
      <c r="B361" s="17"/>
      <c r="G361" s="17"/>
      <c r="H361" s="11"/>
      <c r="J361"/>
      <c r="K361" s="20"/>
      <c r="L361" s="20"/>
      <c r="M361" s="20"/>
      <c r="N361" s="20"/>
      <c r="O361" s="20"/>
      <c r="P361" s="20"/>
      <c r="Q361"/>
      <c r="R361"/>
    </row>
    <row r="362" spans="1:18" s="12" customFormat="1" ht="16" x14ac:dyDescent="0.2">
      <c r="A362" s="17"/>
      <c r="B362" s="17"/>
      <c r="G362" s="17"/>
      <c r="H362" s="11"/>
      <c r="J362"/>
      <c r="K362" s="20"/>
      <c r="L362" s="20"/>
      <c r="M362" s="20"/>
      <c r="N362" s="20"/>
      <c r="O362" s="20"/>
      <c r="P362" s="20"/>
      <c r="Q362"/>
      <c r="R362"/>
    </row>
    <row r="363" spans="1:18" s="12" customFormat="1" ht="16" x14ac:dyDescent="0.2">
      <c r="B363" s="13"/>
      <c r="J363"/>
      <c r="K363" s="20"/>
      <c r="L363" s="20"/>
      <c r="M363" s="20"/>
      <c r="N363" s="20"/>
      <c r="O363" s="20"/>
      <c r="P363" s="20"/>
      <c r="Q363"/>
      <c r="R363"/>
    </row>
    <row r="364" spans="1:18" s="12" customFormat="1" ht="16" x14ac:dyDescent="0.2">
      <c r="B364" s="17"/>
      <c r="F364" s="11"/>
      <c r="G364" s="11"/>
      <c r="K364" s="13"/>
      <c r="L364" s="13"/>
      <c r="M364" s="13"/>
      <c r="N364" s="13"/>
      <c r="O364" s="13"/>
      <c r="P364"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2024-02-12T18:14:19Z</dcterms:modified>
</cp:coreProperties>
</file>