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00DD137B-4463-E94D-9F98-D62014306D0C}" xr6:coauthVersionLast="47" xr6:coauthVersionMax="47" xr10:uidLastSave="{00000000-0000-0000-0000-000000000000}"/>
  <bookViews>
    <workbookView xWindow="0" yWindow="760" windowWidth="25520" windowHeight="18880" xr2:uid="{00000000-000D-0000-FFFF-FFFF00000000}"/>
  </bookViews>
  <sheets>
    <sheet name="Carbon fiber" sheetId="1" r:id="rId1"/>
  </sheets>
  <definedNames>
    <definedName name="_xlnm._FilterDatabase" localSheetId="0" hidden="1">'Carbon fiber'!$A$1:$L$353</definedName>
  </definedNames>
  <calcPr calcId="191029" calcMode="manual"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10" i="1" l="1"/>
  <c r="B193" i="1"/>
  <c r="B113" i="1"/>
  <c r="B279" i="1" l="1"/>
  <c r="B67" i="1"/>
  <c r="B50" i="1"/>
  <c r="B33" i="1"/>
  <c r="B18" i="1"/>
  <c r="B17" i="1"/>
  <c r="B16" i="1"/>
</calcChain>
</file>

<file path=xl/sharedStrings.xml><?xml version="1.0" encoding="utf-8"?>
<sst xmlns="http://schemas.openxmlformats.org/spreadsheetml/2006/main" count="1263" uniqueCount="111">
  <si>
    <t>Activity</t>
  </si>
  <si>
    <t>Polyacrylonitrile production (PAN) by polymerisation</t>
  </si>
  <si>
    <t>comment</t>
  </si>
  <si>
    <t>1 kg of finished carbon fiber Toray T700 G. Carbon fiber manufacturing. Source: based on Ellringmann et al. (2016), Gill et al. (2016), Mützel (2012).</t>
  </si>
  <si>
    <t>source</t>
  </si>
  <si>
    <t>Benitez A, Wulf C, de Palmenaer A, Lengersdorf M, Röding T, Grube T, et al. Ecological assessment of fuel cell electric vehicles with special focus on type IV carbon fiber hydrogen tank. J Clean Prod 2021;278:123277. https://doi.org/10.1016/j.jclepro.2020.123277.</t>
  </si>
  <si>
    <t>location</t>
  </si>
  <si>
    <t>RER</t>
  </si>
  <si>
    <t>production amount</t>
  </si>
  <si>
    <t>reference product</t>
  </si>
  <si>
    <t>Polyacrylonitrile</t>
  </si>
  <si>
    <t>unit</t>
  </si>
  <si>
    <t>kilogram</t>
  </si>
  <si>
    <t>Exchanges</t>
  </si>
  <si>
    <t>name</t>
  </si>
  <si>
    <t>amount</t>
  </si>
  <si>
    <t>database</t>
  </si>
  <si>
    <t>type</t>
  </si>
  <si>
    <t>production</t>
  </si>
  <si>
    <t>market for heat, from steam, in chemical industry</t>
  </si>
  <si>
    <t>ecoinvent</t>
  </si>
  <si>
    <t>megajoule</t>
  </si>
  <si>
    <t>technosphere</t>
  </si>
  <si>
    <t>heat, from steam, in chemical industry</t>
  </si>
  <si>
    <t>market for acrylonitrile</t>
  </si>
  <si>
    <t>GLO</t>
  </si>
  <si>
    <t>acrylonitrile</t>
  </si>
  <si>
    <t>market group for electricity, low voltage</t>
  </si>
  <si>
    <t>kilowatt hour</t>
  </si>
  <si>
    <t>electricity, low voltage</t>
  </si>
  <si>
    <t>market for methyl acrylate</t>
  </si>
  <si>
    <t>methyl acrylate</t>
  </si>
  <si>
    <t>market for acrylic acid</t>
  </si>
  <si>
    <t>acrylic acid</t>
  </si>
  <si>
    <t>market for water, deionised</t>
  </si>
  <si>
    <t>Europe without Switzerland</t>
  </si>
  <si>
    <t>water, deionised</t>
  </si>
  <si>
    <t>Dimethyl sulfoxide production (DMSO)</t>
  </si>
  <si>
    <t>Dimethyl sulfoxide</t>
  </si>
  <si>
    <t>market for compressed air, 1000 kPa gauge</t>
  </si>
  <si>
    <t>cubic meter</t>
  </si>
  <si>
    <t>compressed air, 1000 kPa gauge</t>
  </si>
  <si>
    <t>market for dimethyl sulfoxide</t>
  </si>
  <si>
    <t>dimethyl sulfoxide</t>
  </si>
  <si>
    <t>market for ethylene glycol</t>
  </si>
  <si>
    <t>ethylene glycol</t>
  </si>
  <si>
    <t>air separation, cryogenic</t>
  </si>
  <si>
    <t>nitrogen, liquid</t>
  </si>
  <si>
    <t>market for steam, in chemical industry</t>
  </si>
  <si>
    <t>steam, in chemical industry</t>
  </si>
  <si>
    <t>Spinning dope</t>
  </si>
  <si>
    <t>Fiber coagulation</t>
  </si>
  <si>
    <t>Coagulated fiber</t>
  </si>
  <si>
    <t>Fiber stretching and washing</t>
  </si>
  <si>
    <t>Stretched and washed fiber</t>
  </si>
  <si>
    <t>Fiber sizing</t>
  </si>
  <si>
    <t>Sized fiber</t>
  </si>
  <si>
    <t>treatment of wastewater, average, capacity 1E9l/year</t>
  </si>
  <si>
    <t>ecoinvent 3.3 cutoff</t>
  </si>
  <si>
    <t>CH</t>
  </si>
  <si>
    <t>wastewater, average</t>
  </si>
  <si>
    <t>market for potassium permanganate</t>
  </si>
  <si>
    <t>potassium permanganate</t>
  </si>
  <si>
    <t>Fiber drying</t>
  </si>
  <si>
    <t>Dried fiber</t>
  </si>
  <si>
    <t>categories</t>
  </si>
  <si>
    <t>Water</t>
  </si>
  <si>
    <t>biosphere3</t>
  </si>
  <si>
    <t>air</t>
  </si>
  <si>
    <t>biosphere</t>
  </si>
  <si>
    <t>Fiber relaxation</t>
  </si>
  <si>
    <t>Relaxed fiber</t>
  </si>
  <si>
    <t>Fiber sizing 2</t>
  </si>
  <si>
    <t>Resized fiber</t>
  </si>
  <si>
    <t>market for silicone product</t>
  </si>
  <si>
    <t>silicone product</t>
  </si>
  <si>
    <t>Fiber winding up</t>
  </si>
  <si>
    <t>Fiber unwinding</t>
  </si>
  <si>
    <t>Exhaust gas treatment 1</t>
  </si>
  <si>
    <t>Argon-40</t>
  </si>
  <si>
    <t>Carbon dioxide, fossil</t>
  </si>
  <si>
    <t>Nitrogen</t>
  </si>
  <si>
    <t>Exhaust gas treatment 2</t>
  </si>
  <si>
    <t>market for natural gas, medium pressure, vehicle grade</t>
  </si>
  <si>
    <t>natural gas, medium pressure, vehicle grade</t>
  </si>
  <si>
    <t>Nitrogen oxides</t>
  </si>
  <si>
    <t>market for NOx retained, by selective catalytic reduction</t>
  </si>
  <si>
    <t>NOx retained, by selective catalytic reduction</t>
  </si>
  <si>
    <t>Fiber stabilization</t>
  </si>
  <si>
    <t>Stabilized fiber</t>
  </si>
  <si>
    <t>Fiber carbonization (low temp)</t>
  </si>
  <si>
    <t>Carbonized fiber, low temp</t>
  </si>
  <si>
    <t>Fiber carbonization (high temp)</t>
  </si>
  <si>
    <t>Carbonized fiber, high temp</t>
  </si>
  <si>
    <t>Fiber electrolysis</t>
  </si>
  <si>
    <t>market for ammonium bicarbonate</t>
  </si>
  <si>
    <t>ammonium bicarbonate</t>
  </si>
  <si>
    <t>market for tap water</t>
  </si>
  <si>
    <t>tap water</t>
  </si>
  <si>
    <t>Fiber washing</t>
  </si>
  <si>
    <t>Washed fiber</t>
  </si>
  <si>
    <t>Fiber drying 2</t>
  </si>
  <si>
    <t>Dried fiber 2</t>
  </si>
  <si>
    <t>Fiber sizing 3</t>
  </si>
  <si>
    <t>market for epoxy resin, liquid</t>
  </si>
  <si>
    <t>epoxy resin, liquid</t>
  </si>
  <si>
    <t>Fiber drying 3</t>
  </si>
  <si>
    <t>Dried fiber 3</t>
  </si>
  <si>
    <t>Carbon fiber, weaved, at factory</t>
  </si>
  <si>
    <t>Carbon fiber, weaved</t>
  </si>
  <si>
    <t>carbon fiber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</si>
</sst>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4"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2" fillId="0" borderId="0" xfId="0" applyFont="1"/>
    <xf numFmtId="0" fontId="3" fillId="0" borderId="0" xfId="0" applyFont="1"/>
    <xf numFmtId="164" fontId="0" fillId="0" borderId="0" xfId="0" applyNumberFormat="1"/>
    <xf numFmtId="11" fontId="0" fillId="0" borderId="0" xfId="0" applyNumberFormat="1"/>
    <xf numFmtId="165" fontId="0" fillId="0" borderId="0" xfId="0" applyNumberFormat="1"/>
    <xf numFmtId="166"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53"/>
  <sheetViews>
    <sheetView tabSelected="1" workbookViewId="0">
      <selection activeCell="A2" sqref="A2"/>
    </sheetView>
  </sheetViews>
  <sheetFormatPr baseColWidth="10" defaultColWidth="8.83203125" defaultRowHeight="15" x14ac:dyDescent="0.2"/>
  <cols>
    <col min="1" max="1" width="33.1640625" bestFit="1" customWidth="1"/>
  </cols>
  <sheetData>
    <row r="1" spans="1:7" x14ac:dyDescent="0.2">
      <c r="A1" s="7" t="s">
        <v>16</v>
      </c>
      <c r="B1" t="s">
        <v>110</v>
      </c>
    </row>
    <row r="3" spans="1:7" ht="16" x14ac:dyDescent="0.2">
      <c r="A3" s="1" t="s">
        <v>0</v>
      </c>
      <c r="B3" s="1" t="s">
        <v>1</v>
      </c>
    </row>
    <row r="4" spans="1:7" x14ac:dyDescent="0.2">
      <c r="A4" t="s">
        <v>2</v>
      </c>
      <c r="B4" t="s">
        <v>3</v>
      </c>
    </row>
    <row r="5" spans="1:7" x14ac:dyDescent="0.2">
      <c r="A5" t="s">
        <v>4</v>
      </c>
      <c r="B5" t="s">
        <v>5</v>
      </c>
    </row>
    <row r="6" spans="1:7" x14ac:dyDescent="0.2">
      <c r="A6" t="s">
        <v>6</v>
      </c>
      <c r="B6" t="s">
        <v>7</v>
      </c>
    </row>
    <row r="7" spans="1:7" x14ac:dyDescent="0.2">
      <c r="A7" t="s">
        <v>8</v>
      </c>
      <c r="B7">
        <v>1</v>
      </c>
    </row>
    <row r="8" spans="1:7" ht="16" x14ac:dyDescent="0.2">
      <c r="A8" t="s">
        <v>9</v>
      </c>
      <c r="B8" s="2" t="s">
        <v>10</v>
      </c>
    </row>
    <row r="9" spans="1:7" x14ac:dyDescent="0.2">
      <c r="A9" t="s">
        <v>11</v>
      </c>
      <c r="B9" t="s">
        <v>12</v>
      </c>
    </row>
    <row r="10" spans="1:7" ht="16" x14ac:dyDescent="0.2">
      <c r="A10" s="1" t="s">
        <v>13</v>
      </c>
    </row>
    <row r="11" spans="1:7" x14ac:dyDescent="0.2">
      <c r="A11" t="s">
        <v>14</v>
      </c>
      <c r="B11" t="s">
        <v>15</v>
      </c>
      <c r="C11" t="s">
        <v>16</v>
      </c>
      <c r="D11" t="s">
        <v>6</v>
      </c>
      <c r="E11" t="s">
        <v>11</v>
      </c>
      <c r="F11" t="s">
        <v>17</v>
      </c>
      <c r="G11" t="s">
        <v>9</v>
      </c>
    </row>
    <row r="12" spans="1:7" ht="16" x14ac:dyDescent="0.2">
      <c r="A12" s="2" t="s">
        <v>1</v>
      </c>
      <c r="B12">
        <v>1</v>
      </c>
      <c r="C12" t="s">
        <v>110</v>
      </c>
      <c r="D12" t="s">
        <v>7</v>
      </c>
      <c r="E12" t="s">
        <v>12</v>
      </c>
      <c r="F12" t="s">
        <v>18</v>
      </c>
      <c r="G12" s="2" t="s">
        <v>10</v>
      </c>
    </row>
    <row r="13" spans="1:7" x14ac:dyDescent="0.2">
      <c r="A13" t="s">
        <v>19</v>
      </c>
      <c r="B13" s="3">
        <v>49.716101694915253</v>
      </c>
      <c r="C13" t="s">
        <v>20</v>
      </c>
      <c r="D13" t="s">
        <v>7</v>
      </c>
      <c r="E13" t="s">
        <v>21</v>
      </c>
      <c r="F13" t="s">
        <v>22</v>
      </c>
      <c r="G13" t="s">
        <v>23</v>
      </c>
    </row>
    <row r="14" spans="1:7" x14ac:dyDescent="0.2">
      <c r="A14" t="s">
        <v>24</v>
      </c>
      <c r="B14" s="3">
        <v>1.1200564971751414</v>
      </c>
      <c r="C14" t="s">
        <v>20</v>
      </c>
      <c r="D14" t="s">
        <v>25</v>
      </c>
      <c r="E14" t="s">
        <v>12</v>
      </c>
      <c r="F14" t="s">
        <v>22</v>
      </c>
      <c r="G14" t="s">
        <v>26</v>
      </c>
    </row>
    <row r="15" spans="1:7" x14ac:dyDescent="0.2">
      <c r="A15" t="s">
        <v>27</v>
      </c>
      <c r="B15" s="3">
        <v>2.5</v>
      </c>
      <c r="C15" t="s">
        <v>20</v>
      </c>
      <c r="D15" t="s">
        <v>7</v>
      </c>
      <c r="E15" t="s">
        <v>28</v>
      </c>
      <c r="F15" t="s">
        <v>22</v>
      </c>
      <c r="G15" t="s">
        <v>29</v>
      </c>
    </row>
    <row r="16" spans="1:7" x14ac:dyDescent="0.2">
      <c r="A16" t="s">
        <v>30</v>
      </c>
      <c r="B16" s="4">
        <f>50/1000</f>
        <v>0.05</v>
      </c>
      <c r="C16" t="s">
        <v>20</v>
      </c>
      <c r="D16" t="s">
        <v>25</v>
      </c>
      <c r="E16" t="s">
        <v>12</v>
      </c>
      <c r="F16" t="s">
        <v>22</v>
      </c>
      <c r="G16" t="s">
        <v>31</v>
      </c>
    </row>
    <row r="17" spans="1:11" x14ac:dyDescent="0.2">
      <c r="A17" t="s">
        <v>32</v>
      </c>
      <c r="B17" s="4">
        <f>10/1000</f>
        <v>0.01</v>
      </c>
      <c r="C17" t="s">
        <v>20</v>
      </c>
      <c r="D17" t="s">
        <v>7</v>
      </c>
      <c r="E17" t="s">
        <v>12</v>
      </c>
      <c r="F17" t="s">
        <v>22</v>
      </c>
      <c r="G17" t="s">
        <v>33</v>
      </c>
    </row>
    <row r="18" spans="1:11" x14ac:dyDescent="0.2">
      <c r="A18" t="s">
        <v>34</v>
      </c>
      <c r="B18" s="4">
        <f>764.830508474576/1000</f>
        <v>0.76483050847457601</v>
      </c>
      <c r="C18" t="s">
        <v>20</v>
      </c>
      <c r="D18" t="s">
        <v>35</v>
      </c>
      <c r="E18" t="s">
        <v>12</v>
      </c>
      <c r="F18" t="s">
        <v>22</v>
      </c>
      <c r="G18" t="s">
        <v>36</v>
      </c>
    </row>
    <row r="20" spans="1:11" ht="16" x14ac:dyDescent="0.2">
      <c r="A20" s="1" t="s">
        <v>0</v>
      </c>
      <c r="B20" s="1" t="s">
        <v>37</v>
      </c>
    </row>
    <row r="21" spans="1:11" x14ac:dyDescent="0.2">
      <c r="A21" t="s">
        <v>2</v>
      </c>
      <c r="B21" t="s">
        <v>3</v>
      </c>
    </row>
    <row r="22" spans="1:11" x14ac:dyDescent="0.2">
      <c r="A22" t="s">
        <v>4</v>
      </c>
      <c r="B22" t="s">
        <v>5</v>
      </c>
    </row>
    <row r="23" spans="1:11" x14ac:dyDescent="0.2">
      <c r="A23" t="s">
        <v>6</v>
      </c>
      <c r="B23" t="s">
        <v>7</v>
      </c>
    </row>
    <row r="24" spans="1:11" x14ac:dyDescent="0.2">
      <c r="A24" t="s">
        <v>8</v>
      </c>
      <c r="B24">
        <v>1</v>
      </c>
    </row>
    <row r="25" spans="1:11" ht="16" x14ac:dyDescent="0.2">
      <c r="A25" t="s">
        <v>9</v>
      </c>
      <c r="B25" s="2" t="s">
        <v>38</v>
      </c>
    </row>
    <row r="26" spans="1:11" x14ac:dyDescent="0.2">
      <c r="A26" t="s">
        <v>11</v>
      </c>
      <c r="B26" t="s">
        <v>12</v>
      </c>
    </row>
    <row r="27" spans="1:11" ht="16" x14ac:dyDescent="0.2">
      <c r="A27" s="1" t="s">
        <v>13</v>
      </c>
    </row>
    <row r="28" spans="1:11" x14ac:dyDescent="0.2">
      <c r="A28" t="s">
        <v>14</v>
      </c>
      <c r="B28" t="s">
        <v>15</v>
      </c>
      <c r="C28" t="s">
        <v>16</v>
      </c>
      <c r="D28" t="s">
        <v>6</v>
      </c>
      <c r="E28" t="s">
        <v>11</v>
      </c>
      <c r="F28" t="s">
        <v>17</v>
      </c>
      <c r="G28" t="s">
        <v>9</v>
      </c>
    </row>
    <row r="29" spans="1:11" ht="16" x14ac:dyDescent="0.2">
      <c r="A29" s="2" t="s">
        <v>37</v>
      </c>
      <c r="B29">
        <v>1</v>
      </c>
      <c r="C29" t="s">
        <v>110</v>
      </c>
      <c r="D29" t="s">
        <v>7</v>
      </c>
      <c r="E29" t="s">
        <v>12</v>
      </c>
      <c r="F29" t="s">
        <v>18</v>
      </c>
      <c r="G29" s="2" t="s">
        <v>38</v>
      </c>
    </row>
    <row r="30" spans="1:11" x14ac:dyDescent="0.2">
      <c r="A30" t="s">
        <v>39</v>
      </c>
      <c r="B30" s="5">
        <v>2.5799256505576211E-3</v>
      </c>
      <c r="C30" t="s">
        <v>20</v>
      </c>
      <c r="D30" t="s">
        <v>7</v>
      </c>
      <c r="E30" t="s">
        <v>40</v>
      </c>
      <c r="F30" t="s">
        <v>22</v>
      </c>
      <c r="G30" t="s">
        <v>41</v>
      </c>
      <c r="K30" s="4"/>
    </row>
    <row r="31" spans="1:11" x14ac:dyDescent="0.2">
      <c r="A31" t="s">
        <v>42</v>
      </c>
      <c r="B31" s="5">
        <v>3.1548946716232956E-2</v>
      </c>
      <c r="C31" t="s">
        <v>20</v>
      </c>
      <c r="D31" t="s">
        <v>25</v>
      </c>
      <c r="E31" t="s">
        <v>12</v>
      </c>
      <c r="F31" t="s">
        <v>22</v>
      </c>
      <c r="G31" t="s">
        <v>43</v>
      </c>
      <c r="K31" s="4"/>
    </row>
    <row r="32" spans="1:11" x14ac:dyDescent="0.2">
      <c r="A32" t="s">
        <v>27</v>
      </c>
      <c r="B32" s="5">
        <v>0.11285006195786863</v>
      </c>
      <c r="C32" t="s">
        <v>20</v>
      </c>
      <c r="D32" t="s">
        <v>7</v>
      </c>
      <c r="E32" t="s">
        <v>28</v>
      </c>
      <c r="F32" t="s">
        <v>22</v>
      </c>
      <c r="G32" t="s">
        <v>29</v>
      </c>
      <c r="K32" s="4"/>
    </row>
    <row r="33" spans="1:11" x14ac:dyDescent="0.2">
      <c r="A33" t="s">
        <v>44</v>
      </c>
      <c r="B33" s="4">
        <f>0.00242255266418835/1000</f>
        <v>2.4225526641883498E-6</v>
      </c>
      <c r="C33" t="s">
        <v>20</v>
      </c>
      <c r="D33" t="s">
        <v>25</v>
      </c>
      <c r="E33" t="s">
        <v>12</v>
      </c>
      <c r="F33" t="s">
        <v>22</v>
      </c>
      <c r="G33" t="s">
        <v>45</v>
      </c>
      <c r="K33" s="4"/>
    </row>
    <row r="34" spans="1:11" x14ac:dyDescent="0.2">
      <c r="A34" t="s">
        <v>46</v>
      </c>
      <c r="B34" s="5">
        <v>5.3965303593556382E-3</v>
      </c>
      <c r="C34" t="s">
        <v>20</v>
      </c>
      <c r="D34" t="s">
        <v>7</v>
      </c>
      <c r="E34" t="s">
        <v>12</v>
      </c>
      <c r="F34" t="s">
        <v>22</v>
      </c>
      <c r="G34" t="s">
        <v>47</v>
      </c>
      <c r="K34" s="4"/>
    </row>
    <row r="35" spans="1:11" x14ac:dyDescent="0.2">
      <c r="A35" t="s">
        <v>48</v>
      </c>
      <c r="B35" s="5">
        <v>1.5947955390334572</v>
      </c>
      <c r="C35" t="s">
        <v>20</v>
      </c>
      <c r="D35" t="s">
        <v>7</v>
      </c>
      <c r="E35" t="s">
        <v>12</v>
      </c>
      <c r="F35" t="s">
        <v>22</v>
      </c>
      <c r="G35" t="s">
        <v>49</v>
      </c>
      <c r="K35" s="4"/>
    </row>
    <row r="37" spans="1:11" ht="16" x14ac:dyDescent="0.2">
      <c r="A37" s="1" t="s">
        <v>0</v>
      </c>
      <c r="B37" s="1" t="s">
        <v>50</v>
      </c>
    </row>
    <row r="38" spans="1:11" x14ac:dyDescent="0.2">
      <c r="A38" t="s">
        <v>2</v>
      </c>
      <c r="B38" t="s">
        <v>3</v>
      </c>
    </row>
    <row r="39" spans="1:11" x14ac:dyDescent="0.2">
      <c r="A39" t="s">
        <v>4</v>
      </c>
      <c r="B39" t="s">
        <v>5</v>
      </c>
    </row>
    <row r="40" spans="1:11" x14ac:dyDescent="0.2">
      <c r="A40" t="s">
        <v>6</v>
      </c>
      <c r="B40" t="s">
        <v>7</v>
      </c>
    </row>
    <row r="41" spans="1:11" x14ac:dyDescent="0.2">
      <c r="A41" t="s">
        <v>8</v>
      </c>
      <c r="B41">
        <v>1</v>
      </c>
    </row>
    <row r="42" spans="1:11" ht="16" x14ac:dyDescent="0.2">
      <c r="A42" t="s">
        <v>9</v>
      </c>
      <c r="B42" s="2" t="s">
        <v>50</v>
      </c>
    </row>
    <row r="43" spans="1:11" x14ac:dyDescent="0.2">
      <c r="A43" t="s">
        <v>11</v>
      </c>
      <c r="B43" t="s">
        <v>12</v>
      </c>
    </row>
    <row r="44" spans="1:11" ht="16" x14ac:dyDescent="0.2">
      <c r="A44" s="1" t="s">
        <v>13</v>
      </c>
    </row>
    <row r="45" spans="1:11" x14ac:dyDescent="0.2">
      <c r="A45" t="s">
        <v>14</v>
      </c>
      <c r="B45" t="s">
        <v>15</v>
      </c>
      <c r="C45" t="s">
        <v>16</v>
      </c>
      <c r="D45" t="s">
        <v>6</v>
      </c>
      <c r="E45" t="s">
        <v>11</v>
      </c>
      <c r="F45" t="s">
        <v>17</v>
      </c>
      <c r="G45" t="s">
        <v>9</v>
      </c>
    </row>
    <row r="46" spans="1:11" ht="16" x14ac:dyDescent="0.2">
      <c r="A46" t="s">
        <v>50</v>
      </c>
      <c r="B46">
        <v>1</v>
      </c>
      <c r="C46" t="s">
        <v>110</v>
      </c>
      <c r="D46" t="s">
        <v>7</v>
      </c>
      <c r="E46" t="s">
        <v>12</v>
      </c>
      <c r="F46" t="s">
        <v>18</v>
      </c>
      <c r="G46" s="2" t="s">
        <v>50</v>
      </c>
    </row>
    <row r="47" spans="1:11" x14ac:dyDescent="0.2">
      <c r="A47" t="s">
        <v>39</v>
      </c>
      <c r="B47" s="4">
        <v>1.6078066914498141E-3</v>
      </c>
      <c r="C47" t="s">
        <v>20</v>
      </c>
      <c r="D47" t="s">
        <v>7</v>
      </c>
      <c r="E47" t="s">
        <v>40</v>
      </c>
      <c r="F47" t="s">
        <v>22</v>
      </c>
      <c r="G47" t="s">
        <v>41</v>
      </c>
      <c r="J47" s="4"/>
    </row>
    <row r="48" spans="1:11" ht="16" x14ac:dyDescent="0.2">
      <c r="A48" t="s">
        <v>37</v>
      </c>
      <c r="B48">
        <v>2.7881040892193307E-3</v>
      </c>
      <c r="C48" t="s">
        <v>110</v>
      </c>
      <c r="D48" t="s">
        <v>7</v>
      </c>
      <c r="E48" t="s">
        <v>12</v>
      </c>
      <c r="F48" t="s">
        <v>22</v>
      </c>
      <c r="G48" s="2" t="s">
        <v>38</v>
      </c>
      <c r="J48" s="4"/>
    </row>
    <row r="49" spans="1:10" x14ac:dyDescent="0.2">
      <c r="A49" t="s">
        <v>27</v>
      </c>
      <c r="B49" s="5">
        <v>4.9433085501858744E-2</v>
      </c>
      <c r="C49" t="s">
        <v>20</v>
      </c>
      <c r="D49" t="s">
        <v>7</v>
      </c>
      <c r="E49" t="s">
        <v>28</v>
      </c>
      <c r="F49" t="s">
        <v>22</v>
      </c>
      <c r="G49" t="s">
        <v>29</v>
      </c>
      <c r="J49" s="4"/>
    </row>
    <row r="50" spans="1:10" x14ac:dyDescent="0.2">
      <c r="A50" t="s">
        <v>44</v>
      </c>
      <c r="B50" s="4">
        <f>0.000167843866171004/1000</f>
        <v>1.6784386617100398E-7</v>
      </c>
      <c r="C50" t="s">
        <v>20</v>
      </c>
      <c r="D50" t="s">
        <v>25</v>
      </c>
      <c r="E50" t="s">
        <v>12</v>
      </c>
      <c r="F50" t="s">
        <v>22</v>
      </c>
      <c r="G50" t="s">
        <v>45</v>
      </c>
      <c r="J50" s="4"/>
    </row>
    <row r="51" spans="1:10" x14ac:dyDescent="0.2">
      <c r="A51" t="s">
        <v>30</v>
      </c>
      <c r="B51" s="6">
        <v>1.0529739776951673E-2</v>
      </c>
      <c r="C51" t="s">
        <v>20</v>
      </c>
      <c r="D51" t="s">
        <v>25</v>
      </c>
      <c r="E51" t="s">
        <v>12</v>
      </c>
      <c r="F51" t="s">
        <v>22</v>
      </c>
      <c r="G51" t="s">
        <v>31</v>
      </c>
      <c r="J51" s="4"/>
    </row>
    <row r="52" spans="1:10" x14ac:dyDescent="0.2">
      <c r="A52" t="s">
        <v>46</v>
      </c>
      <c r="B52" s="5">
        <v>4.1394052044609669E-3</v>
      </c>
      <c r="C52" t="s">
        <v>20</v>
      </c>
      <c r="D52" t="s">
        <v>7</v>
      </c>
      <c r="E52" t="s">
        <v>12</v>
      </c>
      <c r="F52" t="s">
        <v>22</v>
      </c>
      <c r="G52" t="s">
        <v>47</v>
      </c>
      <c r="J52" s="4"/>
    </row>
    <row r="53" spans="1:10" ht="16" x14ac:dyDescent="0.2">
      <c r="A53" t="s">
        <v>1</v>
      </c>
      <c r="B53" s="5">
        <v>0.26319702602230483</v>
      </c>
      <c r="C53" t="s">
        <v>110</v>
      </c>
      <c r="D53" t="s">
        <v>7</v>
      </c>
      <c r="E53" t="s">
        <v>12</v>
      </c>
      <c r="F53" t="s">
        <v>22</v>
      </c>
      <c r="G53" s="2" t="s">
        <v>10</v>
      </c>
      <c r="J53" s="4"/>
    </row>
    <row r="54" spans="1:10" x14ac:dyDescent="0.2">
      <c r="A54" t="s">
        <v>48</v>
      </c>
      <c r="B54" s="5">
        <v>0.30055762081784387</v>
      </c>
      <c r="C54" t="s">
        <v>20</v>
      </c>
      <c r="D54" t="s">
        <v>7</v>
      </c>
      <c r="E54" t="s">
        <v>12</v>
      </c>
      <c r="F54" t="s">
        <v>22</v>
      </c>
      <c r="G54" t="s">
        <v>49</v>
      </c>
      <c r="J54" s="4"/>
    </row>
    <row r="56" spans="1:10" ht="16" x14ac:dyDescent="0.2">
      <c r="A56" s="1" t="s">
        <v>0</v>
      </c>
      <c r="B56" s="1" t="s">
        <v>51</v>
      </c>
    </row>
    <row r="57" spans="1:10" x14ac:dyDescent="0.2">
      <c r="A57" t="s">
        <v>2</v>
      </c>
      <c r="B57" t="s">
        <v>3</v>
      </c>
    </row>
    <row r="58" spans="1:10" x14ac:dyDescent="0.2">
      <c r="A58" t="s">
        <v>4</v>
      </c>
      <c r="B58" t="s">
        <v>5</v>
      </c>
    </row>
    <row r="59" spans="1:10" x14ac:dyDescent="0.2">
      <c r="A59" t="s">
        <v>6</v>
      </c>
      <c r="B59" t="s">
        <v>7</v>
      </c>
    </row>
    <row r="60" spans="1:10" x14ac:dyDescent="0.2">
      <c r="A60" t="s">
        <v>8</v>
      </c>
      <c r="B60">
        <v>1</v>
      </c>
    </row>
    <row r="61" spans="1:10" ht="16" x14ac:dyDescent="0.2">
      <c r="A61" t="s">
        <v>9</v>
      </c>
      <c r="B61" s="2" t="s">
        <v>52</v>
      </c>
    </row>
    <row r="62" spans="1:10" x14ac:dyDescent="0.2">
      <c r="A62" t="s">
        <v>11</v>
      </c>
      <c r="B62" t="s">
        <v>12</v>
      </c>
    </row>
    <row r="63" spans="1:10" ht="16" x14ac:dyDescent="0.2">
      <c r="A63" s="1" t="s">
        <v>13</v>
      </c>
    </row>
    <row r="64" spans="1:10" x14ac:dyDescent="0.2">
      <c r="A64" t="s">
        <v>14</v>
      </c>
      <c r="B64" t="s">
        <v>15</v>
      </c>
      <c r="C64" t="s">
        <v>16</v>
      </c>
      <c r="D64" t="s">
        <v>6</v>
      </c>
      <c r="E64" t="s">
        <v>11</v>
      </c>
      <c r="F64" t="s">
        <v>17</v>
      </c>
      <c r="G64" t="s">
        <v>9</v>
      </c>
    </row>
    <row r="65" spans="1:7" ht="16" x14ac:dyDescent="0.2">
      <c r="A65" t="s">
        <v>51</v>
      </c>
      <c r="B65">
        <v>1</v>
      </c>
      <c r="C65" t="s">
        <v>110</v>
      </c>
      <c r="D65" t="s">
        <v>7</v>
      </c>
      <c r="E65" t="s">
        <v>12</v>
      </c>
      <c r="F65" t="s">
        <v>18</v>
      </c>
      <c r="G65" s="2" t="s">
        <v>52</v>
      </c>
    </row>
    <row r="66" spans="1:7" x14ac:dyDescent="0.2">
      <c r="A66" t="s">
        <v>27</v>
      </c>
      <c r="B66" s="6">
        <v>2.1686746987951804E-2</v>
      </c>
      <c r="C66" t="s">
        <v>20</v>
      </c>
      <c r="D66" t="s">
        <v>7</v>
      </c>
      <c r="E66" t="s">
        <v>28</v>
      </c>
      <c r="F66" t="s">
        <v>22</v>
      </c>
      <c r="G66" t="s">
        <v>29</v>
      </c>
    </row>
    <row r="67" spans="1:7" x14ac:dyDescent="0.2">
      <c r="A67" t="s">
        <v>44</v>
      </c>
      <c r="B67" s="4">
        <f>0.124279396065274/1000</f>
        <v>1.2427939606527398E-4</v>
      </c>
      <c r="C67" t="s">
        <v>20</v>
      </c>
      <c r="D67" t="s">
        <v>25</v>
      </c>
      <c r="E67" t="s">
        <v>12</v>
      </c>
      <c r="F67" t="s">
        <v>22</v>
      </c>
      <c r="G67" t="s">
        <v>45</v>
      </c>
    </row>
    <row r="68" spans="1:7" ht="16" x14ac:dyDescent="0.2">
      <c r="A68" s="2" t="s">
        <v>50</v>
      </c>
      <c r="B68" s="6">
        <v>1.6409943571755374</v>
      </c>
      <c r="C68" t="s">
        <v>110</v>
      </c>
      <c r="D68" t="s">
        <v>7</v>
      </c>
      <c r="E68" t="s">
        <v>12</v>
      </c>
      <c r="F68" t="s">
        <v>22</v>
      </c>
      <c r="G68" s="2" t="s">
        <v>50</v>
      </c>
    </row>
    <row r="70" spans="1:7" ht="16" x14ac:dyDescent="0.2">
      <c r="A70" s="1" t="s">
        <v>0</v>
      </c>
      <c r="B70" s="1" t="s">
        <v>53</v>
      </c>
    </row>
    <row r="71" spans="1:7" x14ac:dyDescent="0.2">
      <c r="A71" t="s">
        <v>2</v>
      </c>
      <c r="B71" t="s">
        <v>3</v>
      </c>
    </row>
    <row r="72" spans="1:7" x14ac:dyDescent="0.2">
      <c r="A72" t="s">
        <v>4</v>
      </c>
      <c r="B72" t="s">
        <v>5</v>
      </c>
    </row>
    <row r="73" spans="1:7" x14ac:dyDescent="0.2">
      <c r="A73" t="s">
        <v>6</v>
      </c>
      <c r="B73" t="s">
        <v>7</v>
      </c>
    </row>
    <row r="74" spans="1:7" x14ac:dyDescent="0.2">
      <c r="A74" t="s">
        <v>8</v>
      </c>
      <c r="B74">
        <v>1</v>
      </c>
    </row>
    <row r="75" spans="1:7" ht="16" x14ac:dyDescent="0.2">
      <c r="A75" t="s">
        <v>9</v>
      </c>
      <c r="B75" s="2" t="s">
        <v>54</v>
      </c>
    </row>
    <row r="76" spans="1:7" x14ac:dyDescent="0.2">
      <c r="A76" t="s">
        <v>11</v>
      </c>
      <c r="B76" t="s">
        <v>12</v>
      </c>
    </row>
    <row r="77" spans="1:7" ht="16" x14ac:dyDescent="0.2">
      <c r="A77" s="1" t="s">
        <v>13</v>
      </c>
    </row>
    <row r="78" spans="1:7" x14ac:dyDescent="0.2">
      <c r="A78" t="s">
        <v>14</v>
      </c>
      <c r="B78" t="s">
        <v>15</v>
      </c>
      <c r="C78" t="s">
        <v>16</v>
      </c>
      <c r="D78" t="s">
        <v>6</v>
      </c>
      <c r="E78" t="s">
        <v>11</v>
      </c>
      <c r="F78" t="s">
        <v>17</v>
      </c>
      <c r="G78" t="s">
        <v>9</v>
      </c>
    </row>
    <row r="79" spans="1:7" ht="16" x14ac:dyDescent="0.2">
      <c r="A79" s="2" t="s">
        <v>53</v>
      </c>
      <c r="B79">
        <v>1</v>
      </c>
      <c r="C79" t="s">
        <v>110</v>
      </c>
      <c r="D79" t="s">
        <v>7</v>
      </c>
      <c r="E79" t="s">
        <v>12</v>
      </c>
      <c r="F79" t="s">
        <v>18</v>
      </c>
      <c r="G79" s="2" t="s">
        <v>54</v>
      </c>
    </row>
    <row r="80" spans="1:7" ht="16" x14ac:dyDescent="0.2">
      <c r="A80" s="2" t="s">
        <v>51</v>
      </c>
      <c r="B80">
        <v>1.4973738296414709</v>
      </c>
      <c r="C80" t="s">
        <v>110</v>
      </c>
      <c r="D80" t="s">
        <v>7</v>
      </c>
      <c r="E80" t="s">
        <v>12</v>
      </c>
      <c r="F80" t="s">
        <v>22</v>
      </c>
      <c r="G80" s="2" t="s">
        <v>52</v>
      </c>
    </row>
    <row r="81" spans="1:7" x14ac:dyDescent="0.2">
      <c r="A81" t="s">
        <v>39</v>
      </c>
      <c r="B81" s="4">
        <v>7.2116921671614527E-3</v>
      </c>
      <c r="C81" t="s">
        <v>20</v>
      </c>
      <c r="D81" t="s">
        <v>7</v>
      </c>
      <c r="E81" t="s">
        <v>40</v>
      </c>
      <c r="F81" t="s">
        <v>22</v>
      </c>
      <c r="G81" t="s">
        <v>41</v>
      </c>
    </row>
    <row r="82" spans="1:7" x14ac:dyDescent="0.2">
      <c r="A82" t="s">
        <v>27</v>
      </c>
      <c r="B82" s="6">
        <v>0.41950216944507884</v>
      </c>
      <c r="C82" t="s">
        <v>20</v>
      </c>
      <c r="D82" t="s">
        <v>7</v>
      </c>
      <c r="E82" t="s">
        <v>28</v>
      </c>
      <c r="F82" t="s">
        <v>22</v>
      </c>
      <c r="G82" t="s">
        <v>29</v>
      </c>
    </row>
    <row r="83" spans="1:7" x14ac:dyDescent="0.2">
      <c r="A83" t="s">
        <v>48</v>
      </c>
      <c r="B83" s="5">
        <v>0.66453528202786039</v>
      </c>
      <c r="C83" t="s">
        <v>20</v>
      </c>
      <c r="D83" t="s">
        <v>7</v>
      </c>
      <c r="E83" t="s">
        <v>12</v>
      </c>
      <c r="F83" t="s">
        <v>22</v>
      </c>
      <c r="G83" t="s">
        <v>49</v>
      </c>
    </row>
    <row r="84" spans="1:7" x14ac:dyDescent="0.2">
      <c r="A84" t="s">
        <v>34</v>
      </c>
      <c r="B84" s="4">
        <v>3.9963461977620464E-4</v>
      </c>
      <c r="C84" t="s">
        <v>20</v>
      </c>
      <c r="D84" t="s">
        <v>35</v>
      </c>
      <c r="E84" t="s">
        <v>12</v>
      </c>
      <c r="F84" t="s">
        <v>22</v>
      </c>
      <c r="G84" t="s">
        <v>36</v>
      </c>
    </row>
    <row r="86" spans="1:7" ht="16" x14ac:dyDescent="0.2">
      <c r="A86" s="1" t="s">
        <v>0</v>
      </c>
      <c r="B86" s="1" t="s">
        <v>55</v>
      </c>
    </row>
    <row r="87" spans="1:7" x14ac:dyDescent="0.2">
      <c r="A87" t="s">
        <v>2</v>
      </c>
      <c r="B87" t="s">
        <v>3</v>
      </c>
    </row>
    <row r="88" spans="1:7" x14ac:dyDescent="0.2">
      <c r="A88" t="s">
        <v>4</v>
      </c>
      <c r="B88" t="s">
        <v>5</v>
      </c>
    </row>
    <row r="89" spans="1:7" x14ac:dyDescent="0.2">
      <c r="A89" t="s">
        <v>6</v>
      </c>
      <c r="B89" t="s">
        <v>7</v>
      </c>
    </row>
    <row r="90" spans="1:7" x14ac:dyDescent="0.2">
      <c r="A90" t="s">
        <v>8</v>
      </c>
      <c r="B90">
        <v>1</v>
      </c>
    </row>
    <row r="91" spans="1:7" ht="16" x14ac:dyDescent="0.2">
      <c r="A91" t="s">
        <v>9</v>
      </c>
      <c r="B91" s="2" t="s">
        <v>56</v>
      </c>
    </row>
    <row r="92" spans="1:7" x14ac:dyDescent="0.2">
      <c r="A92" t="s">
        <v>11</v>
      </c>
      <c r="B92" t="s">
        <v>12</v>
      </c>
    </row>
    <row r="93" spans="1:7" ht="16" x14ac:dyDescent="0.2">
      <c r="A93" s="1" t="s">
        <v>13</v>
      </c>
    </row>
    <row r="94" spans="1:7" x14ac:dyDescent="0.2">
      <c r="A94" t="s">
        <v>14</v>
      </c>
      <c r="B94" t="s">
        <v>15</v>
      </c>
      <c r="C94" t="s">
        <v>16</v>
      </c>
      <c r="D94" t="s">
        <v>6</v>
      </c>
      <c r="E94" t="s">
        <v>11</v>
      </c>
      <c r="F94" t="s">
        <v>17</v>
      </c>
      <c r="G94" t="s">
        <v>9</v>
      </c>
    </row>
    <row r="95" spans="1:7" x14ac:dyDescent="0.2">
      <c r="A95" t="s">
        <v>55</v>
      </c>
      <c r="B95">
        <v>1</v>
      </c>
      <c r="C95" t="s">
        <v>110</v>
      </c>
      <c r="D95" t="s">
        <v>7</v>
      </c>
      <c r="E95" t="s">
        <v>12</v>
      </c>
      <c r="F95" t="s">
        <v>18</v>
      </c>
      <c r="G95" t="s">
        <v>56</v>
      </c>
    </row>
    <row r="96" spans="1:7" x14ac:dyDescent="0.2">
      <c r="A96" t="s">
        <v>57</v>
      </c>
      <c r="B96">
        <v>-0.70140280561122248</v>
      </c>
      <c r="C96" t="s">
        <v>58</v>
      </c>
      <c r="D96" t="s">
        <v>59</v>
      </c>
      <c r="E96" t="s">
        <v>40</v>
      </c>
      <c r="F96" t="s">
        <v>22</v>
      </c>
      <c r="G96" t="s">
        <v>60</v>
      </c>
    </row>
    <row r="97" spans="1:8" x14ac:dyDescent="0.2">
      <c r="A97" t="s">
        <v>39</v>
      </c>
      <c r="B97" s="4">
        <v>1.5626809173903365E-4</v>
      </c>
      <c r="C97" t="s">
        <v>20</v>
      </c>
      <c r="D97" t="s">
        <v>7</v>
      </c>
      <c r="E97" t="s">
        <v>40</v>
      </c>
      <c r="F97" t="s">
        <v>22</v>
      </c>
      <c r="G97" t="s">
        <v>41</v>
      </c>
    </row>
    <row r="98" spans="1:8" x14ac:dyDescent="0.2">
      <c r="A98" t="s">
        <v>27</v>
      </c>
      <c r="B98" s="6">
        <v>3.582720997550657E-2</v>
      </c>
      <c r="C98" t="s">
        <v>20</v>
      </c>
      <c r="D98" t="s">
        <v>7</v>
      </c>
      <c r="E98" t="s">
        <v>28</v>
      </c>
      <c r="F98" t="s">
        <v>22</v>
      </c>
      <c r="G98" t="s">
        <v>29</v>
      </c>
    </row>
    <row r="99" spans="1:8" x14ac:dyDescent="0.2">
      <c r="A99" t="s">
        <v>53</v>
      </c>
      <c r="B99">
        <v>0.97506123357826757</v>
      </c>
      <c r="C99" t="s">
        <v>110</v>
      </c>
      <c r="D99" t="s">
        <v>7</v>
      </c>
      <c r="E99" t="s">
        <v>12</v>
      </c>
      <c r="F99" t="s">
        <v>22</v>
      </c>
      <c r="G99" t="s">
        <v>54</v>
      </c>
    </row>
    <row r="100" spans="1:8" x14ac:dyDescent="0.2">
      <c r="A100" t="s">
        <v>61</v>
      </c>
      <c r="B100" s="4">
        <v>2.5005566688933424E-2</v>
      </c>
      <c r="C100" t="s">
        <v>20</v>
      </c>
      <c r="D100" t="s">
        <v>25</v>
      </c>
      <c r="E100" t="s">
        <v>12</v>
      </c>
      <c r="F100" t="s">
        <v>22</v>
      </c>
      <c r="G100" t="s">
        <v>62</v>
      </c>
    </row>
    <row r="101" spans="1:8" x14ac:dyDescent="0.2">
      <c r="A101" t="s">
        <v>34</v>
      </c>
      <c r="B101" s="4">
        <v>0.14600311734580271</v>
      </c>
      <c r="C101" t="s">
        <v>20</v>
      </c>
      <c r="D101" t="s">
        <v>35</v>
      </c>
      <c r="E101" t="s">
        <v>12</v>
      </c>
      <c r="F101" t="s">
        <v>22</v>
      </c>
      <c r="G101" t="s">
        <v>36</v>
      </c>
    </row>
    <row r="103" spans="1:8" ht="16" x14ac:dyDescent="0.2">
      <c r="A103" s="1" t="s">
        <v>0</v>
      </c>
      <c r="B103" s="1" t="s">
        <v>63</v>
      </c>
    </row>
    <row r="104" spans="1:8" x14ac:dyDescent="0.2">
      <c r="A104" t="s">
        <v>2</v>
      </c>
      <c r="B104" t="s">
        <v>3</v>
      </c>
    </row>
    <row r="105" spans="1:8" x14ac:dyDescent="0.2">
      <c r="A105" t="s">
        <v>4</v>
      </c>
      <c r="B105" t="s">
        <v>5</v>
      </c>
    </row>
    <row r="106" spans="1:8" x14ac:dyDescent="0.2">
      <c r="A106" t="s">
        <v>6</v>
      </c>
      <c r="B106" t="s">
        <v>7</v>
      </c>
    </row>
    <row r="107" spans="1:8" x14ac:dyDescent="0.2">
      <c r="A107" t="s">
        <v>8</v>
      </c>
      <c r="B107">
        <v>1</v>
      </c>
    </row>
    <row r="108" spans="1:8" ht="16" x14ac:dyDescent="0.2">
      <c r="A108" t="s">
        <v>9</v>
      </c>
      <c r="B108" s="2" t="s">
        <v>64</v>
      </c>
    </row>
    <row r="109" spans="1:8" x14ac:dyDescent="0.2">
      <c r="A109" t="s">
        <v>11</v>
      </c>
      <c r="B109" t="s">
        <v>12</v>
      </c>
    </row>
    <row r="110" spans="1:8" ht="16" x14ac:dyDescent="0.2">
      <c r="A110" s="1" t="s">
        <v>13</v>
      </c>
    </row>
    <row r="111" spans="1:8" x14ac:dyDescent="0.2">
      <c r="A111" t="s">
        <v>14</v>
      </c>
      <c r="B111" t="s">
        <v>15</v>
      </c>
      <c r="C111" t="s">
        <v>16</v>
      </c>
      <c r="D111" t="s">
        <v>6</v>
      </c>
      <c r="E111" t="s">
        <v>65</v>
      </c>
      <c r="F111" t="s">
        <v>11</v>
      </c>
      <c r="G111" t="s">
        <v>17</v>
      </c>
      <c r="H111" t="s">
        <v>9</v>
      </c>
    </row>
    <row r="112" spans="1:8" x14ac:dyDescent="0.2">
      <c r="A112" t="s">
        <v>63</v>
      </c>
      <c r="B112">
        <v>1</v>
      </c>
      <c r="C112" t="s">
        <v>110</v>
      </c>
      <c r="D112" t="s">
        <v>7</v>
      </c>
      <c r="F112" t="s">
        <v>12</v>
      </c>
      <c r="G112" t="s">
        <v>18</v>
      </c>
      <c r="H112" t="s">
        <v>64</v>
      </c>
    </row>
    <row r="113" spans="1:8" x14ac:dyDescent="0.2">
      <c r="A113" t="s">
        <v>66</v>
      </c>
      <c r="B113">
        <f>0.623418865196964/1000</f>
        <v>6.2341886519696403E-4</v>
      </c>
      <c r="C113" t="s">
        <v>67</v>
      </c>
      <c r="E113" t="s">
        <v>68</v>
      </c>
      <c r="F113" t="s">
        <v>40</v>
      </c>
      <c r="G113" t="s">
        <v>69</v>
      </c>
    </row>
    <row r="114" spans="1:8" x14ac:dyDescent="0.2">
      <c r="A114" t="s">
        <v>39</v>
      </c>
      <c r="B114" s="4">
        <v>5.2692446693169504E-4</v>
      </c>
      <c r="C114" t="s">
        <v>20</v>
      </c>
      <c r="D114" t="s">
        <v>7</v>
      </c>
      <c r="F114" t="s">
        <v>40</v>
      </c>
      <c r="G114" t="s">
        <v>22</v>
      </c>
      <c r="H114" t="s">
        <v>41</v>
      </c>
    </row>
    <row r="115" spans="1:8" x14ac:dyDescent="0.2">
      <c r="A115" t="s">
        <v>27</v>
      </c>
      <c r="B115" s="6">
        <v>6.3642934586194438E-2</v>
      </c>
      <c r="C115" t="s">
        <v>20</v>
      </c>
      <c r="D115" t="s">
        <v>7</v>
      </c>
      <c r="F115" t="s">
        <v>28</v>
      </c>
      <c r="G115" t="s">
        <v>22</v>
      </c>
      <c r="H115" t="s">
        <v>29</v>
      </c>
    </row>
    <row r="116" spans="1:8" x14ac:dyDescent="0.2">
      <c r="A116" t="s">
        <v>55</v>
      </c>
      <c r="B116">
        <v>1.6230574629562702</v>
      </c>
      <c r="C116" t="s">
        <v>110</v>
      </c>
      <c r="D116" t="s">
        <v>7</v>
      </c>
      <c r="F116" t="s">
        <v>12</v>
      </c>
      <c r="G116" t="s">
        <v>22</v>
      </c>
      <c r="H116" t="s">
        <v>56</v>
      </c>
    </row>
    <row r="117" spans="1:8" x14ac:dyDescent="0.2">
      <c r="A117" t="s">
        <v>48</v>
      </c>
      <c r="B117" s="5">
        <v>0.74412721358872436</v>
      </c>
      <c r="C117" t="s">
        <v>20</v>
      </c>
      <c r="D117" t="s">
        <v>7</v>
      </c>
      <c r="F117" t="s">
        <v>12</v>
      </c>
      <c r="G117" t="s">
        <v>22</v>
      </c>
      <c r="H117" t="s">
        <v>49</v>
      </c>
    </row>
    <row r="119" spans="1:8" ht="16" x14ac:dyDescent="0.2">
      <c r="A119" s="1" t="s">
        <v>0</v>
      </c>
      <c r="B119" s="1" t="s">
        <v>70</v>
      </c>
    </row>
    <row r="120" spans="1:8" x14ac:dyDescent="0.2">
      <c r="A120" t="s">
        <v>2</v>
      </c>
      <c r="B120" t="s">
        <v>3</v>
      </c>
    </row>
    <row r="121" spans="1:8" x14ac:dyDescent="0.2">
      <c r="A121" t="s">
        <v>4</v>
      </c>
      <c r="B121" t="s">
        <v>5</v>
      </c>
    </row>
    <row r="122" spans="1:8" x14ac:dyDescent="0.2">
      <c r="A122" t="s">
        <v>6</v>
      </c>
      <c r="B122" t="s">
        <v>7</v>
      </c>
    </row>
    <row r="123" spans="1:8" x14ac:dyDescent="0.2">
      <c r="A123" t="s">
        <v>8</v>
      </c>
      <c r="B123">
        <v>1</v>
      </c>
    </row>
    <row r="124" spans="1:8" ht="16" x14ac:dyDescent="0.2">
      <c r="A124" t="s">
        <v>9</v>
      </c>
      <c r="B124" s="2" t="s">
        <v>71</v>
      </c>
    </row>
    <row r="125" spans="1:8" x14ac:dyDescent="0.2">
      <c r="A125" t="s">
        <v>11</v>
      </c>
      <c r="B125" t="s">
        <v>12</v>
      </c>
    </row>
    <row r="126" spans="1:8" ht="16" x14ac:dyDescent="0.2">
      <c r="A126" s="1" t="s">
        <v>13</v>
      </c>
    </row>
    <row r="127" spans="1:8" x14ac:dyDescent="0.2">
      <c r="A127" t="s">
        <v>14</v>
      </c>
      <c r="B127" t="s">
        <v>15</v>
      </c>
      <c r="C127" t="s">
        <v>16</v>
      </c>
      <c r="D127" t="s">
        <v>6</v>
      </c>
      <c r="E127" t="s">
        <v>65</v>
      </c>
      <c r="F127" t="s">
        <v>11</v>
      </c>
      <c r="G127" t="s">
        <v>17</v>
      </c>
      <c r="H127" t="s">
        <v>9</v>
      </c>
    </row>
    <row r="128" spans="1:8" ht="16" x14ac:dyDescent="0.2">
      <c r="A128" t="s">
        <v>70</v>
      </c>
      <c r="B128">
        <v>1</v>
      </c>
      <c r="C128" t="s">
        <v>110</v>
      </c>
      <c r="D128" t="s">
        <v>7</v>
      </c>
      <c r="F128" t="s">
        <v>12</v>
      </c>
      <c r="G128" t="s">
        <v>18</v>
      </c>
      <c r="H128" s="2" t="s">
        <v>71</v>
      </c>
    </row>
    <row r="129" spans="1:11" x14ac:dyDescent="0.2">
      <c r="A129" t="s">
        <v>39</v>
      </c>
      <c r="B129" s="4">
        <v>0.23154848046309698</v>
      </c>
      <c r="C129" t="s">
        <v>20</v>
      </c>
      <c r="D129" t="s">
        <v>7</v>
      </c>
      <c r="F129" t="s">
        <v>40</v>
      </c>
      <c r="G129" t="s">
        <v>22</v>
      </c>
      <c r="H129" t="s">
        <v>41</v>
      </c>
      <c r="K129" s="4"/>
    </row>
    <row r="130" spans="1:11" x14ac:dyDescent="0.2">
      <c r="A130" t="s">
        <v>27</v>
      </c>
      <c r="B130" s="6">
        <v>0.12702604920405211</v>
      </c>
      <c r="C130" t="s">
        <v>20</v>
      </c>
      <c r="D130" t="s">
        <v>7</v>
      </c>
      <c r="F130" t="s">
        <v>28</v>
      </c>
      <c r="G130" t="s">
        <v>22</v>
      </c>
      <c r="H130" t="s">
        <v>29</v>
      </c>
      <c r="K130" s="4"/>
    </row>
    <row r="131" spans="1:11" x14ac:dyDescent="0.2">
      <c r="A131" t="s">
        <v>44</v>
      </c>
      <c r="B131" s="4">
        <v>2.7941389290882783E-5</v>
      </c>
      <c r="C131" t="s">
        <v>20</v>
      </c>
      <c r="D131" t="s">
        <v>25</v>
      </c>
      <c r="F131" t="s">
        <v>12</v>
      </c>
      <c r="G131" t="s">
        <v>22</v>
      </c>
      <c r="H131" t="s">
        <v>45</v>
      </c>
      <c r="K131" s="4"/>
    </row>
    <row r="132" spans="1:11" x14ac:dyDescent="0.2">
      <c r="A132" t="s">
        <v>63</v>
      </c>
      <c r="B132">
        <v>1.0010853835021709</v>
      </c>
      <c r="C132" t="s">
        <v>20</v>
      </c>
      <c r="D132" t="s">
        <v>7</v>
      </c>
      <c r="F132" t="s">
        <v>12</v>
      </c>
      <c r="G132" t="s">
        <v>22</v>
      </c>
      <c r="H132" t="s">
        <v>64</v>
      </c>
      <c r="K132" s="4"/>
    </row>
    <row r="133" spans="1:11" x14ac:dyDescent="0.2">
      <c r="A133" t="s">
        <v>48</v>
      </c>
      <c r="B133" s="5">
        <v>0.33046309696092624</v>
      </c>
      <c r="C133" t="s">
        <v>20</v>
      </c>
      <c r="D133" t="s">
        <v>7</v>
      </c>
      <c r="F133" t="s">
        <v>12</v>
      </c>
      <c r="G133" t="s">
        <v>22</v>
      </c>
      <c r="H133" t="s">
        <v>49</v>
      </c>
      <c r="K133" s="4"/>
    </row>
    <row r="135" spans="1:11" ht="16" x14ac:dyDescent="0.2">
      <c r="A135" s="1" t="s">
        <v>0</v>
      </c>
      <c r="B135" s="1" t="s">
        <v>72</v>
      </c>
    </row>
    <row r="136" spans="1:11" x14ac:dyDescent="0.2">
      <c r="A136" t="s">
        <v>2</v>
      </c>
      <c r="B136" t="s">
        <v>3</v>
      </c>
    </row>
    <row r="137" spans="1:11" x14ac:dyDescent="0.2">
      <c r="A137" t="s">
        <v>4</v>
      </c>
      <c r="B137" t="s">
        <v>5</v>
      </c>
    </row>
    <row r="138" spans="1:11" x14ac:dyDescent="0.2">
      <c r="A138" t="s">
        <v>6</v>
      </c>
      <c r="B138" t="s">
        <v>7</v>
      </c>
    </row>
    <row r="139" spans="1:11" x14ac:dyDescent="0.2">
      <c r="A139" t="s">
        <v>8</v>
      </c>
      <c r="B139">
        <v>1</v>
      </c>
    </row>
    <row r="140" spans="1:11" ht="16" x14ac:dyDescent="0.2">
      <c r="A140" t="s">
        <v>9</v>
      </c>
      <c r="B140" s="2" t="s">
        <v>73</v>
      </c>
    </row>
    <row r="141" spans="1:11" x14ac:dyDescent="0.2">
      <c r="A141" t="s">
        <v>11</v>
      </c>
      <c r="B141" t="s">
        <v>12</v>
      </c>
    </row>
    <row r="142" spans="1:11" ht="16" x14ac:dyDescent="0.2">
      <c r="A142" s="1" t="s">
        <v>13</v>
      </c>
    </row>
    <row r="143" spans="1:11" x14ac:dyDescent="0.2">
      <c r="A143" t="s">
        <v>14</v>
      </c>
      <c r="B143" t="s">
        <v>15</v>
      </c>
      <c r="C143" t="s">
        <v>16</v>
      </c>
      <c r="D143" t="s">
        <v>6</v>
      </c>
      <c r="E143" t="s">
        <v>65</v>
      </c>
      <c r="F143" t="s">
        <v>11</v>
      </c>
      <c r="G143" t="s">
        <v>17</v>
      </c>
      <c r="H143" t="s">
        <v>9</v>
      </c>
    </row>
    <row r="144" spans="1:11" x14ac:dyDescent="0.2">
      <c r="A144" t="s">
        <v>72</v>
      </c>
      <c r="B144">
        <v>1</v>
      </c>
      <c r="C144" t="s">
        <v>110</v>
      </c>
      <c r="D144" t="s">
        <v>7</v>
      </c>
      <c r="F144" t="s">
        <v>12</v>
      </c>
      <c r="G144" t="s">
        <v>18</v>
      </c>
      <c r="H144" t="s">
        <v>73</v>
      </c>
    </row>
    <row r="145" spans="1:11" x14ac:dyDescent="0.2">
      <c r="A145" t="s">
        <v>27</v>
      </c>
      <c r="B145" s="6">
        <v>2.5810859403092409E-2</v>
      </c>
      <c r="C145" t="s">
        <v>20</v>
      </c>
      <c r="D145" t="s">
        <v>7</v>
      </c>
      <c r="F145" t="s">
        <v>28</v>
      </c>
      <c r="G145" t="s">
        <v>22</v>
      </c>
      <c r="H145" t="s">
        <v>29</v>
      </c>
    </row>
    <row r="146" spans="1:11" x14ac:dyDescent="0.2">
      <c r="A146" t="s">
        <v>44</v>
      </c>
      <c r="B146" s="4">
        <v>2.2218626393383675E-5</v>
      </c>
      <c r="C146" t="s">
        <v>20</v>
      </c>
      <c r="D146" t="s">
        <v>25</v>
      </c>
      <c r="F146" t="s">
        <v>12</v>
      </c>
      <c r="G146" t="s">
        <v>22</v>
      </c>
      <c r="H146" t="s">
        <v>45</v>
      </c>
    </row>
    <row r="147" spans="1:11" ht="16" x14ac:dyDescent="0.2">
      <c r="A147" t="s">
        <v>70</v>
      </c>
      <c r="B147">
        <v>0.99496583962603369</v>
      </c>
      <c r="C147" t="s">
        <v>110</v>
      </c>
      <c r="D147" t="s">
        <v>7</v>
      </c>
      <c r="F147" t="s">
        <v>12</v>
      </c>
      <c r="G147" t="s">
        <v>22</v>
      </c>
      <c r="H147" s="2" t="s">
        <v>71</v>
      </c>
    </row>
    <row r="148" spans="1:11" x14ac:dyDescent="0.2">
      <c r="A148" t="s">
        <v>74</v>
      </c>
      <c r="B148">
        <v>5.0017979144192735E-3</v>
      </c>
      <c r="C148" t="s">
        <v>20</v>
      </c>
      <c r="D148" t="s">
        <v>7</v>
      </c>
      <c r="F148" t="s">
        <v>12</v>
      </c>
      <c r="G148" t="s">
        <v>22</v>
      </c>
      <c r="H148" t="s">
        <v>75</v>
      </c>
    </row>
    <row r="150" spans="1:11" ht="16" x14ac:dyDescent="0.2">
      <c r="A150" s="1" t="s">
        <v>0</v>
      </c>
      <c r="B150" s="1" t="s">
        <v>76</v>
      </c>
    </row>
    <row r="151" spans="1:11" x14ac:dyDescent="0.2">
      <c r="A151" t="s">
        <v>2</v>
      </c>
      <c r="B151" t="s">
        <v>3</v>
      </c>
    </row>
    <row r="152" spans="1:11" x14ac:dyDescent="0.2">
      <c r="A152" t="s">
        <v>4</v>
      </c>
      <c r="B152" t="s">
        <v>5</v>
      </c>
    </row>
    <row r="153" spans="1:11" x14ac:dyDescent="0.2">
      <c r="A153" t="s">
        <v>6</v>
      </c>
      <c r="B153" t="s">
        <v>7</v>
      </c>
    </row>
    <row r="154" spans="1:11" x14ac:dyDescent="0.2">
      <c r="A154" t="s">
        <v>8</v>
      </c>
      <c r="B154">
        <v>1</v>
      </c>
    </row>
    <row r="155" spans="1:11" ht="16" x14ac:dyDescent="0.2">
      <c r="A155" t="s">
        <v>9</v>
      </c>
      <c r="B155" s="2" t="s">
        <v>76</v>
      </c>
    </row>
    <row r="156" spans="1:11" x14ac:dyDescent="0.2">
      <c r="A156" t="s">
        <v>11</v>
      </c>
      <c r="B156" t="s">
        <v>12</v>
      </c>
    </row>
    <row r="157" spans="1:11" ht="16" x14ac:dyDescent="0.2">
      <c r="A157" s="1" t="s">
        <v>13</v>
      </c>
    </row>
    <row r="158" spans="1:11" x14ac:dyDescent="0.2">
      <c r="A158" t="s">
        <v>14</v>
      </c>
      <c r="B158" t="s">
        <v>15</v>
      </c>
      <c r="C158" t="s">
        <v>16</v>
      </c>
      <c r="D158" t="s">
        <v>6</v>
      </c>
      <c r="E158" t="s">
        <v>65</v>
      </c>
      <c r="F158" t="s">
        <v>11</v>
      </c>
      <c r="G158" t="s">
        <v>17</v>
      </c>
      <c r="H158" t="s">
        <v>9</v>
      </c>
    </row>
    <row r="159" spans="1:11" x14ac:dyDescent="0.2">
      <c r="A159" t="s">
        <v>76</v>
      </c>
      <c r="B159">
        <v>1</v>
      </c>
      <c r="C159" t="s">
        <v>110</v>
      </c>
      <c r="D159" t="s">
        <v>7</v>
      </c>
      <c r="F159" t="s">
        <v>12</v>
      </c>
      <c r="G159" t="s">
        <v>18</v>
      </c>
      <c r="H159" t="s">
        <v>76</v>
      </c>
    </row>
    <row r="160" spans="1:11" x14ac:dyDescent="0.2">
      <c r="A160" t="s">
        <v>39</v>
      </c>
      <c r="B160" s="4">
        <v>0.15260697590794678</v>
      </c>
      <c r="C160" t="s">
        <v>20</v>
      </c>
      <c r="D160" t="s">
        <v>7</v>
      </c>
      <c r="F160" t="s">
        <v>40</v>
      </c>
      <c r="G160" t="s">
        <v>22</v>
      </c>
      <c r="H160" t="s">
        <v>41</v>
      </c>
      <c r="K160" s="4"/>
    </row>
    <row r="161" spans="1:11" x14ac:dyDescent="0.2">
      <c r="A161" t="s">
        <v>27</v>
      </c>
      <c r="B161" s="6">
        <v>0.11183027687882056</v>
      </c>
      <c r="C161" t="s">
        <v>20</v>
      </c>
      <c r="D161" t="s">
        <v>7</v>
      </c>
      <c r="F161" t="s">
        <v>28</v>
      </c>
      <c r="G161" t="s">
        <v>22</v>
      </c>
      <c r="H161" t="s">
        <v>29</v>
      </c>
      <c r="K161" s="4"/>
    </row>
    <row r="162" spans="1:11" x14ac:dyDescent="0.2">
      <c r="A162" t="s">
        <v>72</v>
      </c>
      <c r="B162">
        <v>1</v>
      </c>
      <c r="C162" t="s">
        <v>110</v>
      </c>
      <c r="D162" t="s">
        <v>7</v>
      </c>
      <c r="F162" t="s">
        <v>12</v>
      </c>
      <c r="G162" t="s">
        <v>22</v>
      </c>
      <c r="H162" t="s">
        <v>73</v>
      </c>
      <c r="K162" s="4"/>
    </row>
    <row r="164" spans="1:11" ht="16" x14ac:dyDescent="0.2">
      <c r="A164" s="1" t="s">
        <v>0</v>
      </c>
      <c r="B164" s="1" t="s">
        <v>77</v>
      </c>
    </row>
    <row r="165" spans="1:11" x14ac:dyDescent="0.2">
      <c r="A165" t="s">
        <v>2</v>
      </c>
      <c r="B165" t="s">
        <v>3</v>
      </c>
    </row>
    <row r="166" spans="1:11" x14ac:dyDescent="0.2">
      <c r="A166" t="s">
        <v>4</v>
      </c>
      <c r="B166" t="s">
        <v>5</v>
      </c>
    </row>
    <row r="167" spans="1:11" x14ac:dyDescent="0.2">
      <c r="A167" t="s">
        <v>6</v>
      </c>
      <c r="B167" t="s">
        <v>7</v>
      </c>
    </row>
    <row r="168" spans="1:11" x14ac:dyDescent="0.2">
      <c r="A168" t="s">
        <v>8</v>
      </c>
      <c r="B168">
        <v>1</v>
      </c>
    </row>
    <row r="169" spans="1:11" ht="16" x14ac:dyDescent="0.2">
      <c r="A169" t="s">
        <v>9</v>
      </c>
      <c r="B169" s="2" t="s">
        <v>77</v>
      </c>
    </row>
    <row r="170" spans="1:11" x14ac:dyDescent="0.2">
      <c r="A170" t="s">
        <v>11</v>
      </c>
      <c r="B170" t="s">
        <v>12</v>
      </c>
    </row>
    <row r="171" spans="1:11" ht="16" x14ac:dyDescent="0.2">
      <c r="A171" s="1" t="s">
        <v>13</v>
      </c>
    </row>
    <row r="172" spans="1:11" x14ac:dyDescent="0.2">
      <c r="A172" t="s">
        <v>14</v>
      </c>
      <c r="B172" t="s">
        <v>15</v>
      </c>
      <c r="C172" t="s">
        <v>16</v>
      </c>
      <c r="D172" t="s">
        <v>6</v>
      </c>
      <c r="E172" t="s">
        <v>65</v>
      </c>
      <c r="F172" t="s">
        <v>11</v>
      </c>
      <c r="G172" t="s">
        <v>17</v>
      </c>
      <c r="H172" t="s">
        <v>9</v>
      </c>
    </row>
    <row r="173" spans="1:11" x14ac:dyDescent="0.2">
      <c r="A173" t="s">
        <v>77</v>
      </c>
      <c r="B173">
        <v>1</v>
      </c>
      <c r="C173" t="s">
        <v>110</v>
      </c>
      <c r="D173" t="s">
        <v>7</v>
      </c>
      <c r="F173" t="s">
        <v>12</v>
      </c>
      <c r="G173" t="s">
        <v>18</v>
      </c>
      <c r="H173" t="s">
        <v>77</v>
      </c>
    </row>
    <row r="174" spans="1:11" x14ac:dyDescent="0.2">
      <c r="A174" t="s">
        <v>39</v>
      </c>
      <c r="B174" s="4">
        <v>3.5971223021582739E-2</v>
      </c>
      <c r="C174" t="s">
        <v>20</v>
      </c>
      <c r="D174" t="s">
        <v>7</v>
      </c>
      <c r="F174" t="s">
        <v>40</v>
      </c>
      <c r="G174" t="s">
        <v>22</v>
      </c>
      <c r="H174" t="s">
        <v>41</v>
      </c>
      <c r="J174" s="4"/>
    </row>
    <row r="175" spans="1:11" x14ac:dyDescent="0.2">
      <c r="A175" t="s">
        <v>27</v>
      </c>
      <c r="B175" s="6">
        <v>4.6762589928057562E-2</v>
      </c>
      <c r="C175" t="s">
        <v>20</v>
      </c>
      <c r="D175" t="s">
        <v>7</v>
      </c>
      <c r="F175" t="s">
        <v>28</v>
      </c>
      <c r="G175" t="s">
        <v>22</v>
      </c>
      <c r="H175" t="s">
        <v>29</v>
      </c>
      <c r="J175" s="4"/>
    </row>
    <row r="176" spans="1:11" x14ac:dyDescent="0.2">
      <c r="A176" t="s">
        <v>76</v>
      </c>
      <c r="B176">
        <v>1</v>
      </c>
      <c r="C176" t="s">
        <v>110</v>
      </c>
      <c r="D176" t="s">
        <v>7</v>
      </c>
      <c r="F176" t="s">
        <v>12</v>
      </c>
      <c r="G176" t="s">
        <v>22</v>
      </c>
      <c r="H176" t="s">
        <v>76</v>
      </c>
      <c r="J176" s="4"/>
    </row>
    <row r="177" spans="1:10" x14ac:dyDescent="0.2">
      <c r="A177" t="s">
        <v>34</v>
      </c>
      <c r="B177" s="4">
        <v>0.10241007194244606</v>
      </c>
      <c r="C177" t="s">
        <v>20</v>
      </c>
      <c r="D177" t="s">
        <v>35</v>
      </c>
      <c r="F177" t="s">
        <v>12</v>
      </c>
      <c r="G177" t="s">
        <v>22</v>
      </c>
      <c r="H177" t="s">
        <v>36</v>
      </c>
      <c r="J177" s="4"/>
    </row>
    <row r="179" spans="1:10" ht="16" x14ac:dyDescent="0.2">
      <c r="A179" s="1" t="s">
        <v>0</v>
      </c>
      <c r="B179" s="1" t="s">
        <v>78</v>
      </c>
    </row>
    <row r="180" spans="1:10" x14ac:dyDescent="0.2">
      <c r="A180" t="s">
        <v>2</v>
      </c>
      <c r="B180" t="s">
        <v>3</v>
      </c>
    </row>
    <row r="181" spans="1:10" x14ac:dyDescent="0.2">
      <c r="A181" t="s">
        <v>4</v>
      </c>
      <c r="B181" t="s">
        <v>5</v>
      </c>
    </row>
    <row r="182" spans="1:10" x14ac:dyDescent="0.2">
      <c r="A182" t="s">
        <v>6</v>
      </c>
      <c r="B182" t="s">
        <v>7</v>
      </c>
    </row>
    <row r="183" spans="1:10" x14ac:dyDescent="0.2">
      <c r="A183" t="s">
        <v>8</v>
      </c>
      <c r="B183">
        <v>1</v>
      </c>
    </row>
    <row r="184" spans="1:10" ht="16" x14ac:dyDescent="0.2">
      <c r="A184" t="s">
        <v>9</v>
      </c>
      <c r="B184" s="2" t="s">
        <v>78</v>
      </c>
    </row>
    <row r="185" spans="1:10" x14ac:dyDescent="0.2">
      <c r="A185" t="s">
        <v>11</v>
      </c>
      <c r="B185" t="s">
        <v>12</v>
      </c>
    </row>
    <row r="186" spans="1:10" ht="16" x14ac:dyDescent="0.2">
      <c r="A186" s="1" t="s">
        <v>13</v>
      </c>
    </row>
    <row r="187" spans="1:10" x14ac:dyDescent="0.2">
      <c r="A187" t="s">
        <v>14</v>
      </c>
      <c r="B187" t="s">
        <v>15</v>
      </c>
      <c r="C187" t="s">
        <v>16</v>
      </c>
      <c r="D187" t="s">
        <v>6</v>
      </c>
      <c r="E187" t="s">
        <v>65</v>
      </c>
      <c r="F187" t="s">
        <v>11</v>
      </c>
      <c r="G187" t="s">
        <v>17</v>
      </c>
      <c r="H187" t="s">
        <v>9</v>
      </c>
    </row>
    <row r="188" spans="1:10" x14ac:dyDescent="0.2">
      <c r="A188" t="s">
        <v>78</v>
      </c>
      <c r="B188">
        <v>1</v>
      </c>
      <c r="C188" t="s">
        <v>110</v>
      </c>
      <c r="D188" t="s">
        <v>7</v>
      </c>
      <c r="F188" t="s">
        <v>12</v>
      </c>
      <c r="G188" t="s">
        <v>18</v>
      </c>
      <c r="H188" t="s">
        <v>78</v>
      </c>
    </row>
    <row r="189" spans="1:10" x14ac:dyDescent="0.2">
      <c r="A189" t="s">
        <v>27</v>
      </c>
      <c r="B189" s="6">
        <v>2.2910670648927507E-2</v>
      </c>
      <c r="C189" t="s">
        <v>20</v>
      </c>
      <c r="D189" t="s">
        <v>7</v>
      </c>
      <c r="F189" t="s">
        <v>28</v>
      </c>
      <c r="G189" t="s">
        <v>22</v>
      </c>
      <c r="H189" t="s">
        <v>29</v>
      </c>
    </row>
    <row r="190" spans="1:10" x14ac:dyDescent="0.2">
      <c r="A190" t="s">
        <v>79</v>
      </c>
      <c r="B190">
        <v>1.2598425196850395E-2</v>
      </c>
      <c r="C190" t="s">
        <v>67</v>
      </c>
      <c r="E190" t="s">
        <v>68</v>
      </c>
      <c r="F190" t="s">
        <v>12</v>
      </c>
      <c r="G190" t="s">
        <v>69</v>
      </c>
    </row>
    <row r="191" spans="1:10" x14ac:dyDescent="0.2">
      <c r="A191" t="s">
        <v>80</v>
      </c>
      <c r="B191">
        <v>1.629106706489275E-3</v>
      </c>
      <c r="C191" t="s">
        <v>67</v>
      </c>
      <c r="E191" t="s">
        <v>68</v>
      </c>
      <c r="F191" t="s">
        <v>12</v>
      </c>
      <c r="G191" t="s">
        <v>69</v>
      </c>
    </row>
    <row r="192" spans="1:10" x14ac:dyDescent="0.2">
      <c r="A192" t="s">
        <v>81</v>
      </c>
      <c r="B192">
        <v>7.4287265815910948E-3</v>
      </c>
      <c r="C192" t="s">
        <v>67</v>
      </c>
      <c r="E192" t="s">
        <v>68</v>
      </c>
      <c r="F192" t="s">
        <v>12</v>
      </c>
      <c r="G192" t="s">
        <v>69</v>
      </c>
    </row>
    <row r="193" spans="1:8" x14ac:dyDescent="0.2">
      <c r="A193" t="s">
        <v>66</v>
      </c>
      <c r="B193">
        <f>0.207439587292968/1000</f>
        <v>2.0743958729296799E-4</v>
      </c>
      <c r="C193" t="s">
        <v>67</v>
      </c>
      <c r="E193" t="s">
        <v>68</v>
      </c>
      <c r="F193" t="s">
        <v>40</v>
      </c>
      <c r="G193" t="s">
        <v>69</v>
      </c>
    </row>
    <row r="195" spans="1:8" ht="16" x14ac:dyDescent="0.2">
      <c r="A195" s="1" t="s">
        <v>0</v>
      </c>
      <c r="B195" s="1" t="s">
        <v>82</v>
      </c>
    </row>
    <row r="196" spans="1:8" x14ac:dyDescent="0.2">
      <c r="A196" t="s">
        <v>2</v>
      </c>
      <c r="B196" t="s">
        <v>3</v>
      </c>
    </row>
    <row r="197" spans="1:8" x14ac:dyDescent="0.2">
      <c r="A197" t="s">
        <v>4</v>
      </c>
      <c r="B197" t="s">
        <v>5</v>
      </c>
    </row>
    <row r="198" spans="1:8" x14ac:dyDescent="0.2">
      <c r="A198" t="s">
        <v>6</v>
      </c>
      <c r="B198" t="s">
        <v>7</v>
      </c>
    </row>
    <row r="199" spans="1:8" x14ac:dyDescent="0.2">
      <c r="A199" t="s">
        <v>8</v>
      </c>
      <c r="B199">
        <v>1</v>
      </c>
    </row>
    <row r="200" spans="1:8" ht="16" x14ac:dyDescent="0.2">
      <c r="A200" t="s">
        <v>9</v>
      </c>
      <c r="B200" s="2" t="s">
        <v>82</v>
      </c>
    </row>
    <row r="201" spans="1:8" x14ac:dyDescent="0.2">
      <c r="A201" t="s">
        <v>11</v>
      </c>
      <c r="B201" t="s">
        <v>12</v>
      </c>
    </row>
    <row r="202" spans="1:8" ht="16" x14ac:dyDescent="0.2">
      <c r="A202" s="1" t="s">
        <v>13</v>
      </c>
    </row>
    <row r="203" spans="1:8" x14ac:dyDescent="0.2">
      <c r="A203" t="s">
        <v>14</v>
      </c>
      <c r="B203" t="s">
        <v>15</v>
      </c>
      <c r="C203" t="s">
        <v>16</v>
      </c>
      <c r="D203" t="s">
        <v>6</v>
      </c>
      <c r="E203" t="s">
        <v>65</v>
      </c>
      <c r="F203" t="s">
        <v>11</v>
      </c>
      <c r="G203" t="s">
        <v>17</v>
      </c>
      <c r="H203" t="s">
        <v>9</v>
      </c>
    </row>
    <row r="204" spans="1:8" x14ac:dyDescent="0.2">
      <c r="A204" t="s">
        <v>82</v>
      </c>
      <c r="B204">
        <v>1</v>
      </c>
      <c r="C204" t="s">
        <v>110</v>
      </c>
      <c r="D204" t="s">
        <v>7</v>
      </c>
      <c r="F204" t="s">
        <v>12</v>
      </c>
      <c r="G204" t="s">
        <v>18</v>
      </c>
      <c r="H204" t="s">
        <v>82</v>
      </c>
    </row>
    <row r="205" spans="1:8" x14ac:dyDescent="0.2">
      <c r="A205" t="s">
        <v>27</v>
      </c>
      <c r="B205" s="6">
        <v>2.6205936920222633E-2</v>
      </c>
      <c r="C205" t="s">
        <v>20</v>
      </c>
      <c r="D205" t="s">
        <v>7</v>
      </c>
      <c r="F205" t="s">
        <v>28</v>
      </c>
      <c r="G205" t="s">
        <v>22</v>
      </c>
      <c r="H205" t="s">
        <v>29</v>
      </c>
    </row>
    <row r="206" spans="1:8" x14ac:dyDescent="0.2">
      <c r="A206" t="s">
        <v>83</v>
      </c>
      <c r="B206">
        <v>0.19081632653061226</v>
      </c>
      <c r="C206" t="s">
        <v>20</v>
      </c>
      <c r="D206" t="s">
        <v>25</v>
      </c>
      <c r="F206" t="s">
        <v>12</v>
      </c>
      <c r="G206" t="s">
        <v>22</v>
      </c>
      <c r="H206" t="s">
        <v>84</v>
      </c>
    </row>
    <row r="207" spans="1:8" x14ac:dyDescent="0.2">
      <c r="A207" t="s">
        <v>80</v>
      </c>
      <c r="B207">
        <v>0.70204081632653059</v>
      </c>
      <c r="C207" t="s">
        <v>67</v>
      </c>
      <c r="E207" t="s">
        <v>68</v>
      </c>
      <c r="F207" t="s">
        <v>12</v>
      </c>
      <c r="G207" t="s">
        <v>69</v>
      </c>
    </row>
    <row r="208" spans="1:8" x14ac:dyDescent="0.2">
      <c r="A208" t="s">
        <v>81</v>
      </c>
      <c r="B208">
        <v>3.4406307977736557</v>
      </c>
      <c r="C208" t="s">
        <v>67</v>
      </c>
      <c r="E208" t="s">
        <v>68</v>
      </c>
      <c r="F208" t="s">
        <v>12</v>
      </c>
      <c r="G208" t="s">
        <v>69</v>
      </c>
    </row>
    <row r="209" spans="1:12" x14ac:dyDescent="0.2">
      <c r="A209" t="s">
        <v>85</v>
      </c>
      <c r="B209">
        <v>9.9907235621521338E-3</v>
      </c>
      <c r="C209" t="s">
        <v>67</v>
      </c>
      <c r="E209" t="s">
        <v>68</v>
      </c>
      <c r="F209" t="s">
        <v>12</v>
      </c>
      <c r="G209" t="s">
        <v>69</v>
      </c>
    </row>
    <row r="210" spans="1:12" x14ac:dyDescent="0.2">
      <c r="A210" t="s">
        <v>66</v>
      </c>
      <c r="B210">
        <f>0.474025974025974/1000</f>
        <v>4.7402597402597401E-4</v>
      </c>
      <c r="C210" t="s">
        <v>67</v>
      </c>
      <c r="E210" t="s">
        <v>68</v>
      </c>
      <c r="F210" t="s">
        <v>40</v>
      </c>
      <c r="G210" t="s">
        <v>69</v>
      </c>
    </row>
    <row r="211" spans="1:12" x14ac:dyDescent="0.2">
      <c r="A211" t="s">
        <v>86</v>
      </c>
      <c r="B211">
        <v>0.98979591836734704</v>
      </c>
      <c r="C211" t="s">
        <v>20</v>
      </c>
      <c r="D211" t="s">
        <v>25</v>
      </c>
      <c r="F211" t="s">
        <v>12</v>
      </c>
      <c r="G211" t="s">
        <v>22</v>
      </c>
      <c r="H211" t="s">
        <v>87</v>
      </c>
    </row>
    <row r="212" spans="1:12" x14ac:dyDescent="0.2">
      <c r="A212" t="s">
        <v>39</v>
      </c>
      <c r="B212" s="4">
        <v>9.27643784786642E-2</v>
      </c>
      <c r="C212" t="s">
        <v>20</v>
      </c>
      <c r="D212" t="s">
        <v>7</v>
      </c>
      <c r="F212" t="s">
        <v>40</v>
      </c>
      <c r="G212" t="s">
        <v>22</v>
      </c>
      <c r="H212" t="s">
        <v>41</v>
      </c>
    </row>
    <row r="214" spans="1:12" ht="16" x14ac:dyDescent="0.2">
      <c r="A214" s="1" t="s">
        <v>0</v>
      </c>
      <c r="B214" s="1" t="s">
        <v>88</v>
      </c>
    </row>
    <row r="215" spans="1:12" x14ac:dyDescent="0.2">
      <c r="A215" t="s">
        <v>2</v>
      </c>
      <c r="B215" t="s">
        <v>3</v>
      </c>
    </row>
    <row r="216" spans="1:12" x14ac:dyDescent="0.2">
      <c r="A216" t="s">
        <v>4</v>
      </c>
      <c r="B216" t="s">
        <v>5</v>
      </c>
    </row>
    <row r="217" spans="1:12" x14ac:dyDescent="0.2">
      <c r="A217" t="s">
        <v>6</v>
      </c>
      <c r="B217" t="s">
        <v>7</v>
      </c>
    </row>
    <row r="218" spans="1:12" x14ac:dyDescent="0.2">
      <c r="A218" t="s">
        <v>8</v>
      </c>
      <c r="B218">
        <v>1</v>
      </c>
    </row>
    <row r="219" spans="1:12" ht="16" x14ac:dyDescent="0.2">
      <c r="A219" t="s">
        <v>9</v>
      </c>
      <c r="B219" s="2" t="s">
        <v>89</v>
      </c>
    </row>
    <row r="220" spans="1:12" x14ac:dyDescent="0.2">
      <c r="A220" t="s">
        <v>11</v>
      </c>
      <c r="B220" t="s">
        <v>12</v>
      </c>
    </row>
    <row r="221" spans="1:12" ht="16" x14ac:dyDescent="0.2">
      <c r="A221" s="1" t="s">
        <v>13</v>
      </c>
    </row>
    <row r="222" spans="1:12" x14ac:dyDescent="0.2">
      <c r="A222" t="s">
        <v>14</v>
      </c>
      <c r="B222" t="s">
        <v>15</v>
      </c>
      <c r="C222" t="s">
        <v>16</v>
      </c>
      <c r="D222" t="s">
        <v>6</v>
      </c>
      <c r="E222" t="s">
        <v>65</v>
      </c>
      <c r="F222" t="s">
        <v>11</v>
      </c>
      <c r="G222" t="s">
        <v>17</v>
      </c>
      <c r="H222" t="s">
        <v>9</v>
      </c>
    </row>
    <row r="223" spans="1:12" x14ac:dyDescent="0.2">
      <c r="A223" t="s">
        <v>88</v>
      </c>
      <c r="B223">
        <v>1</v>
      </c>
      <c r="C223" t="s">
        <v>110</v>
      </c>
      <c r="D223" t="s">
        <v>7</v>
      </c>
      <c r="F223" t="s">
        <v>12</v>
      </c>
      <c r="G223" t="s">
        <v>18</v>
      </c>
      <c r="H223" t="s">
        <v>89</v>
      </c>
    </row>
    <row r="224" spans="1:12" x14ac:dyDescent="0.2">
      <c r="A224" t="s">
        <v>39</v>
      </c>
      <c r="B224" s="4">
        <v>7.6268477826608061E-2</v>
      </c>
      <c r="C224" t="s">
        <v>20</v>
      </c>
      <c r="D224" t="s">
        <v>7</v>
      </c>
      <c r="F224" t="s">
        <v>40</v>
      </c>
      <c r="G224" t="s">
        <v>22</v>
      </c>
      <c r="H224" t="s">
        <v>41</v>
      </c>
      <c r="L224" s="4"/>
    </row>
    <row r="225" spans="1:12" x14ac:dyDescent="0.2">
      <c r="A225" t="s">
        <v>27</v>
      </c>
      <c r="B225" s="6">
        <v>7.5189772273272073</v>
      </c>
      <c r="C225" t="s">
        <v>20</v>
      </c>
      <c r="D225" t="s">
        <v>7</v>
      </c>
      <c r="F225" t="s">
        <v>28</v>
      </c>
      <c r="G225" t="s">
        <v>22</v>
      </c>
      <c r="H225" t="s">
        <v>29</v>
      </c>
      <c r="L225" s="4"/>
    </row>
    <row r="226" spans="1:12" x14ac:dyDescent="0.2">
      <c r="A226" t="s">
        <v>83</v>
      </c>
      <c r="B226">
        <v>8.7894526568118261E-2</v>
      </c>
      <c r="C226" t="s">
        <v>20</v>
      </c>
      <c r="D226" t="s">
        <v>25</v>
      </c>
      <c r="F226" t="s">
        <v>12</v>
      </c>
      <c r="G226" t="s">
        <v>22</v>
      </c>
      <c r="H226" t="s">
        <v>84</v>
      </c>
      <c r="L226" s="4"/>
    </row>
    <row r="227" spans="1:12" x14ac:dyDescent="0.2">
      <c r="A227" t="s">
        <v>77</v>
      </c>
      <c r="B227">
        <v>1.1106671993607669</v>
      </c>
      <c r="C227" t="s">
        <v>110</v>
      </c>
      <c r="D227" t="s">
        <v>7</v>
      </c>
      <c r="F227" t="s">
        <v>12</v>
      </c>
      <c r="G227" t="s">
        <v>22</v>
      </c>
      <c r="H227" t="s">
        <v>77</v>
      </c>
      <c r="L227" s="4"/>
    </row>
    <row r="228" spans="1:12" x14ac:dyDescent="0.2">
      <c r="A228" t="s">
        <v>78</v>
      </c>
      <c r="B228">
        <v>14.710347582900519</v>
      </c>
      <c r="C228" t="s">
        <v>110</v>
      </c>
      <c r="D228" t="s">
        <v>7</v>
      </c>
      <c r="F228" t="s">
        <v>12</v>
      </c>
      <c r="G228" t="s">
        <v>22</v>
      </c>
      <c r="H228" t="s">
        <v>78</v>
      </c>
      <c r="L228" s="4"/>
    </row>
    <row r="230" spans="1:12" ht="16" x14ac:dyDescent="0.2">
      <c r="A230" s="1" t="s">
        <v>0</v>
      </c>
      <c r="B230" s="1" t="s">
        <v>90</v>
      </c>
    </row>
    <row r="231" spans="1:12" x14ac:dyDescent="0.2">
      <c r="A231" t="s">
        <v>2</v>
      </c>
      <c r="B231" t="s">
        <v>3</v>
      </c>
    </row>
    <row r="232" spans="1:12" x14ac:dyDescent="0.2">
      <c r="A232" t="s">
        <v>4</v>
      </c>
      <c r="B232" t="s">
        <v>5</v>
      </c>
    </row>
    <row r="233" spans="1:12" x14ac:dyDescent="0.2">
      <c r="A233" t="s">
        <v>6</v>
      </c>
      <c r="B233" t="s">
        <v>7</v>
      </c>
    </row>
    <row r="234" spans="1:12" x14ac:dyDescent="0.2">
      <c r="A234" t="s">
        <v>8</v>
      </c>
      <c r="B234">
        <v>1</v>
      </c>
    </row>
    <row r="235" spans="1:12" ht="16" x14ac:dyDescent="0.2">
      <c r="A235" t="s">
        <v>9</v>
      </c>
      <c r="B235" s="2" t="s">
        <v>91</v>
      </c>
    </row>
    <row r="236" spans="1:12" x14ac:dyDescent="0.2">
      <c r="A236" t="s">
        <v>11</v>
      </c>
      <c r="B236" t="s">
        <v>12</v>
      </c>
    </row>
    <row r="237" spans="1:12" ht="16" x14ac:dyDescent="0.2">
      <c r="A237" s="1" t="s">
        <v>13</v>
      </c>
    </row>
    <row r="238" spans="1:12" x14ac:dyDescent="0.2">
      <c r="A238" t="s">
        <v>14</v>
      </c>
      <c r="B238" t="s">
        <v>15</v>
      </c>
      <c r="C238" t="s">
        <v>16</v>
      </c>
      <c r="D238" t="s">
        <v>6</v>
      </c>
      <c r="E238" t="s">
        <v>65</v>
      </c>
      <c r="F238" t="s">
        <v>11</v>
      </c>
      <c r="G238" t="s">
        <v>17</v>
      </c>
      <c r="H238" t="s">
        <v>9</v>
      </c>
    </row>
    <row r="239" spans="1:12" x14ac:dyDescent="0.2">
      <c r="A239" t="s">
        <v>90</v>
      </c>
      <c r="B239">
        <v>1</v>
      </c>
      <c r="C239" t="s">
        <v>110</v>
      </c>
      <c r="D239" t="s">
        <v>7</v>
      </c>
      <c r="F239" t="s">
        <v>12</v>
      </c>
      <c r="G239" t="s">
        <v>18</v>
      </c>
      <c r="H239" t="s">
        <v>91</v>
      </c>
    </row>
    <row r="240" spans="1:12" x14ac:dyDescent="0.2">
      <c r="A240" t="s">
        <v>27</v>
      </c>
      <c r="B240" s="6">
        <v>3.3274760383386583</v>
      </c>
      <c r="C240" t="s">
        <v>20</v>
      </c>
      <c r="D240" t="s">
        <v>7</v>
      </c>
      <c r="F240" t="s">
        <v>28</v>
      </c>
      <c r="G240" t="s">
        <v>22</v>
      </c>
      <c r="H240" t="s">
        <v>29</v>
      </c>
    </row>
    <row r="241" spans="1:8" x14ac:dyDescent="0.2">
      <c r="A241" t="s">
        <v>44</v>
      </c>
      <c r="B241" s="4">
        <v>6.2484025559105428E-4</v>
      </c>
      <c r="C241" t="s">
        <v>20</v>
      </c>
      <c r="D241" t="s">
        <v>25</v>
      </c>
      <c r="F241" t="s">
        <v>12</v>
      </c>
      <c r="G241" t="s">
        <v>22</v>
      </c>
      <c r="H241" t="s">
        <v>45</v>
      </c>
    </row>
    <row r="242" spans="1:8" x14ac:dyDescent="0.2">
      <c r="A242" t="s">
        <v>88</v>
      </c>
      <c r="B242">
        <v>1.9992012779552717</v>
      </c>
      <c r="C242" t="s">
        <v>110</v>
      </c>
      <c r="D242" t="s">
        <v>7</v>
      </c>
      <c r="F242" t="s">
        <v>12</v>
      </c>
      <c r="G242" t="s">
        <v>22</v>
      </c>
      <c r="H242" t="s">
        <v>89</v>
      </c>
    </row>
    <row r="243" spans="1:8" x14ac:dyDescent="0.2">
      <c r="A243" t="s">
        <v>46</v>
      </c>
      <c r="B243" s="5">
        <v>5.2819488817891376</v>
      </c>
      <c r="C243" t="s">
        <v>20</v>
      </c>
      <c r="D243" t="s">
        <v>7</v>
      </c>
      <c r="F243" t="s">
        <v>12</v>
      </c>
      <c r="G243" t="s">
        <v>22</v>
      </c>
      <c r="H243" t="s">
        <v>47</v>
      </c>
    </row>
    <row r="244" spans="1:8" x14ac:dyDescent="0.2">
      <c r="A244" t="s">
        <v>48</v>
      </c>
      <c r="B244" s="5">
        <v>1.4832268370607029</v>
      </c>
      <c r="C244" t="s">
        <v>20</v>
      </c>
      <c r="D244" t="s">
        <v>7</v>
      </c>
      <c r="F244" t="s">
        <v>12</v>
      </c>
      <c r="G244" t="s">
        <v>22</v>
      </c>
      <c r="H244" t="s">
        <v>49</v>
      </c>
    </row>
    <row r="245" spans="1:8" x14ac:dyDescent="0.2">
      <c r="A245" t="s">
        <v>82</v>
      </c>
      <c r="B245">
        <v>6.2819488817891376</v>
      </c>
      <c r="C245" t="s">
        <v>110</v>
      </c>
      <c r="D245" t="s">
        <v>7</v>
      </c>
      <c r="F245" t="s">
        <v>12</v>
      </c>
      <c r="G245" t="s">
        <v>22</v>
      </c>
      <c r="H245" t="s">
        <v>82</v>
      </c>
    </row>
    <row r="247" spans="1:8" ht="16" x14ac:dyDescent="0.2">
      <c r="A247" s="1" t="s">
        <v>0</v>
      </c>
      <c r="B247" s="1" t="s">
        <v>92</v>
      </c>
    </row>
    <row r="248" spans="1:8" x14ac:dyDescent="0.2">
      <c r="A248" t="s">
        <v>2</v>
      </c>
      <c r="B248" t="s">
        <v>3</v>
      </c>
    </row>
    <row r="249" spans="1:8" x14ac:dyDescent="0.2">
      <c r="A249" t="s">
        <v>4</v>
      </c>
      <c r="B249" t="s">
        <v>5</v>
      </c>
    </row>
    <row r="250" spans="1:8" x14ac:dyDescent="0.2">
      <c r="A250" t="s">
        <v>6</v>
      </c>
      <c r="B250" t="s">
        <v>7</v>
      </c>
    </row>
    <row r="251" spans="1:8" x14ac:dyDescent="0.2">
      <c r="A251" t="s">
        <v>8</v>
      </c>
      <c r="B251">
        <v>1</v>
      </c>
    </row>
    <row r="252" spans="1:8" ht="16" x14ac:dyDescent="0.2">
      <c r="A252" t="s">
        <v>9</v>
      </c>
      <c r="B252" s="2" t="s">
        <v>93</v>
      </c>
    </row>
    <row r="253" spans="1:8" x14ac:dyDescent="0.2">
      <c r="A253" t="s">
        <v>11</v>
      </c>
      <c r="B253" t="s">
        <v>12</v>
      </c>
    </row>
    <row r="254" spans="1:8" ht="16" x14ac:dyDescent="0.2">
      <c r="A254" s="1" t="s">
        <v>13</v>
      </c>
    </row>
    <row r="255" spans="1:8" x14ac:dyDescent="0.2">
      <c r="A255" t="s">
        <v>14</v>
      </c>
      <c r="B255" t="s">
        <v>15</v>
      </c>
      <c r="C255" t="s">
        <v>16</v>
      </c>
      <c r="D255" t="s">
        <v>6</v>
      </c>
      <c r="E255" t="s">
        <v>65</v>
      </c>
      <c r="F255" t="s">
        <v>11</v>
      </c>
      <c r="G255" t="s">
        <v>17</v>
      </c>
      <c r="H255" t="s">
        <v>9</v>
      </c>
    </row>
    <row r="256" spans="1:8" x14ac:dyDescent="0.2">
      <c r="A256" t="s">
        <v>92</v>
      </c>
      <c r="B256">
        <v>1</v>
      </c>
      <c r="C256" t="s">
        <v>110</v>
      </c>
      <c r="D256" t="s">
        <v>7</v>
      </c>
      <c r="F256" t="s">
        <v>12</v>
      </c>
      <c r="G256" t="s">
        <v>18</v>
      </c>
      <c r="H256" t="s">
        <v>93</v>
      </c>
    </row>
    <row r="257" spans="1:8" x14ac:dyDescent="0.2">
      <c r="A257" t="s">
        <v>27</v>
      </c>
      <c r="B257" s="6">
        <v>8.0589999999999993</v>
      </c>
      <c r="C257" t="s">
        <v>20</v>
      </c>
      <c r="D257" t="s">
        <v>7</v>
      </c>
      <c r="F257" t="s">
        <v>28</v>
      </c>
      <c r="G257" t="s">
        <v>22</v>
      </c>
      <c r="H257" t="s">
        <v>29</v>
      </c>
    </row>
    <row r="258" spans="1:8" x14ac:dyDescent="0.2">
      <c r="A258" t="s">
        <v>44</v>
      </c>
      <c r="B258" s="4">
        <v>7.5030000000000001E-3</v>
      </c>
      <c r="C258" t="s">
        <v>20</v>
      </c>
      <c r="D258" t="s">
        <v>25</v>
      </c>
      <c r="F258" t="s">
        <v>12</v>
      </c>
      <c r="G258" t="s">
        <v>22</v>
      </c>
      <c r="H258" t="s">
        <v>45</v>
      </c>
    </row>
    <row r="259" spans="1:8" x14ac:dyDescent="0.2">
      <c r="A259" t="s">
        <v>90</v>
      </c>
      <c r="B259">
        <v>1.252</v>
      </c>
      <c r="C259" t="s">
        <v>110</v>
      </c>
      <c r="D259" t="s">
        <v>7</v>
      </c>
      <c r="F259" t="s">
        <v>12</v>
      </c>
      <c r="G259" t="s">
        <v>22</v>
      </c>
      <c r="H259" t="s">
        <v>91</v>
      </c>
    </row>
    <row r="260" spans="1:8" x14ac:dyDescent="0.2">
      <c r="A260" t="s">
        <v>46</v>
      </c>
      <c r="B260" s="5">
        <v>2.3479999999999999</v>
      </c>
      <c r="C260" t="s">
        <v>20</v>
      </c>
      <c r="D260" t="s">
        <v>7</v>
      </c>
      <c r="F260" t="s">
        <v>12</v>
      </c>
      <c r="G260" t="s">
        <v>22</v>
      </c>
      <c r="H260" t="s">
        <v>47</v>
      </c>
    </row>
    <row r="261" spans="1:8" x14ac:dyDescent="0.2">
      <c r="A261" t="s">
        <v>82</v>
      </c>
      <c r="B261">
        <v>2.9119999999999999</v>
      </c>
      <c r="C261" t="s">
        <v>110</v>
      </c>
      <c r="D261" t="s">
        <v>7</v>
      </c>
      <c r="F261" t="s">
        <v>12</v>
      </c>
      <c r="G261" t="s">
        <v>22</v>
      </c>
      <c r="H261" t="s">
        <v>82</v>
      </c>
    </row>
    <row r="263" spans="1:8" ht="16" x14ac:dyDescent="0.2">
      <c r="A263" s="1" t="s">
        <v>0</v>
      </c>
      <c r="B263" s="1" t="s">
        <v>94</v>
      </c>
    </row>
    <row r="264" spans="1:8" x14ac:dyDescent="0.2">
      <c r="A264" t="s">
        <v>2</v>
      </c>
      <c r="B264" t="s">
        <v>3</v>
      </c>
    </row>
    <row r="265" spans="1:8" x14ac:dyDescent="0.2">
      <c r="A265" t="s">
        <v>4</v>
      </c>
      <c r="B265" t="s">
        <v>5</v>
      </c>
    </row>
    <row r="266" spans="1:8" x14ac:dyDescent="0.2">
      <c r="A266" t="s">
        <v>6</v>
      </c>
      <c r="B266" t="s">
        <v>7</v>
      </c>
    </row>
    <row r="267" spans="1:8" x14ac:dyDescent="0.2">
      <c r="A267" t="s">
        <v>8</v>
      </c>
      <c r="B267">
        <v>1</v>
      </c>
    </row>
    <row r="268" spans="1:8" ht="16" x14ac:dyDescent="0.2">
      <c r="A268" t="s">
        <v>9</v>
      </c>
      <c r="B268" s="2" t="s">
        <v>94</v>
      </c>
    </row>
    <row r="269" spans="1:8" x14ac:dyDescent="0.2">
      <c r="A269" t="s">
        <v>11</v>
      </c>
      <c r="B269" t="s">
        <v>12</v>
      </c>
    </row>
    <row r="270" spans="1:8" ht="16" x14ac:dyDescent="0.2">
      <c r="A270" s="1" t="s">
        <v>13</v>
      </c>
    </row>
    <row r="271" spans="1:8" x14ac:dyDescent="0.2">
      <c r="A271" t="s">
        <v>14</v>
      </c>
      <c r="B271" t="s">
        <v>15</v>
      </c>
      <c r="C271" t="s">
        <v>16</v>
      </c>
      <c r="D271" t="s">
        <v>6</v>
      </c>
      <c r="E271" t="s">
        <v>65</v>
      </c>
      <c r="F271" t="s">
        <v>11</v>
      </c>
      <c r="G271" t="s">
        <v>17</v>
      </c>
      <c r="H271" t="s">
        <v>9</v>
      </c>
    </row>
    <row r="272" spans="1:8" x14ac:dyDescent="0.2">
      <c r="A272" t="s">
        <v>94</v>
      </c>
      <c r="B272">
        <v>1</v>
      </c>
      <c r="C272" t="s">
        <v>110</v>
      </c>
      <c r="D272" t="s">
        <v>7</v>
      </c>
      <c r="F272" t="s">
        <v>12</v>
      </c>
      <c r="G272" t="s">
        <v>18</v>
      </c>
      <c r="H272" t="s">
        <v>94</v>
      </c>
    </row>
    <row r="273" spans="1:11" x14ac:dyDescent="0.2">
      <c r="A273" t="s">
        <v>95</v>
      </c>
      <c r="B273" s="4">
        <v>2.0019900497512438E-2</v>
      </c>
      <c r="C273" t="s">
        <v>20</v>
      </c>
      <c r="D273" t="s">
        <v>7</v>
      </c>
      <c r="F273" t="s">
        <v>12</v>
      </c>
      <c r="G273" t="s">
        <v>22</v>
      </c>
      <c r="H273" t="s">
        <v>96</v>
      </c>
      <c r="K273" s="4"/>
    </row>
    <row r="274" spans="1:11" x14ac:dyDescent="0.2">
      <c r="A274" t="s">
        <v>39</v>
      </c>
      <c r="B274" s="4">
        <v>2.9154228855721395E-3</v>
      </c>
      <c r="C274" t="s">
        <v>20</v>
      </c>
      <c r="D274" t="s">
        <v>7</v>
      </c>
      <c r="F274" t="s">
        <v>40</v>
      </c>
      <c r="G274" t="s">
        <v>22</v>
      </c>
      <c r="H274" t="s">
        <v>41</v>
      </c>
      <c r="K274" s="4"/>
    </row>
    <row r="275" spans="1:11" x14ac:dyDescent="0.2">
      <c r="A275" t="s">
        <v>27</v>
      </c>
      <c r="B275" s="6">
        <v>0.21064676616915426</v>
      </c>
      <c r="C275" t="s">
        <v>20</v>
      </c>
      <c r="D275" t="s">
        <v>7</v>
      </c>
      <c r="F275" t="s">
        <v>28</v>
      </c>
      <c r="G275" t="s">
        <v>22</v>
      </c>
      <c r="H275" t="s">
        <v>29</v>
      </c>
      <c r="K275" s="4"/>
    </row>
    <row r="276" spans="1:11" x14ac:dyDescent="0.2">
      <c r="A276" t="s">
        <v>44</v>
      </c>
      <c r="B276" s="4">
        <v>1.78407960199005E-4</v>
      </c>
      <c r="C276" t="s">
        <v>20</v>
      </c>
      <c r="D276" t="s">
        <v>25</v>
      </c>
      <c r="F276" t="s">
        <v>12</v>
      </c>
      <c r="G276" t="s">
        <v>22</v>
      </c>
      <c r="H276" t="s">
        <v>45</v>
      </c>
      <c r="K276" s="4"/>
    </row>
    <row r="277" spans="1:11" x14ac:dyDescent="0.2">
      <c r="A277" t="s">
        <v>92</v>
      </c>
      <c r="B277">
        <v>0.97960199004975135</v>
      </c>
      <c r="C277" t="s">
        <v>110</v>
      </c>
      <c r="D277" t="s">
        <v>7</v>
      </c>
      <c r="F277" t="s">
        <v>12</v>
      </c>
      <c r="G277" t="s">
        <v>22</v>
      </c>
      <c r="H277" t="s">
        <v>93</v>
      </c>
      <c r="K277" s="4"/>
    </row>
    <row r="278" spans="1:11" x14ac:dyDescent="0.2">
      <c r="A278" t="s">
        <v>34</v>
      </c>
      <c r="B278" s="4">
        <v>8.8159203980099515E-5</v>
      </c>
      <c r="C278" t="s">
        <v>20</v>
      </c>
      <c r="D278" t="s">
        <v>35</v>
      </c>
      <c r="F278" t="s">
        <v>12</v>
      </c>
      <c r="G278" t="s">
        <v>22</v>
      </c>
      <c r="H278" t="s">
        <v>36</v>
      </c>
      <c r="K278" s="4"/>
    </row>
    <row r="279" spans="1:11" x14ac:dyDescent="0.2">
      <c r="A279" t="s">
        <v>97</v>
      </c>
      <c r="B279">
        <f>0.1763/1.005</f>
        <v>0.17542288557213934</v>
      </c>
      <c r="C279" t="s">
        <v>20</v>
      </c>
      <c r="D279" t="s">
        <v>35</v>
      </c>
      <c r="F279" t="s">
        <v>12</v>
      </c>
      <c r="G279" t="s">
        <v>22</v>
      </c>
      <c r="H279" t="s">
        <v>98</v>
      </c>
    </row>
    <row r="281" spans="1:11" ht="16" x14ac:dyDescent="0.2">
      <c r="A281" s="1" t="s">
        <v>0</v>
      </c>
      <c r="B281" s="1" t="s">
        <v>99</v>
      </c>
    </row>
    <row r="282" spans="1:11" x14ac:dyDescent="0.2">
      <c r="A282" t="s">
        <v>2</v>
      </c>
      <c r="B282" t="s">
        <v>3</v>
      </c>
    </row>
    <row r="283" spans="1:11" x14ac:dyDescent="0.2">
      <c r="A283" t="s">
        <v>4</v>
      </c>
      <c r="B283" t="s">
        <v>5</v>
      </c>
    </row>
    <row r="284" spans="1:11" x14ac:dyDescent="0.2">
      <c r="A284" t="s">
        <v>6</v>
      </c>
      <c r="B284" t="s">
        <v>7</v>
      </c>
    </row>
    <row r="285" spans="1:11" x14ac:dyDescent="0.2">
      <c r="A285" t="s">
        <v>8</v>
      </c>
      <c r="B285">
        <v>1</v>
      </c>
    </row>
    <row r="286" spans="1:11" ht="16" x14ac:dyDescent="0.2">
      <c r="A286" t="s">
        <v>9</v>
      </c>
      <c r="B286" s="2" t="s">
        <v>100</v>
      </c>
    </row>
    <row r="287" spans="1:11" x14ac:dyDescent="0.2">
      <c r="A287" t="s">
        <v>11</v>
      </c>
      <c r="B287" t="s">
        <v>12</v>
      </c>
    </row>
    <row r="288" spans="1:11" ht="16" x14ac:dyDescent="0.2">
      <c r="A288" s="1" t="s">
        <v>13</v>
      </c>
    </row>
    <row r="289" spans="1:8" x14ac:dyDescent="0.2">
      <c r="A289" t="s">
        <v>14</v>
      </c>
      <c r="B289" t="s">
        <v>15</v>
      </c>
      <c r="C289" t="s">
        <v>16</v>
      </c>
      <c r="D289" t="s">
        <v>6</v>
      </c>
      <c r="E289" t="s">
        <v>65</v>
      </c>
      <c r="F289" t="s">
        <v>11</v>
      </c>
      <c r="G289" t="s">
        <v>17</v>
      </c>
      <c r="H289" t="s">
        <v>9</v>
      </c>
    </row>
    <row r="290" spans="1:8" x14ac:dyDescent="0.2">
      <c r="A290" t="s">
        <v>99</v>
      </c>
      <c r="B290">
        <v>1</v>
      </c>
      <c r="C290" t="s">
        <v>110</v>
      </c>
      <c r="D290" t="s">
        <v>7</v>
      </c>
      <c r="F290" t="s">
        <v>12</v>
      </c>
      <c r="G290" t="s">
        <v>18</v>
      </c>
      <c r="H290" t="s">
        <v>100</v>
      </c>
    </row>
    <row r="291" spans="1:8" x14ac:dyDescent="0.2">
      <c r="A291" t="s">
        <v>94</v>
      </c>
      <c r="B291">
        <v>0.92032967032967017</v>
      </c>
      <c r="C291" t="s">
        <v>110</v>
      </c>
      <c r="D291" t="s">
        <v>7</v>
      </c>
      <c r="F291" t="s">
        <v>12</v>
      </c>
      <c r="G291" t="s">
        <v>22</v>
      </c>
      <c r="H291" t="s">
        <v>94</v>
      </c>
    </row>
    <row r="292" spans="1:8" x14ac:dyDescent="0.2">
      <c r="A292" t="s">
        <v>39</v>
      </c>
      <c r="B292" s="4">
        <v>4.888278388278388E-3</v>
      </c>
      <c r="C292" t="s">
        <v>20</v>
      </c>
      <c r="D292" t="s">
        <v>7</v>
      </c>
      <c r="F292" t="s">
        <v>40</v>
      </c>
      <c r="G292" t="s">
        <v>22</v>
      </c>
      <c r="H292" t="s">
        <v>41</v>
      </c>
    </row>
    <row r="293" spans="1:8" x14ac:dyDescent="0.2">
      <c r="A293" t="s">
        <v>27</v>
      </c>
      <c r="B293" s="6">
        <v>4.3681318681318679E-2</v>
      </c>
      <c r="C293" t="s">
        <v>20</v>
      </c>
      <c r="D293" t="s">
        <v>7</v>
      </c>
      <c r="F293" t="s">
        <v>28</v>
      </c>
      <c r="G293" t="s">
        <v>22</v>
      </c>
      <c r="H293" t="s">
        <v>29</v>
      </c>
    </row>
    <row r="294" spans="1:8" x14ac:dyDescent="0.2">
      <c r="A294" t="s">
        <v>97</v>
      </c>
      <c r="B294">
        <v>0.4495421245421245</v>
      </c>
      <c r="C294" t="s">
        <v>20</v>
      </c>
      <c r="D294" t="s">
        <v>35</v>
      </c>
      <c r="F294" t="s">
        <v>12</v>
      </c>
      <c r="G294" t="s">
        <v>22</v>
      </c>
      <c r="H294" t="s">
        <v>98</v>
      </c>
    </row>
    <row r="296" spans="1:8" ht="16" x14ac:dyDescent="0.2">
      <c r="A296" s="1" t="s">
        <v>0</v>
      </c>
      <c r="B296" s="1" t="s">
        <v>101</v>
      </c>
    </row>
    <row r="297" spans="1:8" x14ac:dyDescent="0.2">
      <c r="A297" t="s">
        <v>2</v>
      </c>
      <c r="B297" t="s">
        <v>3</v>
      </c>
    </row>
    <row r="298" spans="1:8" x14ac:dyDescent="0.2">
      <c r="A298" t="s">
        <v>4</v>
      </c>
      <c r="B298" t="s">
        <v>5</v>
      </c>
    </row>
    <row r="299" spans="1:8" x14ac:dyDescent="0.2">
      <c r="A299" t="s">
        <v>6</v>
      </c>
      <c r="B299" t="s">
        <v>7</v>
      </c>
    </row>
    <row r="300" spans="1:8" x14ac:dyDescent="0.2">
      <c r="A300" t="s">
        <v>8</v>
      </c>
      <c r="B300">
        <v>1</v>
      </c>
    </row>
    <row r="301" spans="1:8" ht="16" x14ac:dyDescent="0.2">
      <c r="A301" t="s">
        <v>9</v>
      </c>
      <c r="B301" s="2" t="s">
        <v>102</v>
      </c>
    </row>
    <row r="302" spans="1:8" x14ac:dyDescent="0.2">
      <c r="A302" t="s">
        <v>11</v>
      </c>
      <c r="B302" t="s">
        <v>12</v>
      </c>
    </row>
    <row r="303" spans="1:8" ht="16" x14ac:dyDescent="0.2">
      <c r="A303" s="1" t="s">
        <v>13</v>
      </c>
    </row>
    <row r="304" spans="1:8" x14ac:dyDescent="0.2">
      <c r="A304" t="s">
        <v>14</v>
      </c>
      <c r="B304" t="s">
        <v>15</v>
      </c>
      <c r="C304" t="s">
        <v>16</v>
      </c>
      <c r="D304" t="s">
        <v>6</v>
      </c>
      <c r="E304" t="s">
        <v>65</v>
      </c>
      <c r="F304" t="s">
        <v>11</v>
      </c>
      <c r="G304" t="s">
        <v>17</v>
      </c>
      <c r="H304" t="s">
        <v>9</v>
      </c>
    </row>
    <row r="305" spans="1:8" x14ac:dyDescent="0.2">
      <c r="A305" t="s">
        <v>101</v>
      </c>
      <c r="B305">
        <v>1</v>
      </c>
      <c r="C305" t="s">
        <v>110</v>
      </c>
      <c r="D305" t="s">
        <v>7</v>
      </c>
      <c r="F305" t="s">
        <v>12</v>
      </c>
      <c r="G305" t="s">
        <v>18</v>
      </c>
      <c r="H305" t="s">
        <v>102</v>
      </c>
    </row>
    <row r="306" spans="1:8" x14ac:dyDescent="0.2">
      <c r="A306" t="s">
        <v>99</v>
      </c>
      <c r="B306">
        <v>1.0758620689655174</v>
      </c>
      <c r="C306" t="s">
        <v>110</v>
      </c>
      <c r="D306" t="s">
        <v>7</v>
      </c>
      <c r="F306" t="s">
        <v>12</v>
      </c>
      <c r="G306" t="s">
        <v>22</v>
      </c>
      <c r="H306" t="s">
        <v>100</v>
      </c>
    </row>
    <row r="307" spans="1:8" x14ac:dyDescent="0.2">
      <c r="A307" t="s">
        <v>27</v>
      </c>
      <c r="B307" s="6">
        <v>0.14778325123152711</v>
      </c>
      <c r="C307" t="s">
        <v>20</v>
      </c>
      <c r="D307" t="s">
        <v>7</v>
      </c>
      <c r="F307" t="s">
        <v>28</v>
      </c>
      <c r="G307" t="s">
        <v>22</v>
      </c>
      <c r="H307" t="s">
        <v>29</v>
      </c>
    </row>
    <row r="308" spans="1:8" x14ac:dyDescent="0.2">
      <c r="A308" t="s">
        <v>48</v>
      </c>
      <c r="B308" s="5">
        <v>8.8669950738916259E-2</v>
      </c>
      <c r="C308" t="s">
        <v>20</v>
      </c>
      <c r="D308" t="s">
        <v>7</v>
      </c>
      <c r="F308" t="s">
        <v>12</v>
      </c>
      <c r="G308" t="s">
        <v>22</v>
      </c>
      <c r="H308" t="s">
        <v>49</v>
      </c>
    </row>
    <row r="310" spans="1:8" ht="16" x14ac:dyDescent="0.2">
      <c r="A310" s="1" t="s">
        <v>0</v>
      </c>
      <c r="B310" s="1" t="s">
        <v>103</v>
      </c>
    </row>
    <row r="311" spans="1:8" x14ac:dyDescent="0.2">
      <c r="A311" t="s">
        <v>2</v>
      </c>
      <c r="B311" t="s">
        <v>3</v>
      </c>
    </row>
    <row r="312" spans="1:8" x14ac:dyDescent="0.2">
      <c r="A312" t="s">
        <v>4</v>
      </c>
      <c r="B312" t="s">
        <v>5</v>
      </c>
    </row>
    <row r="313" spans="1:8" x14ac:dyDescent="0.2">
      <c r="A313" t="s">
        <v>6</v>
      </c>
      <c r="B313" t="s">
        <v>7</v>
      </c>
    </row>
    <row r="314" spans="1:8" x14ac:dyDescent="0.2">
      <c r="A314" t="s">
        <v>8</v>
      </c>
      <c r="B314">
        <v>1</v>
      </c>
    </row>
    <row r="315" spans="1:8" ht="16" x14ac:dyDescent="0.2">
      <c r="A315" t="s">
        <v>9</v>
      </c>
      <c r="B315" s="2" t="s">
        <v>73</v>
      </c>
    </row>
    <row r="316" spans="1:8" x14ac:dyDescent="0.2">
      <c r="A316" t="s">
        <v>11</v>
      </c>
      <c r="B316" t="s">
        <v>12</v>
      </c>
    </row>
    <row r="317" spans="1:8" ht="16" x14ac:dyDescent="0.2">
      <c r="A317" s="1" t="s">
        <v>13</v>
      </c>
    </row>
    <row r="318" spans="1:8" x14ac:dyDescent="0.2">
      <c r="A318" t="s">
        <v>14</v>
      </c>
      <c r="B318" t="s">
        <v>15</v>
      </c>
      <c r="C318" t="s">
        <v>16</v>
      </c>
      <c r="D318" t="s">
        <v>6</v>
      </c>
      <c r="E318" t="s">
        <v>65</v>
      </c>
      <c r="F318" t="s">
        <v>11</v>
      </c>
      <c r="G318" t="s">
        <v>17</v>
      </c>
      <c r="H318" t="s">
        <v>9</v>
      </c>
    </row>
    <row r="319" spans="1:8" x14ac:dyDescent="0.2">
      <c r="A319" t="s">
        <v>103</v>
      </c>
      <c r="B319">
        <v>1</v>
      </c>
      <c r="C319" t="s">
        <v>110</v>
      </c>
      <c r="D319" t="s">
        <v>7</v>
      </c>
      <c r="F319" t="s">
        <v>12</v>
      </c>
      <c r="G319" t="s">
        <v>18</v>
      </c>
      <c r="H319" t="s">
        <v>73</v>
      </c>
    </row>
    <row r="320" spans="1:8" x14ac:dyDescent="0.2">
      <c r="A320" t="s">
        <v>101</v>
      </c>
      <c r="B320">
        <v>0.98927875243664709</v>
      </c>
      <c r="C320" t="s">
        <v>110</v>
      </c>
      <c r="D320" t="s">
        <v>7</v>
      </c>
      <c r="F320" t="s">
        <v>12</v>
      </c>
      <c r="G320" t="s">
        <v>22</v>
      </c>
      <c r="H320" t="s">
        <v>102</v>
      </c>
    </row>
    <row r="321" spans="1:8" x14ac:dyDescent="0.2">
      <c r="A321" t="s">
        <v>39</v>
      </c>
      <c r="B321" s="4">
        <v>1.9493177387914229E-3</v>
      </c>
      <c r="C321" t="s">
        <v>20</v>
      </c>
      <c r="D321" t="s">
        <v>7</v>
      </c>
      <c r="F321" t="s">
        <v>40</v>
      </c>
      <c r="G321" t="s">
        <v>22</v>
      </c>
      <c r="H321" t="s">
        <v>41</v>
      </c>
    </row>
    <row r="322" spans="1:8" x14ac:dyDescent="0.2">
      <c r="A322" t="s">
        <v>27</v>
      </c>
      <c r="B322" s="6">
        <v>2.1695906432748536E-2</v>
      </c>
      <c r="C322" t="s">
        <v>20</v>
      </c>
      <c r="D322" t="s">
        <v>7</v>
      </c>
      <c r="F322" t="s">
        <v>28</v>
      </c>
      <c r="G322" t="s">
        <v>22</v>
      </c>
      <c r="H322" t="s">
        <v>29</v>
      </c>
    </row>
    <row r="323" spans="1:8" x14ac:dyDescent="0.2">
      <c r="A323" t="s">
        <v>104</v>
      </c>
      <c r="B323" s="4">
        <v>9.8927875243664705E-3</v>
      </c>
      <c r="C323" t="s">
        <v>20</v>
      </c>
      <c r="D323" t="s">
        <v>7</v>
      </c>
      <c r="F323" t="s">
        <v>12</v>
      </c>
      <c r="G323" t="s">
        <v>22</v>
      </c>
      <c r="H323" t="s">
        <v>105</v>
      </c>
    </row>
    <row r="324" spans="1:8" x14ac:dyDescent="0.2">
      <c r="A324" t="s">
        <v>34</v>
      </c>
      <c r="B324" s="4">
        <v>2.4415204678362572E-4</v>
      </c>
      <c r="C324" t="s">
        <v>20</v>
      </c>
      <c r="D324" t="s">
        <v>35</v>
      </c>
      <c r="F324" t="s">
        <v>12</v>
      </c>
      <c r="G324" t="s">
        <v>22</v>
      </c>
      <c r="H324" t="s">
        <v>36</v>
      </c>
    </row>
    <row r="326" spans="1:8" ht="16" x14ac:dyDescent="0.2">
      <c r="A326" s="1" t="s">
        <v>0</v>
      </c>
      <c r="B326" s="1" t="s">
        <v>106</v>
      </c>
    </row>
    <row r="327" spans="1:8" x14ac:dyDescent="0.2">
      <c r="A327" t="s">
        <v>2</v>
      </c>
      <c r="B327" t="s">
        <v>3</v>
      </c>
    </row>
    <row r="328" spans="1:8" x14ac:dyDescent="0.2">
      <c r="A328" t="s">
        <v>4</v>
      </c>
      <c r="B328" t="s">
        <v>5</v>
      </c>
    </row>
    <row r="329" spans="1:8" x14ac:dyDescent="0.2">
      <c r="A329" t="s">
        <v>6</v>
      </c>
      <c r="B329" t="s">
        <v>7</v>
      </c>
    </row>
    <row r="330" spans="1:8" x14ac:dyDescent="0.2">
      <c r="A330" t="s">
        <v>8</v>
      </c>
      <c r="B330">
        <v>1</v>
      </c>
    </row>
    <row r="331" spans="1:8" ht="16" x14ac:dyDescent="0.2">
      <c r="A331" t="s">
        <v>9</v>
      </c>
      <c r="B331" s="2" t="s">
        <v>107</v>
      </c>
    </row>
    <row r="332" spans="1:8" x14ac:dyDescent="0.2">
      <c r="A332" t="s">
        <v>11</v>
      </c>
      <c r="B332" t="s">
        <v>12</v>
      </c>
    </row>
    <row r="333" spans="1:8" ht="16" x14ac:dyDescent="0.2">
      <c r="A333" s="1" t="s">
        <v>13</v>
      </c>
    </row>
    <row r="334" spans="1:8" x14ac:dyDescent="0.2">
      <c r="A334" t="s">
        <v>14</v>
      </c>
      <c r="B334" t="s">
        <v>15</v>
      </c>
      <c r="C334" t="s">
        <v>16</v>
      </c>
      <c r="D334" t="s">
        <v>6</v>
      </c>
      <c r="E334" t="s">
        <v>65</v>
      </c>
      <c r="F334" t="s">
        <v>11</v>
      </c>
      <c r="G334" t="s">
        <v>17</v>
      </c>
      <c r="H334" t="s">
        <v>9</v>
      </c>
    </row>
    <row r="335" spans="1:8" x14ac:dyDescent="0.2">
      <c r="A335" t="s">
        <v>106</v>
      </c>
      <c r="B335">
        <v>1</v>
      </c>
      <c r="C335" t="s">
        <v>110</v>
      </c>
      <c r="D335" t="s">
        <v>7</v>
      </c>
      <c r="F335" t="s">
        <v>12</v>
      </c>
      <c r="G335" t="s">
        <v>18</v>
      </c>
      <c r="H335" t="s">
        <v>107</v>
      </c>
    </row>
    <row r="336" spans="1:8" x14ac:dyDescent="0.2">
      <c r="A336" t="s">
        <v>103</v>
      </c>
      <c r="B336">
        <v>1.026</v>
      </c>
      <c r="C336" t="s">
        <v>110</v>
      </c>
      <c r="D336" t="s">
        <v>7</v>
      </c>
      <c r="F336" t="s">
        <v>12</v>
      </c>
      <c r="G336" t="s">
        <v>22</v>
      </c>
      <c r="H336" t="s">
        <v>73</v>
      </c>
    </row>
    <row r="337" spans="1:8" x14ac:dyDescent="0.2">
      <c r="A337" t="s">
        <v>39</v>
      </c>
      <c r="B337" s="4">
        <v>7.7999999999999999E-4</v>
      </c>
      <c r="C337" t="s">
        <v>20</v>
      </c>
      <c r="D337" t="s">
        <v>7</v>
      </c>
      <c r="F337" t="s">
        <v>40</v>
      </c>
      <c r="G337" t="s">
        <v>22</v>
      </c>
      <c r="H337" t="s">
        <v>41</v>
      </c>
    </row>
    <row r="338" spans="1:8" x14ac:dyDescent="0.2">
      <c r="A338" t="s">
        <v>27</v>
      </c>
      <c r="B338" s="6">
        <v>0.45340000000000003</v>
      </c>
      <c r="C338" t="s">
        <v>20</v>
      </c>
      <c r="D338" t="s">
        <v>7</v>
      </c>
      <c r="F338" t="s">
        <v>28</v>
      </c>
      <c r="G338" t="s">
        <v>22</v>
      </c>
      <c r="H338" t="s">
        <v>29</v>
      </c>
    </row>
    <row r="339" spans="1:8" x14ac:dyDescent="0.2">
      <c r="A339" t="s">
        <v>48</v>
      </c>
      <c r="B339" s="5">
        <v>3.0620000000000001E-2</v>
      </c>
      <c r="C339" t="s">
        <v>20</v>
      </c>
      <c r="D339" t="s">
        <v>7</v>
      </c>
      <c r="F339" t="s">
        <v>12</v>
      </c>
      <c r="G339" t="s">
        <v>22</v>
      </c>
      <c r="H339" t="s">
        <v>49</v>
      </c>
    </row>
    <row r="341" spans="1:8" ht="16" x14ac:dyDescent="0.2">
      <c r="A341" s="1" t="s">
        <v>0</v>
      </c>
      <c r="B341" s="1" t="s">
        <v>108</v>
      </c>
    </row>
    <row r="342" spans="1:8" x14ac:dyDescent="0.2">
      <c r="A342" t="s">
        <v>2</v>
      </c>
      <c r="B342" t="s">
        <v>3</v>
      </c>
    </row>
    <row r="343" spans="1:8" x14ac:dyDescent="0.2">
      <c r="A343" t="s">
        <v>4</v>
      </c>
      <c r="B343" t="s">
        <v>5</v>
      </c>
    </row>
    <row r="344" spans="1:8" x14ac:dyDescent="0.2">
      <c r="A344" t="s">
        <v>6</v>
      </c>
      <c r="B344" t="s">
        <v>7</v>
      </c>
    </row>
    <row r="345" spans="1:8" x14ac:dyDescent="0.2">
      <c r="A345" t="s">
        <v>8</v>
      </c>
      <c r="B345">
        <v>1</v>
      </c>
    </row>
    <row r="346" spans="1:8" ht="16" x14ac:dyDescent="0.2">
      <c r="A346" t="s">
        <v>9</v>
      </c>
      <c r="B346" s="2" t="s">
        <v>109</v>
      </c>
    </row>
    <row r="347" spans="1:8" x14ac:dyDescent="0.2">
      <c r="A347" t="s">
        <v>11</v>
      </c>
      <c r="B347" t="s">
        <v>12</v>
      </c>
    </row>
    <row r="348" spans="1:8" ht="16" x14ac:dyDescent="0.2">
      <c r="A348" s="1" t="s">
        <v>13</v>
      </c>
    </row>
    <row r="349" spans="1:8" x14ac:dyDescent="0.2">
      <c r="A349" t="s">
        <v>14</v>
      </c>
      <c r="B349" t="s">
        <v>15</v>
      </c>
      <c r="C349" t="s">
        <v>16</v>
      </c>
      <c r="D349" t="s">
        <v>6</v>
      </c>
      <c r="E349" t="s">
        <v>65</v>
      </c>
      <c r="F349" t="s">
        <v>11</v>
      </c>
      <c r="G349" t="s">
        <v>17</v>
      </c>
      <c r="H349" t="s">
        <v>9</v>
      </c>
    </row>
    <row r="350" spans="1:8" x14ac:dyDescent="0.2">
      <c r="A350" t="s">
        <v>108</v>
      </c>
      <c r="B350">
        <v>1</v>
      </c>
      <c r="C350" t="s">
        <v>110</v>
      </c>
      <c r="D350" t="s">
        <v>7</v>
      </c>
      <c r="F350" t="s">
        <v>12</v>
      </c>
      <c r="G350" t="s">
        <v>18</v>
      </c>
      <c r="H350" t="s">
        <v>109</v>
      </c>
    </row>
    <row r="351" spans="1:8" x14ac:dyDescent="0.2">
      <c r="A351" t="s">
        <v>106</v>
      </c>
      <c r="B351">
        <v>1</v>
      </c>
      <c r="C351" t="s">
        <v>110</v>
      </c>
      <c r="D351" t="s">
        <v>7</v>
      </c>
      <c r="F351" t="s">
        <v>12</v>
      </c>
      <c r="G351" t="s">
        <v>22</v>
      </c>
      <c r="H351" t="s">
        <v>107</v>
      </c>
    </row>
    <row r="352" spans="1:8" x14ac:dyDescent="0.2">
      <c r="A352" t="s">
        <v>39</v>
      </c>
      <c r="B352" s="4">
        <v>5.8500000000000003E-2</v>
      </c>
      <c r="C352" t="s">
        <v>20</v>
      </c>
      <c r="D352" t="s">
        <v>7</v>
      </c>
      <c r="F352" t="s">
        <v>40</v>
      </c>
      <c r="G352" t="s">
        <v>22</v>
      </c>
      <c r="H352" t="s">
        <v>41</v>
      </c>
    </row>
    <row r="353" spans="1:8" x14ac:dyDescent="0.2">
      <c r="A353" t="s">
        <v>27</v>
      </c>
      <c r="B353" s="6">
        <v>0.52</v>
      </c>
      <c r="C353" t="s">
        <v>20</v>
      </c>
      <c r="D353" t="s">
        <v>7</v>
      </c>
      <c r="F353" t="s">
        <v>28</v>
      </c>
      <c r="G353" t="s">
        <v>22</v>
      </c>
      <c r="H353" t="s">
        <v>29</v>
      </c>
    </row>
  </sheetData>
  <autoFilter ref="A1:L353"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Carbon fiber</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Microsoft Office User</cp:lastModifiedBy>
  <dcterms:created xsi:type="dcterms:W3CDTF">2021-05-07T09:52:59Z</dcterms:created>
  <dcterms:modified xsi:type="dcterms:W3CDTF">2023-05-21T10:16:25Z</dcterms:modified>
</cp:coreProperties>
</file>