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7583245E-53D0-1F46-B046-57E3EE104E05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calcPr calcId="191029" iterate="1" iterateCount="1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9" i="1" l="1"/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E22" i="2"/>
  <c r="E21" i="2"/>
  <c r="F21" i="2" s="1"/>
  <c r="G21" i="2" s="1"/>
  <c r="H21" i="2" s="1"/>
  <c r="J21" i="2" s="1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24" i="2" l="1"/>
  <c r="G24" i="2" s="1"/>
  <c r="H24" i="2" s="1"/>
  <c r="J24" i="2" s="1"/>
  <c r="G33" i="2"/>
  <c r="H33" i="2" s="1"/>
  <c r="I33" i="2" s="1"/>
  <c r="K33" i="2" s="1"/>
  <c r="F22" i="2"/>
  <c r="G22" i="2" s="1"/>
  <c r="H22" i="2" s="1"/>
  <c r="J22" i="2" s="1"/>
  <c r="F23" i="2"/>
  <c r="G23" i="2" s="1"/>
  <c r="H23" i="2" s="1"/>
  <c r="J23" i="2" s="1"/>
  <c r="F12" i="2"/>
  <c r="G12" i="2" s="1"/>
  <c r="H12" i="2" s="1"/>
  <c r="J12" i="2" s="1"/>
  <c r="G30" i="2"/>
  <c r="H30" i="2" s="1"/>
  <c r="I30" i="2" s="1"/>
  <c r="K30" i="2" s="1"/>
  <c r="F15" i="2"/>
  <c r="G15" i="2" s="1"/>
  <c r="H15" i="2" s="1"/>
  <c r="J15" i="2" s="1"/>
  <c r="G39" i="2"/>
  <c r="H39" i="2" s="1"/>
  <c r="I39" i="2" s="1"/>
  <c r="K39" i="2" s="1"/>
  <c r="G40" i="2"/>
  <c r="H40" i="2" s="1"/>
  <c r="I40" i="2" s="1"/>
  <c r="K40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0" i="1"/>
</calcChain>
</file>

<file path=xl/sharedStrings.xml><?xml version="1.0" encoding="utf-8"?>
<sst xmlns="http://schemas.openxmlformats.org/spreadsheetml/2006/main" count="1438" uniqueCount="159">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</sst>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  <xf numFmtId="0" fontId="0" fillId="0" borderId="0" xfId="0" applyFont="1" applyFill="1"/>
    <xf numFmtId="11" fontId="0" fillId="0" borderId="0" xfId="0" applyNumberFormat="1" applyFont="1" applyFill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I38" sqref="I38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92</v>
      </c>
    </row>
    <row r="2" spans="1:10" x14ac:dyDescent="0.2">
      <c r="A2" t="s">
        <v>93</v>
      </c>
      <c r="B2" t="s">
        <v>94</v>
      </c>
    </row>
    <row r="3" spans="1:10" x14ac:dyDescent="0.2">
      <c r="A3" t="s">
        <v>95</v>
      </c>
      <c r="B3" s="9" t="s">
        <v>79</v>
      </c>
    </row>
    <row r="6" spans="1:10" x14ac:dyDescent="0.2">
      <c r="A6" s="10" t="s">
        <v>96</v>
      </c>
    </row>
    <row r="8" spans="1:10" x14ac:dyDescent="0.2">
      <c r="A8" s="2" t="s">
        <v>97</v>
      </c>
      <c r="B8" s="11" t="s">
        <v>98</v>
      </c>
    </row>
    <row r="9" spans="1:10" x14ac:dyDescent="0.2">
      <c r="A9" s="12"/>
      <c r="B9" s="12"/>
      <c r="C9" s="12" t="s">
        <v>99</v>
      </c>
      <c r="D9" s="12" t="s">
        <v>100</v>
      </c>
      <c r="E9" s="12" t="s">
        <v>101</v>
      </c>
      <c r="F9" s="12" t="s">
        <v>102</v>
      </c>
      <c r="G9" s="12" t="s">
        <v>103</v>
      </c>
      <c r="H9" s="12" t="s">
        <v>104</v>
      </c>
      <c r="I9" s="12" t="s">
        <v>105</v>
      </c>
      <c r="J9" s="12" t="s">
        <v>106</v>
      </c>
    </row>
    <row r="10" spans="1:10" x14ac:dyDescent="0.2">
      <c r="A10" s="12" t="s">
        <v>107</v>
      </c>
      <c r="B10" s="12"/>
      <c r="C10" s="12">
        <v>19</v>
      </c>
      <c r="D10" s="13">
        <v>2.42</v>
      </c>
      <c r="E10" s="12"/>
      <c r="F10" s="12"/>
      <c r="G10" s="12"/>
      <c r="H10" s="12">
        <v>1.37</v>
      </c>
      <c r="I10" s="12"/>
      <c r="J10" s="12"/>
    </row>
    <row r="11" spans="1:10" ht="16" thickBo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12" t="s">
        <v>108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2.451039067463423</v>
      </c>
      <c r="H12" s="15">
        <f>-$H$10*G12</f>
        <v>-3.35792352242489</v>
      </c>
      <c r="I12" s="15">
        <v>3.16</v>
      </c>
      <c r="J12" s="15">
        <f>I12+H12</f>
        <v>-0.19792352242488986</v>
      </c>
    </row>
    <row r="13" spans="1:10" x14ac:dyDescent="0.2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2.5345972174905853</v>
      </c>
      <c r="H13" s="15">
        <f t="shared" ref="H13:H15" si="3">-$H$10*G13</f>
        <v>-3.472398187962102</v>
      </c>
      <c r="I13" s="15">
        <v>3.01</v>
      </c>
      <c r="J13" s="15">
        <f t="shared" ref="J13:J15" si="4">I13+H13</f>
        <v>-0.46239818796210219</v>
      </c>
    </row>
    <row r="14" spans="1:10" x14ac:dyDescent="0.2">
      <c r="A14" s="12" t="s">
        <v>109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2.4176158074525582</v>
      </c>
      <c r="H14" s="15">
        <f t="shared" si="3"/>
        <v>-3.3121336562100052</v>
      </c>
      <c r="I14" s="15">
        <v>3.14</v>
      </c>
      <c r="J14" s="15">
        <f t="shared" si="4"/>
        <v>-0.17213365621000509</v>
      </c>
    </row>
    <row r="15" spans="1:10" ht="16" thickBot="1" x14ac:dyDescent="0.25">
      <c r="A15" s="12" t="s">
        <v>110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2.3730514607714053</v>
      </c>
      <c r="H15" s="15">
        <f t="shared" si="3"/>
        <v>-3.2510805012568254</v>
      </c>
      <c r="I15" s="15">
        <v>3.14</v>
      </c>
      <c r="J15" s="15">
        <f t="shared" si="4"/>
        <v>-0.11108050125682523</v>
      </c>
    </row>
    <row r="16" spans="1:10" x14ac:dyDescent="0.2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2">
      <c r="A17" s="2" t="s">
        <v>97</v>
      </c>
      <c r="B17" s="11" t="s">
        <v>111</v>
      </c>
    </row>
    <row r="18" spans="1:11" x14ac:dyDescent="0.2">
      <c r="A18" s="12"/>
      <c r="B18" s="12"/>
      <c r="C18" s="12" t="s">
        <v>99</v>
      </c>
      <c r="D18" s="12" t="s">
        <v>100</v>
      </c>
      <c r="E18" s="12" t="s">
        <v>101</v>
      </c>
      <c r="F18" s="12" t="s">
        <v>102</v>
      </c>
      <c r="G18" s="12" t="s">
        <v>103</v>
      </c>
      <c r="H18" s="12" t="s">
        <v>104</v>
      </c>
      <c r="I18" s="12" t="s">
        <v>105</v>
      </c>
      <c r="J18" s="12" t="s">
        <v>106</v>
      </c>
    </row>
    <row r="19" spans="1:11" x14ac:dyDescent="0.2">
      <c r="A19" s="12" t="s">
        <v>107</v>
      </c>
      <c r="B19" s="12"/>
      <c r="C19" s="12">
        <v>19</v>
      </c>
      <c r="D19" s="13">
        <v>2.42</v>
      </c>
      <c r="E19" s="12"/>
      <c r="F19" s="12"/>
      <c r="G19" s="12"/>
      <c r="H19" s="12">
        <v>1.37</v>
      </c>
      <c r="I19" s="12"/>
      <c r="J19" s="12"/>
    </row>
    <row r="20" spans="1:11" ht="16" thickBo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2">
      <c r="A21" s="12" t="s">
        <v>108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2.4490321630970779</v>
      </c>
      <c r="H21" s="15">
        <f>-$H$19*G21</f>
        <v>-3.355174063442997</v>
      </c>
      <c r="I21" s="15">
        <v>3.16</v>
      </c>
      <c r="J21" s="15">
        <f>I21+H21</f>
        <v>-0.19517406344299681</v>
      </c>
    </row>
    <row r="22" spans="1:11" x14ac:dyDescent="0.2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2.5325218959299334</v>
      </c>
      <c r="H22" s="15">
        <f t="shared" ref="H22:H24" si="8">-$H$19*G22</f>
        <v>-3.4695549974240092</v>
      </c>
      <c r="I22" s="15">
        <v>3.01</v>
      </c>
      <c r="J22" s="15">
        <f t="shared" ref="J22:J24" si="9">I22+H22</f>
        <v>-0.4595549974240094</v>
      </c>
    </row>
    <row r="23" spans="1:11" x14ac:dyDescent="0.2">
      <c r="A23" s="12" t="s">
        <v>109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2.4156362699639358</v>
      </c>
      <c r="H23" s="15">
        <f t="shared" si="8"/>
        <v>-3.3094216898505922</v>
      </c>
      <c r="I23" s="15">
        <v>3.14</v>
      </c>
      <c r="J23" s="15">
        <f t="shared" si="9"/>
        <v>-0.16942168985059203</v>
      </c>
    </row>
    <row r="24" spans="1:11" ht="16" thickBot="1" x14ac:dyDescent="0.25">
      <c r="A24" s="12" t="s">
        <v>110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2.3711084124530801</v>
      </c>
      <c r="H24" s="15">
        <f t="shared" si="8"/>
        <v>-3.2484185250607198</v>
      </c>
      <c r="I24" s="15">
        <v>3.14</v>
      </c>
      <c r="J24" s="15">
        <f t="shared" si="9"/>
        <v>-0.10841852506071969</v>
      </c>
    </row>
    <row r="26" spans="1:11" x14ac:dyDescent="0.2">
      <c r="A26" s="2" t="s">
        <v>112</v>
      </c>
      <c r="B26" s="11" t="s">
        <v>98</v>
      </c>
    </row>
    <row r="27" spans="1:11" x14ac:dyDescent="0.2">
      <c r="A27" s="24"/>
      <c r="B27" s="24"/>
      <c r="C27" s="24" t="s">
        <v>99</v>
      </c>
      <c r="D27" s="24" t="s">
        <v>100</v>
      </c>
      <c r="E27" s="24" t="s">
        <v>113</v>
      </c>
      <c r="F27" s="24" t="s">
        <v>114</v>
      </c>
      <c r="G27" s="24" t="s">
        <v>115</v>
      </c>
      <c r="H27" s="24" t="s">
        <v>116</v>
      </c>
      <c r="I27" s="24" t="s">
        <v>104</v>
      </c>
      <c r="J27" s="24" t="s">
        <v>105</v>
      </c>
      <c r="K27" s="24" t="s">
        <v>106</v>
      </c>
    </row>
    <row r="28" spans="1:11" x14ac:dyDescent="0.2">
      <c r="A28" s="24" t="s">
        <v>107</v>
      </c>
      <c r="B28" s="24"/>
      <c r="C28" s="24">
        <v>19</v>
      </c>
      <c r="D28" s="25">
        <v>2.42</v>
      </c>
      <c r="E28" s="24"/>
      <c r="F28" s="24"/>
      <c r="G28" s="24"/>
      <c r="H28" s="24"/>
      <c r="I28" s="24">
        <v>1.37</v>
      </c>
      <c r="J28" s="24"/>
      <c r="K28" s="24"/>
    </row>
    <row r="29" spans="1:11" ht="16" thickBo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">
      <c r="A30" s="24" t="s">
        <v>108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2.5699160529487663</v>
      </c>
      <c r="I30" s="30">
        <f>-$I$28*H30</f>
        <v>-3.5207849925398103</v>
      </c>
      <c r="J30" s="24">
        <v>3.16</v>
      </c>
      <c r="K30" s="30">
        <f>J30+I30</f>
        <v>-0.36078499253981011</v>
      </c>
    </row>
    <row r="31" spans="1:11" x14ac:dyDescent="0.2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1.773242076534649</v>
      </c>
      <c r="I31" s="30">
        <f t="shared" ref="I31:I33" si="13">-$I$28*H31</f>
        <v>-2.4293416448524692</v>
      </c>
      <c r="J31" s="30">
        <v>3.01</v>
      </c>
      <c r="K31" s="30">
        <f t="shared" ref="K31:K33" si="14">J31+I31</f>
        <v>0.58065835514753061</v>
      </c>
    </row>
    <row r="32" spans="1:11" x14ac:dyDescent="0.2">
      <c r="A32" s="24" t="s">
        <v>109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4.5616009939840598</v>
      </c>
      <c r="I32" s="30">
        <f t="shared" si="13"/>
        <v>-6.2493933617581625</v>
      </c>
      <c r="J32" s="30">
        <v>3.14</v>
      </c>
      <c r="K32" s="30">
        <f t="shared" si="14"/>
        <v>-3.1093933617581624</v>
      </c>
    </row>
    <row r="33" spans="1:11" ht="16" thickBot="1" x14ac:dyDescent="0.25">
      <c r="A33" s="24" t="s">
        <v>110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1.927437039711575</v>
      </c>
      <c r="I33" s="30">
        <f t="shared" si="13"/>
        <v>-2.6405887444048579</v>
      </c>
      <c r="J33" s="24">
        <v>3.14</v>
      </c>
      <c r="K33" s="30">
        <f t="shared" si="14"/>
        <v>0.49941125559514221</v>
      </c>
    </row>
    <row r="35" spans="1:11" x14ac:dyDescent="0.2">
      <c r="A35" s="2" t="s">
        <v>112</v>
      </c>
      <c r="B35" s="11" t="s">
        <v>111</v>
      </c>
    </row>
    <row r="36" spans="1:11" x14ac:dyDescent="0.2">
      <c r="A36" s="24"/>
      <c r="B36" s="24"/>
      <c r="C36" s="24" t="s">
        <v>99</v>
      </c>
      <c r="D36" s="24" t="s">
        <v>100</v>
      </c>
      <c r="E36" s="24" t="s">
        <v>113</v>
      </c>
      <c r="F36" s="24" t="s">
        <v>114</v>
      </c>
      <c r="G36" s="24" t="s">
        <v>115</v>
      </c>
      <c r="H36" s="24" t="s">
        <v>116</v>
      </c>
      <c r="I36" s="24" t="s">
        <v>104</v>
      </c>
      <c r="J36" s="24" t="s">
        <v>105</v>
      </c>
      <c r="K36" s="24" t="s">
        <v>106</v>
      </c>
    </row>
    <row r="37" spans="1:11" x14ac:dyDescent="0.2">
      <c r="A37" s="24" t="s">
        <v>107</v>
      </c>
      <c r="B37" s="24"/>
      <c r="C37" s="24">
        <v>19</v>
      </c>
      <c r="D37" s="25">
        <v>2.42</v>
      </c>
      <c r="E37" s="24"/>
      <c r="F37" s="24"/>
      <c r="G37" s="24"/>
      <c r="H37" s="24"/>
      <c r="I37" s="24">
        <v>1.37</v>
      </c>
      <c r="J37" s="24"/>
      <c r="K37" s="24"/>
    </row>
    <row r="38" spans="1:11" ht="16" thickBo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2">
      <c r="A39" s="24" t="s">
        <v>108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2.5699160529487668</v>
      </c>
      <c r="I39" s="30">
        <f>-$I$28*H39</f>
        <v>-3.5207849925398107</v>
      </c>
      <c r="J39" s="24">
        <v>3.16</v>
      </c>
      <c r="K39" s="30">
        <f>J39+I39</f>
        <v>-0.36078499253981056</v>
      </c>
    </row>
    <row r="40" spans="1:11" x14ac:dyDescent="0.2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1.773242076534649</v>
      </c>
      <c r="I40" s="30">
        <f t="shared" ref="I40:I42" si="18">-$I$28*H40</f>
        <v>-2.4293416448524692</v>
      </c>
      <c r="J40" s="30">
        <v>3.01</v>
      </c>
      <c r="K40" s="30">
        <f t="shared" ref="K40:K42" si="19">J40+I40</f>
        <v>0.58065835514753061</v>
      </c>
    </row>
    <row r="41" spans="1:11" x14ac:dyDescent="0.2">
      <c r="A41" s="24" t="s">
        <v>109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4.5616009939840598</v>
      </c>
      <c r="I41" s="30">
        <f t="shared" si="18"/>
        <v>-6.2493933617581625</v>
      </c>
      <c r="J41" s="30">
        <v>3.14</v>
      </c>
      <c r="K41" s="30">
        <f t="shared" si="19"/>
        <v>-3.1093933617581624</v>
      </c>
    </row>
    <row r="42" spans="1:11" ht="16" thickBot="1" x14ac:dyDescent="0.25">
      <c r="A42" s="24" t="s">
        <v>110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1.927437039711575</v>
      </c>
      <c r="I42" s="30">
        <f t="shared" si="18"/>
        <v>-2.6405887444048579</v>
      </c>
      <c r="J42" s="24">
        <v>3.14</v>
      </c>
      <c r="K42" s="30">
        <f t="shared" si="19"/>
        <v>0.49941125559514221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7"/>
  <sheetViews>
    <sheetView tabSelected="1" topLeftCell="A330" workbookViewId="0">
      <selection activeCell="B350" sqref="B350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78</v>
      </c>
    </row>
    <row r="3" spans="1:11" ht="16" x14ac:dyDescent="0.2">
      <c r="A3" s="1" t="s">
        <v>0</v>
      </c>
      <c r="B3" s="1" t="s">
        <v>133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4" t="s">
        <v>72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51</v>
      </c>
      <c r="H10" t="s">
        <v>52</v>
      </c>
      <c r="I10" t="s">
        <v>53</v>
      </c>
      <c r="J10" t="s">
        <v>28</v>
      </c>
      <c r="K10" t="s">
        <v>2</v>
      </c>
    </row>
    <row r="11" spans="1:11" x14ac:dyDescent="0.2">
      <c r="A11" s="3" t="s">
        <v>133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54</v>
      </c>
      <c r="K11" s="3" t="s">
        <v>72</v>
      </c>
    </row>
    <row r="12" spans="1:11" x14ac:dyDescent="0.2">
      <c r="A12" s="3" t="s">
        <v>125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80</v>
      </c>
    </row>
    <row r="13" spans="1:11" x14ac:dyDescent="0.2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2">
      <c r="A14" s="3" t="s">
        <v>55</v>
      </c>
      <c r="B14" s="3">
        <v>-1.6799999999999999E-4</v>
      </c>
      <c r="C14" s="3" t="s">
        <v>49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56</v>
      </c>
    </row>
    <row r="15" spans="1:11" x14ac:dyDescent="0.2">
      <c r="A15" s="3" t="s">
        <v>57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58</v>
      </c>
    </row>
    <row r="16" spans="1:11" x14ac:dyDescent="0.2">
      <c r="A16" s="3" t="s">
        <v>59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60</v>
      </c>
    </row>
    <row r="17" spans="1:11" x14ac:dyDescent="0.2">
      <c r="A17" s="3" t="s">
        <v>61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62</v>
      </c>
    </row>
    <row r="18" spans="1:11" x14ac:dyDescent="0.2">
      <c r="A18" s="3" t="s">
        <v>63</v>
      </c>
      <c r="B18" s="6">
        <v>-7.4999999999999993E-5</v>
      </c>
      <c r="C18" s="3" t="s">
        <v>49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64</v>
      </c>
    </row>
    <row r="19" spans="1:11" x14ac:dyDescent="0.2">
      <c r="A19" s="3" t="s">
        <v>48</v>
      </c>
      <c r="B19" s="6">
        <v>6.8900000000000005E-4</v>
      </c>
      <c r="C19" s="3" t="s">
        <v>49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50</v>
      </c>
    </row>
    <row r="20" spans="1:11" x14ac:dyDescent="0.2">
      <c r="A20" s="3" t="s">
        <v>65</v>
      </c>
      <c r="B20" s="3">
        <v>3.3599999999999998E-2</v>
      </c>
      <c r="C20" s="3" t="s">
        <v>49</v>
      </c>
      <c r="D20" s="3" t="s">
        <v>66</v>
      </c>
      <c r="E20" s="3"/>
      <c r="F20" s="3" t="s">
        <v>14</v>
      </c>
      <c r="G20" s="3"/>
      <c r="H20" s="3"/>
      <c r="I20" s="3"/>
      <c r="J20" s="3"/>
      <c r="K20" s="3" t="s">
        <v>67</v>
      </c>
    </row>
    <row r="21" spans="1:11" x14ac:dyDescent="0.2">
      <c r="A21" s="3" t="s">
        <v>68</v>
      </c>
      <c r="B21" s="3">
        <v>3.2599999999999997E-2</v>
      </c>
      <c r="C21" s="3" t="s">
        <v>25</v>
      </c>
      <c r="D21" s="3" t="s">
        <v>66</v>
      </c>
      <c r="E21" s="3"/>
      <c r="F21" s="3" t="s">
        <v>14</v>
      </c>
      <c r="G21" s="3"/>
      <c r="H21" s="3"/>
      <c r="I21" s="3"/>
      <c r="J21" s="3"/>
      <c r="K21" s="3" t="s">
        <v>69</v>
      </c>
    </row>
    <row r="22" spans="1:11" x14ac:dyDescent="0.2">
      <c r="A22" s="3" t="s">
        <v>73</v>
      </c>
      <c r="B22" s="6">
        <v>-6.8899999999999999E-7</v>
      </c>
      <c r="C22" s="3" t="s">
        <v>49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70</v>
      </c>
    </row>
    <row r="23" spans="1:11" s="21" customFormat="1" x14ac:dyDescent="0.2">
      <c r="A23" s="34" t="s">
        <v>156</v>
      </c>
      <c r="B23" s="35">
        <f>(B12-1)*3.14</f>
        <v>1.7897999999998727E-3</v>
      </c>
      <c r="C23" s="34"/>
      <c r="D23" s="34" t="s">
        <v>13</v>
      </c>
      <c r="E23" s="34" t="s">
        <v>16</v>
      </c>
      <c r="F23" s="34" t="s">
        <v>17</v>
      </c>
      <c r="G23" s="34"/>
      <c r="H23" s="34"/>
      <c r="I23" s="34"/>
      <c r="J23" s="34"/>
      <c r="K23" s="34"/>
    </row>
    <row r="24" spans="1:11" x14ac:dyDescent="0.2">
      <c r="A24" s="3"/>
      <c r="B24" s="6"/>
      <c r="C24" s="3"/>
      <c r="D24" s="3"/>
      <c r="E24" s="3"/>
      <c r="F24" s="3"/>
      <c r="G24" s="3"/>
      <c r="H24" s="3"/>
      <c r="I24" s="3"/>
      <c r="J24" s="3"/>
      <c r="K24" s="3"/>
    </row>
    <row r="25" spans="1:11" ht="16" x14ac:dyDescent="0.2">
      <c r="A25" s="1" t="s">
        <v>0</v>
      </c>
      <c r="B25" s="1" t="s">
        <v>134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4" t="s">
        <v>77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51</v>
      </c>
      <c r="H32" t="s">
        <v>52</v>
      </c>
      <c r="I32" t="s">
        <v>53</v>
      </c>
      <c r="J32" t="s">
        <v>28</v>
      </c>
      <c r="K32" t="s">
        <v>2</v>
      </c>
    </row>
    <row r="33" spans="1:11" x14ac:dyDescent="0.2">
      <c r="A33" s="3" t="s">
        <v>134</v>
      </c>
      <c r="B33" s="3">
        <v>1</v>
      </c>
      <c r="C33" t="s">
        <v>25</v>
      </c>
      <c r="D33" s="3" t="s">
        <v>13</v>
      </c>
      <c r="E33" s="3"/>
      <c r="F33" s="3" t="s">
        <v>18</v>
      </c>
      <c r="G33" s="3"/>
      <c r="H33" s="3"/>
      <c r="I33" s="3">
        <v>100</v>
      </c>
      <c r="J33" s="3" t="s">
        <v>54</v>
      </c>
      <c r="K33" s="3" t="s">
        <v>77</v>
      </c>
    </row>
    <row r="34" spans="1:11" x14ac:dyDescent="0.2">
      <c r="A34" s="3" t="s">
        <v>126</v>
      </c>
      <c r="B34" s="3">
        <v>1.00057</v>
      </c>
      <c r="C34" t="s">
        <v>25</v>
      </c>
      <c r="D34" s="3" t="s">
        <v>13</v>
      </c>
      <c r="E34" s="3"/>
      <c r="F34" s="3" t="s">
        <v>14</v>
      </c>
      <c r="G34" s="3"/>
      <c r="H34" s="3"/>
      <c r="I34" s="3"/>
      <c r="J34" s="3"/>
      <c r="K34" s="3" t="s">
        <v>89</v>
      </c>
    </row>
    <row r="35" spans="1:11" x14ac:dyDescent="0.2">
      <c r="A35" t="s">
        <v>34</v>
      </c>
      <c r="B35" s="3">
        <v>6.7000000000000002E-3</v>
      </c>
      <c r="C35" t="s">
        <v>25</v>
      </c>
      <c r="D35" s="3" t="s">
        <v>7</v>
      </c>
      <c r="E35" s="3"/>
      <c r="F35" s="3" t="s">
        <v>14</v>
      </c>
      <c r="G35" s="3"/>
      <c r="H35" s="3"/>
      <c r="I35" s="3"/>
      <c r="J35" s="3"/>
      <c r="K35" s="3" t="s">
        <v>20</v>
      </c>
    </row>
    <row r="36" spans="1:11" x14ac:dyDescent="0.2">
      <c r="A36" s="3" t="s">
        <v>55</v>
      </c>
      <c r="B36" s="3">
        <v>-1.6799999999999999E-4</v>
      </c>
      <c r="C36" s="3" t="s">
        <v>49</v>
      </c>
      <c r="D36" s="3" t="s">
        <v>13</v>
      </c>
      <c r="E36" s="3"/>
      <c r="F36" s="3" t="s">
        <v>14</v>
      </c>
      <c r="G36" s="3"/>
      <c r="H36" s="3"/>
      <c r="I36" s="3"/>
      <c r="J36" s="3"/>
      <c r="K36" s="3" t="s">
        <v>56</v>
      </c>
    </row>
    <row r="37" spans="1:11" x14ac:dyDescent="0.2">
      <c r="A37" s="3" t="s">
        <v>57</v>
      </c>
      <c r="B37" s="6">
        <v>5.8399999999999999E-4</v>
      </c>
      <c r="C37" s="3" t="s">
        <v>19</v>
      </c>
      <c r="D37" s="3" t="s">
        <v>15</v>
      </c>
      <c r="E37" s="3"/>
      <c r="F37" s="3" t="s">
        <v>14</v>
      </c>
      <c r="G37" s="3"/>
      <c r="H37" s="3"/>
      <c r="I37" s="3"/>
      <c r="J37" s="3"/>
      <c r="K37" s="3" t="s">
        <v>58</v>
      </c>
    </row>
    <row r="38" spans="1:11" x14ac:dyDescent="0.2">
      <c r="A38" s="3" t="s">
        <v>59</v>
      </c>
      <c r="B38" s="6">
        <v>2.5999999999999998E-10</v>
      </c>
      <c r="C38" s="3" t="s">
        <v>25</v>
      </c>
      <c r="D38" s="3" t="s">
        <v>6</v>
      </c>
      <c r="E38" s="3"/>
      <c r="F38" s="3" t="s">
        <v>14</v>
      </c>
      <c r="G38" s="3"/>
      <c r="H38" s="3"/>
      <c r="I38" s="3"/>
      <c r="J38" s="3"/>
      <c r="K38" s="3" t="s">
        <v>60</v>
      </c>
    </row>
    <row r="39" spans="1:11" x14ac:dyDescent="0.2">
      <c r="A39" s="3" t="s">
        <v>61</v>
      </c>
      <c r="B39" s="6">
        <v>-6.2700000000000001E-6</v>
      </c>
      <c r="C39" s="3" t="s">
        <v>19</v>
      </c>
      <c r="D39" s="3" t="s">
        <v>13</v>
      </c>
      <c r="E39" s="3"/>
      <c r="F39" s="3" t="s">
        <v>14</v>
      </c>
      <c r="G39" s="3"/>
      <c r="H39" s="3"/>
      <c r="I39" s="3"/>
      <c r="J39" s="3"/>
      <c r="K39" s="3" t="s">
        <v>62</v>
      </c>
    </row>
    <row r="40" spans="1:11" x14ac:dyDescent="0.2">
      <c r="A40" s="3" t="s">
        <v>63</v>
      </c>
      <c r="B40" s="6">
        <v>-7.4999999999999993E-5</v>
      </c>
      <c r="C40" s="3" t="s">
        <v>49</v>
      </c>
      <c r="D40" s="3" t="s">
        <v>27</v>
      </c>
      <c r="E40" s="3"/>
      <c r="F40" s="3" t="s">
        <v>14</v>
      </c>
      <c r="G40" s="3"/>
      <c r="H40" s="3"/>
      <c r="I40" s="3"/>
      <c r="J40" s="3"/>
      <c r="K40" s="3" t="s">
        <v>64</v>
      </c>
    </row>
    <row r="41" spans="1:11" x14ac:dyDescent="0.2">
      <c r="A41" s="3" t="s">
        <v>48</v>
      </c>
      <c r="B41" s="6">
        <v>6.8900000000000005E-4</v>
      </c>
      <c r="C41" s="3" t="s">
        <v>49</v>
      </c>
      <c r="D41" s="3" t="s">
        <v>13</v>
      </c>
      <c r="E41" s="3"/>
      <c r="F41" s="3" t="s">
        <v>14</v>
      </c>
      <c r="G41" s="3"/>
      <c r="H41" s="3"/>
      <c r="I41" s="3"/>
      <c r="J41" s="3"/>
      <c r="K41" s="3" t="s">
        <v>50</v>
      </c>
    </row>
    <row r="42" spans="1:11" x14ac:dyDescent="0.2">
      <c r="A42" s="3" t="s">
        <v>65</v>
      </c>
      <c r="B42" s="3">
        <v>3.3599999999999998E-2</v>
      </c>
      <c r="C42" s="3" t="s">
        <v>49</v>
      </c>
      <c r="D42" s="3" t="s">
        <v>66</v>
      </c>
      <c r="E42" s="3"/>
      <c r="F42" s="3" t="s">
        <v>14</v>
      </c>
      <c r="G42" s="3"/>
      <c r="H42" s="3"/>
      <c r="I42" s="3"/>
      <c r="J42" s="3"/>
      <c r="K42" s="3" t="s">
        <v>67</v>
      </c>
    </row>
    <row r="43" spans="1:11" x14ac:dyDescent="0.2">
      <c r="A43" s="3" t="s">
        <v>68</v>
      </c>
      <c r="B43" s="3">
        <v>3.2599999999999997E-2</v>
      </c>
      <c r="C43" s="3" t="s">
        <v>25</v>
      </c>
      <c r="D43" s="3" t="s">
        <v>66</v>
      </c>
      <c r="E43" s="3"/>
      <c r="F43" s="3" t="s">
        <v>14</v>
      </c>
      <c r="G43" s="3"/>
      <c r="H43" s="3"/>
      <c r="I43" s="3"/>
      <c r="J43" s="3"/>
      <c r="K43" s="3" t="s">
        <v>69</v>
      </c>
    </row>
    <row r="44" spans="1:11" x14ac:dyDescent="0.2">
      <c r="A44" s="3" t="s">
        <v>73</v>
      </c>
      <c r="B44" s="6">
        <v>-6.8899999999999999E-7</v>
      </c>
      <c r="C44" s="3" t="s">
        <v>49</v>
      </c>
      <c r="D44" s="3" t="s">
        <v>27</v>
      </c>
      <c r="E44" s="3"/>
      <c r="F44" s="3" t="s">
        <v>14</v>
      </c>
      <c r="G44" s="3"/>
      <c r="H44" s="3"/>
      <c r="I44" s="3"/>
      <c r="J44" s="3"/>
      <c r="K44" s="3" t="s">
        <v>70</v>
      </c>
    </row>
    <row r="45" spans="1:11" s="21" customFormat="1" x14ac:dyDescent="0.2">
      <c r="A45" s="34" t="s">
        <v>156</v>
      </c>
      <c r="B45" s="35">
        <f>(B34-1)*3.14</f>
        <v>1.7897999999998727E-3</v>
      </c>
      <c r="C45" s="34"/>
      <c r="D45" s="34" t="s">
        <v>13</v>
      </c>
      <c r="E45" s="34" t="s">
        <v>16</v>
      </c>
      <c r="F45" s="34" t="s">
        <v>17</v>
      </c>
      <c r="G45" s="34"/>
      <c r="H45" s="34"/>
      <c r="I45" s="34"/>
      <c r="J45" s="34"/>
      <c r="K45" s="34"/>
    </row>
    <row r="46" spans="1:11" x14ac:dyDescent="0.2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</row>
    <row r="47" spans="1:11" ht="16" x14ac:dyDescent="0.2">
      <c r="A47" s="1" t="s">
        <v>0</v>
      </c>
      <c r="B47" s="1" t="s">
        <v>135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4" t="s">
        <v>76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51</v>
      </c>
      <c r="H54" t="s">
        <v>52</v>
      </c>
      <c r="I54" t="s">
        <v>53</v>
      </c>
      <c r="J54" t="s">
        <v>28</v>
      </c>
      <c r="K54" t="s">
        <v>2</v>
      </c>
    </row>
    <row r="55" spans="1:11" x14ac:dyDescent="0.2">
      <c r="A55" s="3" t="s">
        <v>135</v>
      </c>
      <c r="B55" s="3">
        <v>1</v>
      </c>
      <c r="C55" t="s">
        <v>25</v>
      </c>
      <c r="D55" s="3" t="s">
        <v>13</v>
      </c>
      <c r="E55" s="3"/>
      <c r="F55" s="3" t="s">
        <v>18</v>
      </c>
      <c r="G55" s="3"/>
      <c r="H55" s="3"/>
      <c r="I55" s="3">
        <v>100</v>
      </c>
      <c r="J55" s="3" t="s">
        <v>54</v>
      </c>
      <c r="K55" s="3" t="s">
        <v>76</v>
      </c>
    </row>
    <row r="56" spans="1:11" x14ac:dyDescent="0.2">
      <c r="A56" s="3" t="s">
        <v>127</v>
      </c>
      <c r="B56" s="3">
        <v>1.00057</v>
      </c>
      <c r="C56" t="s">
        <v>25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84</v>
      </c>
    </row>
    <row r="57" spans="1:11" x14ac:dyDescent="0.2">
      <c r="A57" t="s">
        <v>34</v>
      </c>
      <c r="B57" s="3">
        <v>6.7000000000000002E-3</v>
      </c>
      <c r="C57" t="s">
        <v>25</v>
      </c>
      <c r="D57" s="3" t="s">
        <v>7</v>
      </c>
      <c r="E57" s="3"/>
      <c r="F57" s="3" t="s">
        <v>14</v>
      </c>
      <c r="G57" s="3"/>
      <c r="H57" s="3"/>
      <c r="I57" s="3"/>
      <c r="J57" s="3"/>
      <c r="K57" s="3" t="s">
        <v>20</v>
      </c>
    </row>
    <row r="58" spans="1:11" x14ac:dyDescent="0.2">
      <c r="A58" s="3" t="s">
        <v>55</v>
      </c>
      <c r="B58" s="3">
        <v>-1.6799999999999999E-4</v>
      </c>
      <c r="C58" s="3" t="s">
        <v>49</v>
      </c>
      <c r="D58" s="3" t="s">
        <v>13</v>
      </c>
      <c r="E58" s="3"/>
      <c r="F58" s="3" t="s">
        <v>14</v>
      </c>
      <c r="G58" s="3"/>
      <c r="H58" s="3"/>
      <c r="I58" s="3"/>
      <c r="J58" s="3"/>
      <c r="K58" s="3" t="s">
        <v>56</v>
      </c>
    </row>
    <row r="59" spans="1:11" x14ac:dyDescent="0.2">
      <c r="A59" s="3" t="s">
        <v>57</v>
      </c>
      <c r="B59" s="6">
        <v>5.8399999999999999E-4</v>
      </c>
      <c r="C59" s="3" t="s">
        <v>19</v>
      </c>
      <c r="D59" s="3" t="s">
        <v>15</v>
      </c>
      <c r="E59" s="3"/>
      <c r="F59" s="3" t="s">
        <v>14</v>
      </c>
      <c r="G59" s="3"/>
      <c r="H59" s="3"/>
      <c r="I59" s="3"/>
      <c r="J59" s="3"/>
      <c r="K59" s="3" t="s">
        <v>58</v>
      </c>
    </row>
    <row r="60" spans="1:11" x14ac:dyDescent="0.2">
      <c r="A60" s="3" t="s">
        <v>59</v>
      </c>
      <c r="B60" s="6">
        <v>2.5999999999999998E-10</v>
      </c>
      <c r="C60" s="3" t="s">
        <v>25</v>
      </c>
      <c r="D60" s="3" t="s">
        <v>6</v>
      </c>
      <c r="E60" s="3"/>
      <c r="F60" s="3" t="s">
        <v>14</v>
      </c>
      <c r="G60" s="3"/>
      <c r="H60" s="3"/>
      <c r="I60" s="3"/>
      <c r="J60" s="3"/>
      <c r="K60" s="3" t="s">
        <v>60</v>
      </c>
    </row>
    <row r="61" spans="1:11" x14ac:dyDescent="0.2">
      <c r="A61" s="3" t="s">
        <v>61</v>
      </c>
      <c r="B61" s="6">
        <v>-6.2700000000000001E-6</v>
      </c>
      <c r="C61" s="3" t="s">
        <v>19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62</v>
      </c>
    </row>
    <row r="62" spans="1:11" x14ac:dyDescent="0.2">
      <c r="A62" s="3" t="s">
        <v>63</v>
      </c>
      <c r="B62" s="6">
        <v>-7.4999999999999993E-5</v>
      </c>
      <c r="C62" s="3" t="s">
        <v>49</v>
      </c>
      <c r="D62" s="3" t="s">
        <v>27</v>
      </c>
      <c r="E62" s="3"/>
      <c r="F62" s="3" t="s">
        <v>14</v>
      </c>
      <c r="G62" s="3"/>
      <c r="H62" s="3"/>
      <c r="I62" s="3"/>
      <c r="J62" s="3"/>
      <c r="K62" s="3" t="s">
        <v>64</v>
      </c>
    </row>
    <row r="63" spans="1:11" x14ac:dyDescent="0.2">
      <c r="A63" s="3" t="s">
        <v>48</v>
      </c>
      <c r="B63" s="6">
        <v>6.8900000000000005E-4</v>
      </c>
      <c r="C63" s="3" t="s">
        <v>49</v>
      </c>
      <c r="D63" s="3" t="s">
        <v>13</v>
      </c>
      <c r="E63" s="3"/>
      <c r="F63" s="3" t="s">
        <v>14</v>
      </c>
      <c r="G63" s="3"/>
      <c r="H63" s="3"/>
      <c r="I63" s="3"/>
      <c r="J63" s="3"/>
      <c r="K63" s="3" t="s">
        <v>50</v>
      </c>
    </row>
    <row r="64" spans="1:11" x14ac:dyDescent="0.2">
      <c r="A64" s="3" t="s">
        <v>65</v>
      </c>
      <c r="B64" s="3">
        <v>3.3599999999999998E-2</v>
      </c>
      <c r="C64" s="3" t="s">
        <v>49</v>
      </c>
      <c r="D64" s="3" t="s">
        <v>66</v>
      </c>
      <c r="E64" s="3"/>
      <c r="F64" s="3" t="s">
        <v>14</v>
      </c>
      <c r="G64" s="3"/>
      <c r="H64" s="3"/>
      <c r="I64" s="3"/>
      <c r="J64" s="3"/>
      <c r="K64" s="3" t="s">
        <v>67</v>
      </c>
    </row>
    <row r="65" spans="1:11" x14ac:dyDescent="0.2">
      <c r="A65" s="3" t="s">
        <v>68</v>
      </c>
      <c r="B65" s="3">
        <v>3.2599999999999997E-2</v>
      </c>
      <c r="C65" s="3" t="s">
        <v>25</v>
      </c>
      <c r="D65" s="3" t="s">
        <v>66</v>
      </c>
      <c r="E65" s="3"/>
      <c r="F65" s="3" t="s">
        <v>14</v>
      </c>
      <c r="G65" s="3"/>
      <c r="H65" s="3"/>
      <c r="I65" s="3"/>
      <c r="J65" s="3"/>
      <c r="K65" s="3" t="s">
        <v>69</v>
      </c>
    </row>
    <row r="66" spans="1:11" x14ac:dyDescent="0.2">
      <c r="A66" s="3" t="s">
        <v>73</v>
      </c>
      <c r="B66" s="6">
        <v>-6.8899999999999999E-7</v>
      </c>
      <c r="C66" s="3" t="s">
        <v>49</v>
      </c>
      <c r="D66" s="3" t="s">
        <v>27</v>
      </c>
      <c r="E66" s="3"/>
      <c r="F66" s="3" t="s">
        <v>14</v>
      </c>
      <c r="G66" s="3"/>
      <c r="H66" s="3"/>
      <c r="I66" s="3"/>
      <c r="J66" s="3"/>
      <c r="K66" s="3" t="s">
        <v>70</v>
      </c>
    </row>
    <row r="67" spans="1:11" s="21" customFormat="1" x14ac:dyDescent="0.2">
      <c r="A67" s="34" t="s">
        <v>156</v>
      </c>
      <c r="B67" s="35">
        <f>(B56-1)*3.14</f>
        <v>1.7897999999998727E-3</v>
      </c>
      <c r="C67" s="34"/>
      <c r="D67" s="34" t="s">
        <v>13</v>
      </c>
      <c r="E67" s="34" t="s">
        <v>16</v>
      </c>
      <c r="F67" s="34" t="s">
        <v>17</v>
      </c>
      <c r="G67" s="34"/>
      <c r="H67" s="34"/>
      <c r="I67" s="34"/>
      <c r="J67" s="34"/>
      <c r="K67" s="34"/>
    </row>
    <row r="68" spans="1:11" x14ac:dyDescent="0.2">
      <c r="A68" s="3"/>
      <c r="B68" s="6"/>
      <c r="C68" s="3"/>
      <c r="D68" s="3"/>
      <c r="E68" s="3"/>
      <c r="F68" s="3"/>
      <c r="G68" s="3"/>
      <c r="H68" s="3"/>
      <c r="I68" s="3"/>
      <c r="J68" s="3"/>
      <c r="K68" s="3"/>
    </row>
    <row r="69" spans="1:11" ht="16" x14ac:dyDescent="0.2">
      <c r="A69" s="1" t="s">
        <v>0</v>
      </c>
      <c r="B69" s="1" t="s">
        <v>136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4" t="s">
        <v>71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51</v>
      </c>
      <c r="H76" t="s">
        <v>52</v>
      </c>
      <c r="I76" t="s">
        <v>53</v>
      </c>
      <c r="J76" t="s">
        <v>28</v>
      </c>
      <c r="K76" t="s">
        <v>2</v>
      </c>
    </row>
    <row r="77" spans="1:11" x14ac:dyDescent="0.2">
      <c r="A77" s="3" t="s">
        <v>136</v>
      </c>
      <c r="B77" s="3">
        <v>1</v>
      </c>
      <c r="C77" t="s">
        <v>25</v>
      </c>
      <c r="D77" s="3" t="s">
        <v>13</v>
      </c>
      <c r="E77" s="3"/>
      <c r="F77" s="3" t="s">
        <v>18</v>
      </c>
      <c r="G77" s="3"/>
      <c r="H77" s="3"/>
      <c r="I77" s="3">
        <v>100</v>
      </c>
      <c r="J77" s="3" t="s">
        <v>54</v>
      </c>
      <c r="K77" s="3" t="s">
        <v>71</v>
      </c>
    </row>
    <row r="78" spans="1:11" x14ac:dyDescent="0.2">
      <c r="A78" s="3" t="s">
        <v>128</v>
      </c>
      <c r="B78" s="3">
        <v>1.00057</v>
      </c>
      <c r="C78" t="s">
        <v>25</v>
      </c>
      <c r="D78" s="3" t="s">
        <v>13</v>
      </c>
      <c r="E78" s="3"/>
      <c r="F78" s="3" t="s">
        <v>14</v>
      </c>
      <c r="G78" s="3"/>
      <c r="H78" s="3"/>
      <c r="I78" s="3"/>
      <c r="J78" s="3"/>
      <c r="K78" s="3" t="s">
        <v>46</v>
      </c>
    </row>
    <row r="79" spans="1:11" x14ac:dyDescent="0.2">
      <c r="A79" t="s">
        <v>34</v>
      </c>
      <c r="B79" s="3">
        <v>6.7000000000000002E-3</v>
      </c>
      <c r="C79" t="s">
        <v>25</v>
      </c>
      <c r="D79" s="3" t="s">
        <v>7</v>
      </c>
      <c r="E79" s="3"/>
      <c r="F79" s="3" t="s">
        <v>14</v>
      </c>
      <c r="G79" s="3"/>
      <c r="H79" s="3"/>
      <c r="I79" s="3"/>
      <c r="J79" s="3"/>
      <c r="K79" s="3" t="s">
        <v>20</v>
      </c>
    </row>
    <row r="80" spans="1:11" x14ac:dyDescent="0.2">
      <c r="A80" s="3" t="s">
        <v>55</v>
      </c>
      <c r="B80" s="3">
        <v>-1.6799999999999999E-4</v>
      </c>
      <c r="C80" s="3" t="s">
        <v>49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56</v>
      </c>
    </row>
    <row r="81" spans="1:11" x14ac:dyDescent="0.2">
      <c r="A81" s="3" t="s">
        <v>57</v>
      </c>
      <c r="B81" s="6">
        <v>5.8399999999999999E-4</v>
      </c>
      <c r="C81" s="3" t="s">
        <v>19</v>
      </c>
      <c r="D81" s="3" t="s">
        <v>15</v>
      </c>
      <c r="E81" s="3"/>
      <c r="F81" s="3" t="s">
        <v>14</v>
      </c>
      <c r="G81" s="3"/>
      <c r="H81" s="3"/>
      <c r="I81" s="3"/>
      <c r="J81" s="3"/>
      <c r="K81" s="3" t="s">
        <v>58</v>
      </c>
    </row>
    <row r="82" spans="1:11" x14ac:dyDescent="0.2">
      <c r="A82" s="3" t="s">
        <v>59</v>
      </c>
      <c r="B82" s="6">
        <v>2.5999999999999998E-10</v>
      </c>
      <c r="C82" s="3" t="s">
        <v>25</v>
      </c>
      <c r="D82" s="3" t="s">
        <v>6</v>
      </c>
      <c r="E82" s="3"/>
      <c r="F82" s="3" t="s">
        <v>14</v>
      </c>
      <c r="G82" s="3"/>
      <c r="H82" s="3"/>
      <c r="I82" s="3"/>
      <c r="J82" s="3"/>
      <c r="K82" s="3" t="s">
        <v>60</v>
      </c>
    </row>
    <row r="83" spans="1:11" x14ac:dyDescent="0.2">
      <c r="A83" s="3" t="s">
        <v>61</v>
      </c>
      <c r="B83" s="6">
        <v>-6.2700000000000001E-6</v>
      </c>
      <c r="C83" s="3" t="s">
        <v>19</v>
      </c>
      <c r="D83" s="3" t="s">
        <v>13</v>
      </c>
      <c r="E83" s="3"/>
      <c r="F83" s="3" t="s">
        <v>14</v>
      </c>
      <c r="G83" s="3"/>
      <c r="H83" s="3"/>
      <c r="I83" s="3"/>
      <c r="J83" s="3"/>
      <c r="K83" s="3" t="s">
        <v>62</v>
      </c>
    </row>
    <row r="84" spans="1:11" x14ac:dyDescent="0.2">
      <c r="A84" s="3" t="s">
        <v>63</v>
      </c>
      <c r="B84" s="6">
        <v>-7.4999999999999993E-5</v>
      </c>
      <c r="C84" s="3" t="s">
        <v>49</v>
      </c>
      <c r="D84" s="3" t="s">
        <v>27</v>
      </c>
      <c r="E84" s="3"/>
      <c r="F84" s="3" t="s">
        <v>14</v>
      </c>
      <c r="G84" s="3"/>
      <c r="H84" s="3"/>
      <c r="I84" s="3"/>
      <c r="J84" s="3"/>
      <c r="K84" s="3" t="s">
        <v>64</v>
      </c>
    </row>
    <row r="85" spans="1:11" x14ac:dyDescent="0.2">
      <c r="A85" s="3" t="s">
        <v>48</v>
      </c>
      <c r="B85" s="6">
        <v>6.8900000000000005E-4</v>
      </c>
      <c r="C85" s="3" t="s">
        <v>49</v>
      </c>
      <c r="D85" s="3" t="s">
        <v>13</v>
      </c>
      <c r="E85" s="3"/>
      <c r="F85" s="3" t="s">
        <v>14</v>
      </c>
      <c r="G85" s="3"/>
      <c r="H85" s="3"/>
      <c r="I85" s="3"/>
      <c r="J85" s="3"/>
      <c r="K85" s="3" t="s">
        <v>50</v>
      </c>
    </row>
    <row r="86" spans="1:11" x14ac:dyDescent="0.2">
      <c r="A86" s="3" t="s">
        <v>65</v>
      </c>
      <c r="B86" s="3">
        <v>3.3599999999999998E-2</v>
      </c>
      <c r="C86" s="3" t="s">
        <v>49</v>
      </c>
      <c r="D86" s="3" t="s">
        <v>66</v>
      </c>
      <c r="E86" s="3"/>
      <c r="F86" s="3" t="s">
        <v>14</v>
      </c>
      <c r="G86" s="3"/>
      <c r="H86" s="3"/>
      <c r="I86" s="3"/>
      <c r="J86" s="3"/>
      <c r="K86" s="3" t="s">
        <v>67</v>
      </c>
    </row>
    <row r="87" spans="1:11" x14ac:dyDescent="0.2">
      <c r="A87" s="3" t="s">
        <v>68</v>
      </c>
      <c r="B87" s="3">
        <v>3.2599999999999997E-2</v>
      </c>
      <c r="C87" s="3" t="s">
        <v>25</v>
      </c>
      <c r="D87" s="3" t="s">
        <v>66</v>
      </c>
      <c r="E87" s="3"/>
      <c r="F87" s="3" t="s">
        <v>14</v>
      </c>
      <c r="G87" s="3"/>
      <c r="H87" s="3"/>
      <c r="I87" s="3"/>
      <c r="J87" s="3"/>
      <c r="K87" s="3" t="s">
        <v>69</v>
      </c>
    </row>
    <row r="88" spans="1:11" x14ac:dyDescent="0.2">
      <c r="A88" s="3" t="s">
        <v>73</v>
      </c>
      <c r="B88" s="6">
        <v>-6.8899999999999999E-7</v>
      </c>
      <c r="C88" s="3" t="s">
        <v>49</v>
      </c>
      <c r="D88" s="3" t="s">
        <v>27</v>
      </c>
      <c r="E88" s="3"/>
      <c r="F88" s="3" t="s">
        <v>14</v>
      </c>
      <c r="G88" s="3"/>
      <c r="H88" s="3"/>
      <c r="I88" s="3"/>
      <c r="J88" s="3"/>
      <c r="K88" s="3" t="s">
        <v>70</v>
      </c>
    </row>
    <row r="89" spans="1:11" s="21" customFormat="1" x14ac:dyDescent="0.2">
      <c r="A89" s="34" t="s">
        <v>156</v>
      </c>
      <c r="B89" s="35">
        <f>(B78-1)*3.14</f>
        <v>1.7897999999998727E-3</v>
      </c>
      <c r="C89" s="34"/>
      <c r="D89" s="34" t="s">
        <v>13</v>
      </c>
      <c r="E89" s="34" t="s">
        <v>16</v>
      </c>
      <c r="F89" s="34" t="s">
        <v>17</v>
      </c>
      <c r="G89" s="34"/>
      <c r="H89" s="34"/>
      <c r="I89" s="34"/>
      <c r="J89" s="34"/>
      <c r="K89" s="34"/>
    </row>
    <row r="90" spans="1:11" x14ac:dyDescent="0.2">
      <c r="A90" s="3"/>
      <c r="B90" s="6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6"/>
      <c r="C91" s="3"/>
      <c r="D91" s="3"/>
      <c r="E91" s="3"/>
      <c r="F91" s="3"/>
      <c r="G91" s="3"/>
      <c r="H91" s="3"/>
      <c r="I91" s="3"/>
      <c r="J91" s="3"/>
      <c r="K91" s="3"/>
    </row>
    <row r="92" spans="1:11" ht="16" x14ac:dyDescent="0.2">
      <c r="A92" s="1" t="s">
        <v>0</v>
      </c>
      <c r="B92" s="1" t="s">
        <v>137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4" t="s">
        <v>72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51</v>
      </c>
      <c r="H99" t="s">
        <v>52</v>
      </c>
      <c r="I99" t="s">
        <v>53</v>
      </c>
      <c r="J99" t="s">
        <v>28</v>
      </c>
      <c r="K99" t="s">
        <v>2</v>
      </c>
    </row>
    <row r="100" spans="1:11" x14ac:dyDescent="0.2">
      <c r="A100" s="3" t="s">
        <v>137</v>
      </c>
      <c r="B100" s="3">
        <v>1</v>
      </c>
      <c r="C100" t="s">
        <v>25</v>
      </c>
      <c r="D100" s="3" t="s">
        <v>13</v>
      </c>
      <c r="E100" s="3"/>
      <c r="F100" s="3" t="s">
        <v>18</v>
      </c>
      <c r="G100" s="3"/>
      <c r="H100" s="3"/>
      <c r="I100" s="3">
        <v>100</v>
      </c>
      <c r="J100" s="3" t="s">
        <v>54</v>
      </c>
      <c r="K100" s="3" t="s">
        <v>72</v>
      </c>
    </row>
    <row r="101" spans="1:11" x14ac:dyDescent="0.2">
      <c r="A101" s="3" t="s">
        <v>129</v>
      </c>
      <c r="B101" s="3">
        <v>1.00057</v>
      </c>
      <c r="C101" t="s">
        <v>25</v>
      </c>
      <c r="D101" s="3" t="s">
        <v>13</v>
      </c>
      <c r="E101" s="3"/>
      <c r="F101" s="3" t="s">
        <v>14</v>
      </c>
      <c r="G101" s="3"/>
      <c r="H101" s="3"/>
      <c r="I101" s="3"/>
      <c r="J101" s="3"/>
      <c r="K101" s="3" t="s">
        <v>80</v>
      </c>
    </row>
    <row r="102" spans="1:11" x14ac:dyDescent="0.2">
      <c r="A102" t="s">
        <v>34</v>
      </c>
      <c r="B102" s="3">
        <v>6.7000000000000002E-3</v>
      </c>
      <c r="C102" t="s">
        <v>25</v>
      </c>
      <c r="D102" s="3" t="s">
        <v>7</v>
      </c>
      <c r="E102" s="3"/>
      <c r="F102" s="3" t="s">
        <v>14</v>
      </c>
      <c r="G102" s="3"/>
      <c r="H102" s="3"/>
      <c r="I102" s="3"/>
      <c r="J102" s="3"/>
      <c r="K102" s="3" t="s">
        <v>20</v>
      </c>
    </row>
    <row r="103" spans="1:11" x14ac:dyDescent="0.2">
      <c r="A103" s="3" t="s">
        <v>55</v>
      </c>
      <c r="B103" s="3">
        <v>-1.6799999999999999E-4</v>
      </c>
      <c r="C103" s="3" t="s">
        <v>49</v>
      </c>
      <c r="D103" s="3" t="s">
        <v>13</v>
      </c>
      <c r="E103" s="3"/>
      <c r="F103" s="3" t="s">
        <v>14</v>
      </c>
      <c r="G103" s="3"/>
      <c r="H103" s="3"/>
      <c r="I103" s="3"/>
      <c r="J103" s="3"/>
      <c r="K103" s="3" t="s">
        <v>56</v>
      </c>
    </row>
    <row r="104" spans="1:11" x14ac:dyDescent="0.2">
      <c r="A104" s="3" t="s">
        <v>57</v>
      </c>
      <c r="B104" s="6">
        <v>5.8399999999999999E-4</v>
      </c>
      <c r="C104" s="3" t="s">
        <v>19</v>
      </c>
      <c r="D104" s="3" t="s">
        <v>15</v>
      </c>
      <c r="E104" s="3"/>
      <c r="F104" s="3" t="s">
        <v>14</v>
      </c>
      <c r="G104" s="3"/>
      <c r="H104" s="3"/>
      <c r="I104" s="3"/>
      <c r="J104" s="3"/>
      <c r="K104" s="3" t="s">
        <v>58</v>
      </c>
    </row>
    <row r="105" spans="1:11" x14ac:dyDescent="0.2">
      <c r="A105" s="3" t="s">
        <v>59</v>
      </c>
      <c r="B105" s="6">
        <v>2.5999999999999998E-10</v>
      </c>
      <c r="C105" s="3" t="s">
        <v>25</v>
      </c>
      <c r="D105" s="3" t="s">
        <v>6</v>
      </c>
      <c r="E105" s="3"/>
      <c r="F105" s="3" t="s">
        <v>14</v>
      </c>
      <c r="G105" s="3"/>
      <c r="H105" s="3"/>
      <c r="I105" s="3"/>
      <c r="J105" s="3"/>
      <c r="K105" s="3" t="s">
        <v>60</v>
      </c>
    </row>
    <row r="106" spans="1:11" x14ac:dyDescent="0.2">
      <c r="A106" s="3" t="s">
        <v>61</v>
      </c>
      <c r="B106" s="6">
        <v>-6.2700000000000001E-6</v>
      </c>
      <c r="C106" s="3" t="s">
        <v>19</v>
      </c>
      <c r="D106" s="3" t="s">
        <v>13</v>
      </c>
      <c r="E106" s="3"/>
      <c r="F106" s="3" t="s">
        <v>14</v>
      </c>
      <c r="G106" s="3"/>
      <c r="H106" s="3"/>
      <c r="I106" s="3"/>
      <c r="J106" s="3"/>
      <c r="K106" s="3" t="s">
        <v>62</v>
      </c>
    </row>
    <row r="107" spans="1:11" x14ac:dyDescent="0.2">
      <c r="A107" s="3" t="s">
        <v>63</v>
      </c>
      <c r="B107" s="6">
        <v>-7.4999999999999993E-5</v>
      </c>
      <c r="C107" s="3" t="s">
        <v>49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64</v>
      </c>
    </row>
    <row r="108" spans="1:11" x14ac:dyDescent="0.2">
      <c r="A108" s="3" t="s">
        <v>48</v>
      </c>
      <c r="B108" s="6">
        <v>6.8900000000000005E-4</v>
      </c>
      <c r="C108" s="3" t="s">
        <v>49</v>
      </c>
      <c r="D108" s="3" t="s">
        <v>13</v>
      </c>
      <c r="E108" s="3"/>
      <c r="F108" s="3" t="s">
        <v>14</v>
      </c>
      <c r="G108" s="3"/>
      <c r="H108" s="3"/>
      <c r="I108" s="3"/>
      <c r="J108" s="3"/>
      <c r="K108" s="3" t="s">
        <v>50</v>
      </c>
    </row>
    <row r="109" spans="1:11" x14ac:dyDescent="0.2">
      <c r="A109" s="3" t="s">
        <v>65</v>
      </c>
      <c r="B109" s="3">
        <v>3.3599999999999998E-2</v>
      </c>
      <c r="C109" s="3" t="s">
        <v>49</v>
      </c>
      <c r="D109" s="3" t="s">
        <v>66</v>
      </c>
      <c r="E109" s="3"/>
      <c r="F109" s="3" t="s">
        <v>14</v>
      </c>
      <c r="G109" s="3"/>
      <c r="H109" s="3"/>
      <c r="I109" s="3"/>
      <c r="J109" s="3"/>
      <c r="K109" s="3" t="s">
        <v>67</v>
      </c>
    </row>
    <row r="110" spans="1:11" x14ac:dyDescent="0.2">
      <c r="A110" s="3" t="s">
        <v>68</v>
      </c>
      <c r="B110" s="3">
        <v>3.2599999999999997E-2</v>
      </c>
      <c r="C110" s="3" t="s">
        <v>25</v>
      </c>
      <c r="D110" s="3" t="s">
        <v>66</v>
      </c>
      <c r="E110" s="3"/>
      <c r="F110" s="3" t="s">
        <v>14</v>
      </c>
      <c r="G110" s="3"/>
      <c r="H110" s="3"/>
      <c r="I110" s="3"/>
      <c r="J110" s="3"/>
      <c r="K110" s="3" t="s">
        <v>69</v>
      </c>
    </row>
    <row r="111" spans="1:11" x14ac:dyDescent="0.2">
      <c r="A111" s="3" t="s">
        <v>73</v>
      </c>
      <c r="B111" s="6">
        <v>-6.8899999999999999E-7</v>
      </c>
      <c r="C111" s="3" t="s">
        <v>49</v>
      </c>
      <c r="D111" s="3" t="s">
        <v>27</v>
      </c>
      <c r="E111" s="3"/>
      <c r="F111" s="3" t="s">
        <v>14</v>
      </c>
      <c r="G111" s="3"/>
      <c r="H111" s="3"/>
      <c r="I111" s="3"/>
      <c r="J111" s="3"/>
      <c r="K111" s="3" t="s">
        <v>70</v>
      </c>
    </row>
    <row r="112" spans="1:11" s="21" customFormat="1" x14ac:dyDescent="0.2">
      <c r="A112" s="34" t="s">
        <v>156</v>
      </c>
      <c r="B112" s="35">
        <f>(B101-1)*3.14</f>
        <v>1.7897999999998727E-3</v>
      </c>
      <c r="C112" s="34"/>
      <c r="D112" s="34" t="s">
        <v>13</v>
      </c>
      <c r="E112" s="34" t="s">
        <v>16</v>
      </c>
      <c r="F112" s="34" t="s">
        <v>17</v>
      </c>
      <c r="G112" s="34"/>
      <c r="H112" s="34"/>
      <c r="I112" s="34"/>
      <c r="J112" s="34"/>
      <c r="K112" s="34"/>
    </row>
    <row r="113" spans="1:11" x14ac:dyDescent="0.2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6" x14ac:dyDescent="0.2">
      <c r="A114" s="1" t="s">
        <v>0</v>
      </c>
      <c r="B114" s="1" t="s">
        <v>138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4" t="s">
        <v>77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51</v>
      </c>
      <c r="H121" t="s">
        <v>52</v>
      </c>
      <c r="I121" t="s">
        <v>53</v>
      </c>
      <c r="J121" t="s">
        <v>28</v>
      </c>
      <c r="K121" t="s">
        <v>2</v>
      </c>
    </row>
    <row r="122" spans="1:11" x14ac:dyDescent="0.2">
      <c r="A122" s="3" t="s">
        <v>138</v>
      </c>
      <c r="B122" s="3">
        <v>1</v>
      </c>
      <c r="C122" t="s">
        <v>25</v>
      </c>
      <c r="D122" s="3" t="s">
        <v>13</v>
      </c>
      <c r="E122" s="3"/>
      <c r="F122" s="3" t="s">
        <v>18</v>
      </c>
      <c r="G122" s="3"/>
      <c r="H122" s="3"/>
      <c r="I122" s="3">
        <v>100</v>
      </c>
      <c r="J122" s="3" t="s">
        <v>54</v>
      </c>
      <c r="K122" s="3" t="s">
        <v>77</v>
      </c>
    </row>
    <row r="123" spans="1:11" x14ac:dyDescent="0.2">
      <c r="A123" s="3" t="s">
        <v>130</v>
      </c>
      <c r="B123" s="3">
        <v>1.00057</v>
      </c>
      <c r="C123" t="s">
        <v>25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89</v>
      </c>
    </row>
    <row r="124" spans="1:11" x14ac:dyDescent="0.2">
      <c r="A124" t="s">
        <v>34</v>
      </c>
      <c r="B124" s="3">
        <v>6.7000000000000002E-3</v>
      </c>
      <c r="C124" t="s">
        <v>25</v>
      </c>
      <c r="D124" s="3" t="s">
        <v>7</v>
      </c>
      <c r="E124" s="3"/>
      <c r="F124" s="3" t="s">
        <v>14</v>
      </c>
      <c r="G124" s="3"/>
      <c r="H124" s="3"/>
      <c r="I124" s="3"/>
      <c r="J124" s="3"/>
      <c r="K124" s="3" t="s">
        <v>20</v>
      </c>
    </row>
    <row r="125" spans="1:11" x14ac:dyDescent="0.2">
      <c r="A125" s="3" t="s">
        <v>55</v>
      </c>
      <c r="B125" s="3">
        <v>-1.6799999999999999E-4</v>
      </c>
      <c r="C125" s="3" t="s">
        <v>49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56</v>
      </c>
    </row>
    <row r="126" spans="1:11" x14ac:dyDescent="0.2">
      <c r="A126" s="3" t="s">
        <v>57</v>
      </c>
      <c r="B126" s="6">
        <v>5.8399999999999999E-4</v>
      </c>
      <c r="C126" s="3" t="s">
        <v>19</v>
      </c>
      <c r="D126" s="3" t="s">
        <v>15</v>
      </c>
      <c r="E126" s="3"/>
      <c r="F126" s="3" t="s">
        <v>14</v>
      </c>
      <c r="G126" s="3"/>
      <c r="H126" s="3"/>
      <c r="I126" s="3"/>
      <c r="J126" s="3"/>
      <c r="K126" s="3" t="s">
        <v>58</v>
      </c>
    </row>
    <row r="127" spans="1:11" x14ac:dyDescent="0.2">
      <c r="A127" s="3" t="s">
        <v>59</v>
      </c>
      <c r="B127" s="6">
        <v>2.5999999999999998E-10</v>
      </c>
      <c r="C127" s="3" t="s">
        <v>25</v>
      </c>
      <c r="D127" s="3" t="s">
        <v>6</v>
      </c>
      <c r="E127" s="3"/>
      <c r="F127" s="3" t="s">
        <v>14</v>
      </c>
      <c r="G127" s="3"/>
      <c r="H127" s="3"/>
      <c r="I127" s="3"/>
      <c r="J127" s="3"/>
      <c r="K127" s="3" t="s">
        <v>60</v>
      </c>
    </row>
    <row r="128" spans="1:11" x14ac:dyDescent="0.2">
      <c r="A128" s="3" t="s">
        <v>61</v>
      </c>
      <c r="B128" s="6">
        <v>-6.2700000000000001E-6</v>
      </c>
      <c r="C128" s="3" t="s">
        <v>19</v>
      </c>
      <c r="D128" s="3" t="s">
        <v>13</v>
      </c>
      <c r="E128" s="3"/>
      <c r="F128" s="3" t="s">
        <v>14</v>
      </c>
      <c r="G128" s="3"/>
      <c r="H128" s="3"/>
      <c r="I128" s="3"/>
      <c r="J128" s="3"/>
      <c r="K128" s="3" t="s">
        <v>62</v>
      </c>
    </row>
    <row r="129" spans="1:11" x14ac:dyDescent="0.2">
      <c r="A129" s="3" t="s">
        <v>63</v>
      </c>
      <c r="B129" s="6">
        <v>-7.4999999999999993E-5</v>
      </c>
      <c r="C129" s="3" t="s">
        <v>49</v>
      </c>
      <c r="D129" s="3" t="s">
        <v>27</v>
      </c>
      <c r="E129" s="3"/>
      <c r="F129" s="3" t="s">
        <v>14</v>
      </c>
      <c r="G129" s="3"/>
      <c r="H129" s="3"/>
      <c r="I129" s="3"/>
      <c r="J129" s="3"/>
      <c r="K129" s="3" t="s">
        <v>64</v>
      </c>
    </row>
    <row r="130" spans="1:11" x14ac:dyDescent="0.2">
      <c r="A130" s="3" t="s">
        <v>48</v>
      </c>
      <c r="B130" s="6">
        <v>6.8900000000000005E-4</v>
      </c>
      <c r="C130" s="3" t="s">
        <v>49</v>
      </c>
      <c r="D130" s="3" t="s">
        <v>13</v>
      </c>
      <c r="E130" s="3"/>
      <c r="F130" s="3" t="s">
        <v>14</v>
      </c>
      <c r="G130" s="3"/>
      <c r="H130" s="3"/>
      <c r="I130" s="3"/>
      <c r="J130" s="3"/>
      <c r="K130" s="3" t="s">
        <v>50</v>
      </c>
    </row>
    <row r="131" spans="1:11" x14ac:dyDescent="0.2">
      <c r="A131" s="3" t="s">
        <v>65</v>
      </c>
      <c r="B131" s="3">
        <v>3.3599999999999998E-2</v>
      </c>
      <c r="C131" s="3" t="s">
        <v>49</v>
      </c>
      <c r="D131" s="3" t="s">
        <v>66</v>
      </c>
      <c r="E131" s="3"/>
      <c r="F131" s="3" t="s">
        <v>14</v>
      </c>
      <c r="G131" s="3"/>
      <c r="H131" s="3"/>
      <c r="I131" s="3"/>
      <c r="J131" s="3"/>
      <c r="K131" s="3" t="s">
        <v>67</v>
      </c>
    </row>
    <row r="132" spans="1:11" x14ac:dyDescent="0.2">
      <c r="A132" s="3" t="s">
        <v>68</v>
      </c>
      <c r="B132" s="3">
        <v>3.2599999999999997E-2</v>
      </c>
      <c r="C132" s="3" t="s">
        <v>25</v>
      </c>
      <c r="D132" s="3" t="s">
        <v>66</v>
      </c>
      <c r="E132" s="3"/>
      <c r="F132" s="3" t="s">
        <v>14</v>
      </c>
      <c r="G132" s="3"/>
      <c r="H132" s="3"/>
      <c r="I132" s="3"/>
      <c r="J132" s="3"/>
      <c r="K132" s="3" t="s">
        <v>69</v>
      </c>
    </row>
    <row r="133" spans="1:11" x14ac:dyDescent="0.2">
      <c r="A133" s="3" t="s">
        <v>73</v>
      </c>
      <c r="B133" s="6">
        <v>-6.8899999999999999E-7</v>
      </c>
      <c r="C133" s="3" t="s">
        <v>49</v>
      </c>
      <c r="D133" s="3" t="s">
        <v>27</v>
      </c>
      <c r="E133" s="3"/>
      <c r="F133" s="3" t="s">
        <v>14</v>
      </c>
      <c r="G133" s="3"/>
      <c r="H133" s="3"/>
      <c r="I133" s="3"/>
      <c r="J133" s="3"/>
      <c r="K133" s="3" t="s">
        <v>70</v>
      </c>
    </row>
    <row r="134" spans="1:11" s="21" customFormat="1" x14ac:dyDescent="0.2">
      <c r="A134" s="34" t="s">
        <v>156</v>
      </c>
      <c r="B134" s="35">
        <f>(B123-1)*3.14</f>
        <v>1.7897999999998727E-3</v>
      </c>
      <c r="C134" s="34"/>
      <c r="D134" s="34" t="s">
        <v>13</v>
      </c>
      <c r="E134" s="34" t="s">
        <v>16</v>
      </c>
      <c r="F134" s="34" t="s">
        <v>17</v>
      </c>
      <c r="G134" s="34"/>
      <c r="H134" s="34"/>
      <c r="I134" s="34"/>
      <c r="J134" s="34"/>
      <c r="K134" s="34"/>
    </row>
    <row r="135" spans="1:11" x14ac:dyDescent="0.2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6" x14ac:dyDescent="0.2">
      <c r="A136" s="1" t="s">
        <v>0</v>
      </c>
      <c r="B136" s="1" t="s">
        <v>139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4" t="s">
        <v>76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51</v>
      </c>
      <c r="H143" t="s">
        <v>52</v>
      </c>
      <c r="I143" t="s">
        <v>53</v>
      </c>
      <c r="J143" t="s">
        <v>28</v>
      </c>
      <c r="K143" t="s">
        <v>2</v>
      </c>
    </row>
    <row r="144" spans="1:11" x14ac:dyDescent="0.2">
      <c r="A144" s="3" t="s">
        <v>139</v>
      </c>
      <c r="B144" s="3">
        <v>1</v>
      </c>
      <c r="C144" t="s">
        <v>25</v>
      </c>
      <c r="D144" s="3" t="s">
        <v>13</v>
      </c>
      <c r="E144" s="3"/>
      <c r="F144" s="3" t="s">
        <v>18</v>
      </c>
      <c r="G144" s="3"/>
      <c r="H144" s="3"/>
      <c r="I144" s="3">
        <v>100</v>
      </c>
      <c r="J144" s="3" t="s">
        <v>54</v>
      </c>
      <c r="K144" s="3" t="s">
        <v>76</v>
      </c>
    </row>
    <row r="145" spans="1:11" x14ac:dyDescent="0.2">
      <c r="A145" s="3" t="s">
        <v>131</v>
      </c>
      <c r="B145" s="3">
        <v>1.00057</v>
      </c>
      <c r="C145" t="s">
        <v>25</v>
      </c>
      <c r="D145" s="3" t="s">
        <v>13</v>
      </c>
      <c r="E145" s="3"/>
      <c r="F145" s="3" t="s">
        <v>14</v>
      </c>
      <c r="G145" s="3"/>
      <c r="H145" s="3"/>
      <c r="I145" s="3"/>
      <c r="J145" s="3"/>
      <c r="K145" s="3" t="s">
        <v>84</v>
      </c>
    </row>
    <row r="146" spans="1:11" x14ac:dyDescent="0.2">
      <c r="A146" t="s">
        <v>34</v>
      </c>
      <c r="B146" s="3">
        <v>6.7000000000000002E-3</v>
      </c>
      <c r="C146" t="s">
        <v>25</v>
      </c>
      <c r="D146" s="3" t="s">
        <v>7</v>
      </c>
      <c r="E146" s="3"/>
      <c r="F146" s="3" t="s">
        <v>14</v>
      </c>
      <c r="G146" s="3"/>
      <c r="H146" s="3"/>
      <c r="I146" s="3"/>
      <c r="J146" s="3"/>
      <c r="K146" s="3" t="s">
        <v>20</v>
      </c>
    </row>
    <row r="147" spans="1:11" x14ac:dyDescent="0.2">
      <c r="A147" s="3" t="s">
        <v>55</v>
      </c>
      <c r="B147" s="3">
        <v>-1.6799999999999999E-4</v>
      </c>
      <c r="C147" s="3" t="s">
        <v>49</v>
      </c>
      <c r="D147" s="3" t="s">
        <v>13</v>
      </c>
      <c r="E147" s="3"/>
      <c r="F147" s="3" t="s">
        <v>14</v>
      </c>
      <c r="G147" s="3"/>
      <c r="H147" s="3"/>
      <c r="I147" s="3"/>
      <c r="J147" s="3"/>
      <c r="K147" s="3" t="s">
        <v>56</v>
      </c>
    </row>
    <row r="148" spans="1:11" x14ac:dyDescent="0.2">
      <c r="A148" s="3" t="s">
        <v>57</v>
      </c>
      <c r="B148" s="6">
        <v>5.8399999999999999E-4</v>
      </c>
      <c r="C148" s="3" t="s">
        <v>19</v>
      </c>
      <c r="D148" s="3" t="s">
        <v>15</v>
      </c>
      <c r="E148" s="3"/>
      <c r="F148" s="3" t="s">
        <v>14</v>
      </c>
      <c r="G148" s="3"/>
      <c r="H148" s="3"/>
      <c r="I148" s="3"/>
      <c r="J148" s="3"/>
      <c r="K148" s="3" t="s">
        <v>58</v>
      </c>
    </row>
    <row r="149" spans="1:11" x14ac:dyDescent="0.2">
      <c r="A149" s="3" t="s">
        <v>59</v>
      </c>
      <c r="B149" s="6">
        <v>2.5999999999999998E-10</v>
      </c>
      <c r="C149" s="3" t="s">
        <v>25</v>
      </c>
      <c r="D149" s="3" t="s">
        <v>6</v>
      </c>
      <c r="E149" s="3"/>
      <c r="F149" s="3" t="s">
        <v>14</v>
      </c>
      <c r="G149" s="3"/>
      <c r="H149" s="3"/>
      <c r="I149" s="3"/>
      <c r="J149" s="3"/>
      <c r="K149" s="3" t="s">
        <v>60</v>
      </c>
    </row>
    <row r="150" spans="1:11" x14ac:dyDescent="0.2">
      <c r="A150" s="3" t="s">
        <v>61</v>
      </c>
      <c r="B150" s="6">
        <v>-6.2700000000000001E-6</v>
      </c>
      <c r="C150" s="3" t="s">
        <v>19</v>
      </c>
      <c r="D150" s="3" t="s">
        <v>13</v>
      </c>
      <c r="E150" s="3"/>
      <c r="F150" s="3" t="s">
        <v>14</v>
      </c>
      <c r="G150" s="3"/>
      <c r="H150" s="3"/>
      <c r="I150" s="3"/>
      <c r="J150" s="3"/>
      <c r="K150" s="3" t="s">
        <v>62</v>
      </c>
    </row>
    <row r="151" spans="1:11" x14ac:dyDescent="0.2">
      <c r="A151" s="3" t="s">
        <v>63</v>
      </c>
      <c r="B151" s="6">
        <v>-7.4999999999999993E-5</v>
      </c>
      <c r="C151" s="3" t="s">
        <v>49</v>
      </c>
      <c r="D151" s="3" t="s">
        <v>27</v>
      </c>
      <c r="E151" s="3"/>
      <c r="F151" s="3" t="s">
        <v>14</v>
      </c>
      <c r="G151" s="3"/>
      <c r="H151" s="3"/>
      <c r="I151" s="3"/>
      <c r="J151" s="3"/>
      <c r="K151" s="3" t="s">
        <v>64</v>
      </c>
    </row>
    <row r="152" spans="1:11" x14ac:dyDescent="0.2">
      <c r="A152" s="3" t="s">
        <v>48</v>
      </c>
      <c r="B152" s="6">
        <v>6.8900000000000005E-4</v>
      </c>
      <c r="C152" s="3" t="s">
        <v>49</v>
      </c>
      <c r="D152" s="3" t="s">
        <v>13</v>
      </c>
      <c r="E152" s="3"/>
      <c r="F152" s="3" t="s">
        <v>14</v>
      </c>
      <c r="G152" s="3"/>
      <c r="H152" s="3"/>
      <c r="I152" s="3"/>
      <c r="J152" s="3"/>
      <c r="K152" s="3" t="s">
        <v>50</v>
      </c>
    </row>
    <row r="153" spans="1:11" x14ac:dyDescent="0.2">
      <c r="A153" s="3" t="s">
        <v>65</v>
      </c>
      <c r="B153" s="3">
        <v>3.3599999999999998E-2</v>
      </c>
      <c r="C153" s="3" t="s">
        <v>49</v>
      </c>
      <c r="D153" s="3" t="s">
        <v>66</v>
      </c>
      <c r="E153" s="3"/>
      <c r="F153" s="3" t="s">
        <v>14</v>
      </c>
      <c r="G153" s="3"/>
      <c r="H153" s="3"/>
      <c r="I153" s="3"/>
      <c r="J153" s="3"/>
      <c r="K153" s="3" t="s">
        <v>67</v>
      </c>
    </row>
    <row r="154" spans="1:11" x14ac:dyDescent="0.2">
      <c r="A154" s="3" t="s">
        <v>68</v>
      </c>
      <c r="B154" s="3">
        <v>3.2599999999999997E-2</v>
      </c>
      <c r="C154" s="3" t="s">
        <v>25</v>
      </c>
      <c r="D154" s="3" t="s">
        <v>66</v>
      </c>
      <c r="E154" s="3"/>
      <c r="F154" s="3" t="s">
        <v>14</v>
      </c>
      <c r="G154" s="3"/>
      <c r="H154" s="3"/>
      <c r="I154" s="3"/>
      <c r="J154" s="3"/>
      <c r="K154" s="3" t="s">
        <v>69</v>
      </c>
    </row>
    <row r="155" spans="1:11" x14ac:dyDescent="0.2">
      <c r="A155" s="3" t="s">
        <v>73</v>
      </c>
      <c r="B155" s="6">
        <v>-6.8899999999999999E-7</v>
      </c>
      <c r="C155" s="3" t="s">
        <v>49</v>
      </c>
      <c r="D155" s="3" t="s">
        <v>27</v>
      </c>
      <c r="E155" s="3"/>
      <c r="F155" s="3" t="s">
        <v>14</v>
      </c>
      <c r="G155" s="3"/>
      <c r="H155" s="3"/>
      <c r="I155" s="3"/>
      <c r="J155" s="3"/>
      <c r="K155" s="3" t="s">
        <v>70</v>
      </c>
    </row>
    <row r="156" spans="1:11" s="21" customFormat="1" x14ac:dyDescent="0.2">
      <c r="A156" s="34" t="s">
        <v>156</v>
      </c>
      <c r="B156" s="35">
        <f>(B145-1)*3.14</f>
        <v>1.7897999999998727E-3</v>
      </c>
      <c r="C156" s="34"/>
      <c r="D156" s="34" t="s">
        <v>13</v>
      </c>
      <c r="E156" s="34" t="s">
        <v>16</v>
      </c>
      <c r="F156" s="34" t="s">
        <v>17</v>
      </c>
      <c r="G156" s="34"/>
      <c r="H156" s="34"/>
      <c r="I156" s="34"/>
      <c r="J156" s="34"/>
      <c r="K156" s="34"/>
    </row>
    <row r="157" spans="1:11" x14ac:dyDescent="0.2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6" x14ac:dyDescent="0.2">
      <c r="A158" s="1" t="s">
        <v>0</v>
      </c>
      <c r="B158" s="1" t="s">
        <v>140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4" t="s">
        <v>71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51</v>
      </c>
      <c r="H165" t="s">
        <v>52</v>
      </c>
      <c r="I165" t="s">
        <v>53</v>
      </c>
      <c r="J165" t="s">
        <v>28</v>
      </c>
      <c r="K165" t="s">
        <v>2</v>
      </c>
    </row>
    <row r="166" spans="1:11" x14ac:dyDescent="0.2">
      <c r="A166" s="3" t="s">
        <v>140</v>
      </c>
      <c r="B166" s="3">
        <v>1</v>
      </c>
      <c r="C166" t="s">
        <v>25</v>
      </c>
      <c r="D166" s="3" t="s">
        <v>13</v>
      </c>
      <c r="E166" s="3"/>
      <c r="F166" s="3" t="s">
        <v>18</v>
      </c>
      <c r="G166" s="3"/>
      <c r="H166" s="3"/>
      <c r="I166" s="3">
        <v>100</v>
      </c>
      <c r="J166" s="3" t="s">
        <v>54</v>
      </c>
      <c r="K166" s="3" t="s">
        <v>71</v>
      </c>
    </row>
    <row r="167" spans="1:11" x14ac:dyDescent="0.2">
      <c r="A167" s="3" t="s">
        <v>132</v>
      </c>
      <c r="B167" s="3">
        <v>1.00057</v>
      </c>
      <c r="C167" t="s">
        <v>25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46</v>
      </c>
    </row>
    <row r="168" spans="1:11" x14ac:dyDescent="0.2">
      <c r="A168" t="s">
        <v>34</v>
      </c>
      <c r="B168" s="3">
        <v>6.7000000000000002E-3</v>
      </c>
      <c r="C168" t="s">
        <v>25</v>
      </c>
      <c r="D168" s="3" t="s">
        <v>7</v>
      </c>
      <c r="E168" s="3"/>
      <c r="F168" s="3" t="s">
        <v>14</v>
      </c>
      <c r="G168" s="3"/>
      <c r="H168" s="3"/>
      <c r="I168" s="3"/>
      <c r="J168" s="3"/>
      <c r="K168" s="3" t="s">
        <v>20</v>
      </c>
    </row>
    <row r="169" spans="1:11" x14ac:dyDescent="0.2">
      <c r="A169" s="3" t="s">
        <v>55</v>
      </c>
      <c r="B169" s="3">
        <v>-1.6799999999999999E-4</v>
      </c>
      <c r="C169" s="3" t="s">
        <v>49</v>
      </c>
      <c r="D169" s="3" t="s">
        <v>13</v>
      </c>
      <c r="E169" s="3"/>
      <c r="F169" s="3" t="s">
        <v>14</v>
      </c>
      <c r="G169" s="3"/>
      <c r="H169" s="3"/>
      <c r="I169" s="3"/>
      <c r="J169" s="3"/>
      <c r="K169" s="3" t="s">
        <v>56</v>
      </c>
    </row>
    <row r="170" spans="1:11" x14ac:dyDescent="0.2">
      <c r="A170" s="3" t="s">
        <v>57</v>
      </c>
      <c r="B170" s="6">
        <v>5.8399999999999999E-4</v>
      </c>
      <c r="C170" s="3" t="s">
        <v>19</v>
      </c>
      <c r="D170" s="3" t="s">
        <v>15</v>
      </c>
      <c r="E170" s="3"/>
      <c r="F170" s="3" t="s">
        <v>14</v>
      </c>
      <c r="G170" s="3"/>
      <c r="H170" s="3"/>
      <c r="I170" s="3"/>
      <c r="J170" s="3"/>
      <c r="K170" s="3" t="s">
        <v>58</v>
      </c>
    </row>
    <row r="171" spans="1:11" x14ac:dyDescent="0.2">
      <c r="A171" s="3" t="s">
        <v>59</v>
      </c>
      <c r="B171" s="6">
        <v>2.5999999999999998E-10</v>
      </c>
      <c r="C171" s="3" t="s">
        <v>25</v>
      </c>
      <c r="D171" s="3" t="s">
        <v>6</v>
      </c>
      <c r="E171" s="3"/>
      <c r="F171" s="3" t="s">
        <v>14</v>
      </c>
      <c r="G171" s="3"/>
      <c r="H171" s="3"/>
      <c r="I171" s="3"/>
      <c r="J171" s="3"/>
      <c r="K171" s="3" t="s">
        <v>60</v>
      </c>
    </row>
    <row r="172" spans="1:11" x14ac:dyDescent="0.2">
      <c r="A172" s="3" t="s">
        <v>61</v>
      </c>
      <c r="B172" s="6">
        <v>-6.2700000000000001E-6</v>
      </c>
      <c r="C172" s="3" t="s">
        <v>19</v>
      </c>
      <c r="D172" s="3" t="s">
        <v>13</v>
      </c>
      <c r="E172" s="3"/>
      <c r="F172" s="3" t="s">
        <v>14</v>
      </c>
      <c r="G172" s="3"/>
      <c r="H172" s="3"/>
      <c r="I172" s="3"/>
      <c r="J172" s="3"/>
      <c r="K172" s="3" t="s">
        <v>62</v>
      </c>
    </row>
    <row r="173" spans="1:11" x14ac:dyDescent="0.2">
      <c r="A173" s="3" t="s">
        <v>63</v>
      </c>
      <c r="B173" s="6">
        <v>-7.4999999999999993E-5</v>
      </c>
      <c r="C173" s="3" t="s">
        <v>49</v>
      </c>
      <c r="D173" s="3" t="s">
        <v>27</v>
      </c>
      <c r="E173" s="3"/>
      <c r="F173" s="3" t="s">
        <v>14</v>
      </c>
      <c r="G173" s="3"/>
      <c r="H173" s="3"/>
      <c r="I173" s="3"/>
      <c r="J173" s="3"/>
      <c r="K173" s="3" t="s">
        <v>64</v>
      </c>
    </row>
    <row r="174" spans="1:11" x14ac:dyDescent="0.2">
      <c r="A174" s="3" t="s">
        <v>48</v>
      </c>
      <c r="B174" s="6">
        <v>6.8900000000000005E-4</v>
      </c>
      <c r="C174" s="3" t="s">
        <v>49</v>
      </c>
      <c r="D174" s="3" t="s">
        <v>13</v>
      </c>
      <c r="E174" s="3"/>
      <c r="F174" s="3" t="s">
        <v>14</v>
      </c>
      <c r="G174" s="3"/>
      <c r="H174" s="3"/>
      <c r="I174" s="3"/>
      <c r="J174" s="3"/>
      <c r="K174" s="3" t="s">
        <v>50</v>
      </c>
    </row>
    <row r="175" spans="1:11" x14ac:dyDescent="0.2">
      <c r="A175" s="3" t="s">
        <v>65</v>
      </c>
      <c r="B175" s="3">
        <v>3.3599999999999998E-2</v>
      </c>
      <c r="C175" s="3" t="s">
        <v>49</v>
      </c>
      <c r="D175" s="3" t="s">
        <v>66</v>
      </c>
      <c r="E175" s="3"/>
      <c r="F175" s="3" t="s">
        <v>14</v>
      </c>
      <c r="G175" s="3"/>
      <c r="H175" s="3"/>
      <c r="I175" s="3"/>
      <c r="J175" s="3"/>
      <c r="K175" s="3" t="s">
        <v>67</v>
      </c>
    </row>
    <row r="176" spans="1:11" x14ac:dyDescent="0.2">
      <c r="A176" s="3" t="s">
        <v>68</v>
      </c>
      <c r="B176" s="3">
        <v>3.2599999999999997E-2</v>
      </c>
      <c r="C176" s="3" t="s">
        <v>25</v>
      </c>
      <c r="D176" s="3" t="s">
        <v>66</v>
      </c>
      <c r="E176" s="3"/>
      <c r="F176" s="3" t="s">
        <v>14</v>
      </c>
      <c r="G176" s="3"/>
      <c r="H176" s="3"/>
      <c r="I176" s="3"/>
      <c r="J176" s="3"/>
      <c r="K176" s="3" t="s">
        <v>69</v>
      </c>
    </row>
    <row r="177" spans="1:11" x14ac:dyDescent="0.2">
      <c r="A177" s="3" t="s">
        <v>73</v>
      </c>
      <c r="B177" s="6">
        <v>-6.8899999999999999E-7</v>
      </c>
      <c r="C177" s="3" t="s">
        <v>49</v>
      </c>
      <c r="D177" s="3" t="s">
        <v>27</v>
      </c>
      <c r="E177" s="3"/>
      <c r="F177" s="3" t="s">
        <v>14</v>
      </c>
      <c r="G177" s="3"/>
      <c r="H177" s="3"/>
      <c r="I177" s="3"/>
      <c r="J177" s="3"/>
      <c r="K177" s="3" t="s">
        <v>70</v>
      </c>
    </row>
    <row r="178" spans="1:11" s="21" customFormat="1" x14ac:dyDescent="0.2">
      <c r="A178" s="34" t="s">
        <v>156</v>
      </c>
      <c r="B178" s="35">
        <f>(B167-1)*3.14</f>
        <v>1.7897999999998727E-3</v>
      </c>
      <c r="C178" s="34"/>
      <c r="D178" s="34" t="s">
        <v>13</v>
      </c>
      <c r="E178" s="34" t="s">
        <v>16</v>
      </c>
      <c r="F178" s="34" t="s">
        <v>17</v>
      </c>
      <c r="G178" s="34"/>
      <c r="H178" s="34"/>
      <c r="I178" s="34"/>
      <c r="J178" s="34"/>
      <c r="K178" s="34"/>
    </row>
    <row r="179" spans="1:11" x14ac:dyDescent="0.2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2" t="s">
        <v>0</v>
      </c>
      <c r="B181" s="2" t="s">
        <v>130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s="3" t="s">
        <v>89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90</v>
      </c>
    </row>
    <row r="188" spans="1:11" x14ac:dyDescent="0.2">
      <c r="A188" t="s">
        <v>22</v>
      </c>
      <c r="B188" s="8" t="s">
        <v>79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s="3" t="s">
        <v>130</v>
      </c>
      <c r="B191" s="3">
        <v>1</v>
      </c>
      <c r="C191" t="s">
        <v>25</v>
      </c>
      <c r="D191" t="s">
        <v>13</v>
      </c>
      <c r="E191" s="2"/>
      <c r="F191" s="3" t="s">
        <v>18</v>
      </c>
      <c r="G191" t="s">
        <v>47</v>
      </c>
      <c r="H191" s="3" t="s">
        <v>89</v>
      </c>
    </row>
    <row r="192" spans="1:11" x14ac:dyDescent="0.2">
      <c r="A192" t="s">
        <v>122</v>
      </c>
      <c r="B192" s="5">
        <v>2.3730000000000002</v>
      </c>
      <c r="C192" t="s">
        <v>25</v>
      </c>
      <c r="D192" t="s">
        <v>13</v>
      </c>
      <c r="F192" t="s">
        <v>14</v>
      </c>
      <c r="G192" t="s">
        <v>47</v>
      </c>
      <c r="H192" t="s">
        <v>123</v>
      </c>
    </row>
    <row r="193" spans="1:9" x14ac:dyDescent="0.2">
      <c r="A193" t="s">
        <v>156</v>
      </c>
      <c r="B193" s="5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74</v>
      </c>
    </row>
    <row r="194" spans="1:9" x14ac:dyDescent="0.2">
      <c r="A194" t="s">
        <v>34</v>
      </c>
      <c r="B194" s="5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4" t="s">
        <v>141</v>
      </c>
      <c r="B195" s="5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4" t="s">
        <v>42</v>
      </c>
      <c r="I195" t="s">
        <v>75</v>
      </c>
    </row>
    <row r="196" spans="1:9" x14ac:dyDescent="0.2">
      <c r="B196" s="5"/>
    </row>
    <row r="197" spans="1:9" x14ac:dyDescent="0.2">
      <c r="A197" s="2" t="s">
        <v>0</v>
      </c>
      <c r="B197" s="2" t="s">
        <v>126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s="3" t="s">
        <v>89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91</v>
      </c>
    </row>
    <row r="204" spans="1:9" x14ac:dyDescent="0.2">
      <c r="A204" t="s">
        <v>22</v>
      </c>
      <c r="B204" s="8" t="s">
        <v>79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s="3" t="s">
        <v>126</v>
      </c>
      <c r="B207" s="3">
        <v>1</v>
      </c>
      <c r="C207" t="s">
        <v>25</v>
      </c>
      <c r="D207" t="s">
        <v>13</v>
      </c>
      <c r="E207" s="2"/>
      <c r="F207" s="3" t="s">
        <v>18</v>
      </c>
      <c r="G207" t="s">
        <v>47</v>
      </c>
      <c r="H207" s="3" t="s">
        <v>89</v>
      </c>
    </row>
    <row r="208" spans="1:9" x14ac:dyDescent="0.2">
      <c r="A208" t="s">
        <v>122</v>
      </c>
      <c r="B208" s="5">
        <v>1.93</v>
      </c>
      <c r="C208" t="s">
        <v>25</v>
      </c>
      <c r="D208" t="s">
        <v>13</v>
      </c>
      <c r="F208" t="s">
        <v>14</v>
      </c>
      <c r="G208" t="s">
        <v>47</v>
      </c>
      <c r="H208" t="s">
        <v>123</v>
      </c>
    </row>
    <row r="209" spans="1:9" x14ac:dyDescent="0.2">
      <c r="A209" t="s">
        <v>158</v>
      </c>
      <c r="B209" s="5">
        <v>0.5</v>
      </c>
      <c r="D209" t="s">
        <v>13</v>
      </c>
      <c r="E209" t="s">
        <v>157</v>
      </c>
      <c r="F209" t="s">
        <v>17</v>
      </c>
      <c r="G209" t="s">
        <v>23</v>
      </c>
      <c r="I209" t="s">
        <v>74</v>
      </c>
    </row>
    <row r="210" spans="1:9" x14ac:dyDescent="0.2">
      <c r="A210" t="s">
        <v>34</v>
      </c>
      <c r="B210" s="5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4" t="s">
        <v>141</v>
      </c>
      <c r="B211" s="5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4" t="s">
        <v>42</v>
      </c>
      <c r="I211" t="s">
        <v>75</v>
      </c>
    </row>
    <row r="212" spans="1:9" x14ac:dyDescent="0.2">
      <c r="B212" s="5"/>
    </row>
    <row r="213" spans="1:9" x14ac:dyDescent="0.2">
      <c r="A213" s="2" t="s">
        <v>0</v>
      </c>
      <c r="B213" s="2" t="s">
        <v>131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s="3" t="s">
        <v>84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87</v>
      </c>
    </row>
    <row r="220" spans="1:9" x14ac:dyDescent="0.2">
      <c r="A220" t="s">
        <v>22</v>
      </c>
      <c r="B220" s="8" t="s">
        <v>79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s="3" t="s">
        <v>131</v>
      </c>
      <c r="B223" s="3">
        <v>1</v>
      </c>
      <c r="C223" t="s">
        <v>25</v>
      </c>
      <c r="D223" t="s">
        <v>13</v>
      </c>
      <c r="E223" s="2"/>
      <c r="F223" s="3" t="s">
        <v>18</v>
      </c>
      <c r="G223" t="s">
        <v>47</v>
      </c>
      <c r="H223" s="3" t="s">
        <v>84</v>
      </c>
    </row>
    <row r="224" spans="1:9" x14ac:dyDescent="0.2">
      <c r="A224" t="s">
        <v>122</v>
      </c>
      <c r="B224" s="5">
        <v>2.4510000000000001</v>
      </c>
      <c r="C224" t="s">
        <v>25</v>
      </c>
      <c r="D224" t="s">
        <v>13</v>
      </c>
      <c r="F224" t="s">
        <v>14</v>
      </c>
      <c r="G224" t="s">
        <v>47</v>
      </c>
      <c r="H224" t="s">
        <v>123</v>
      </c>
    </row>
    <row r="225" spans="1:9" x14ac:dyDescent="0.2">
      <c r="A225" t="s">
        <v>156</v>
      </c>
      <c r="B225" s="5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74</v>
      </c>
    </row>
    <row r="226" spans="1:9" x14ac:dyDescent="0.2">
      <c r="A226" t="s">
        <v>34</v>
      </c>
      <c r="B226" s="5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4" t="s">
        <v>141</v>
      </c>
      <c r="B227" s="5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4" t="s">
        <v>42</v>
      </c>
      <c r="I227" t="s">
        <v>75</v>
      </c>
    </row>
    <row r="228" spans="1:9" x14ac:dyDescent="0.2">
      <c r="B228" s="5"/>
    </row>
    <row r="229" spans="1:9" x14ac:dyDescent="0.2">
      <c r="A229" s="2" t="s">
        <v>0</v>
      </c>
      <c r="B229" s="2" t="s">
        <v>127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s="3" t="s">
        <v>84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88</v>
      </c>
    </row>
    <row r="236" spans="1:9" x14ac:dyDescent="0.2">
      <c r="A236" t="s">
        <v>22</v>
      </c>
      <c r="B236" s="8" t="s">
        <v>79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s="3" t="s">
        <v>127</v>
      </c>
      <c r="B239" s="3">
        <v>1</v>
      </c>
      <c r="C239" t="s">
        <v>25</v>
      </c>
      <c r="D239" t="s">
        <v>13</v>
      </c>
      <c r="E239" s="2"/>
      <c r="F239" s="3" t="s">
        <v>18</v>
      </c>
      <c r="G239" t="s">
        <v>47</v>
      </c>
      <c r="H239" s="3" t="s">
        <v>84</v>
      </c>
    </row>
    <row r="240" spans="1:9" x14ac:dyDescent="0.2">
      <c r="A240" t="s">
        <v>122</v>
      </c>
      <c r="B240" s="5">
        <v>2.57</v>
      </c>
      <c r="C240" t="s">
        <v>25</v>
      </c>
      <c r="D240" t="s">
        <v>13</v>
      </c>
      <c r="F240" t="s">
        <v>14</v>
      </c>
      <c r="G240" t="s">
        <v>47</v>
      </c>
      <c r="H240" t="s">
        <v>123</v>
      </c>
    </row>
    <row r="241" spans="1:9" x14ac:dyDescent="0.2">
      <c r="A241" t="s">
        <v>156</v>
      </c>
      <c r="B241" s="5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74</v>
      </c>
    </row>
    <row r="242" spans="1:9" x14ac:dyDescent="0.2">
      <c r="A242" t="s">
        <v>34</v>
      </c>
      <c r="B242" s="5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4" t="s">
        <v>141</v>
      </c>
      <c r="B243" s="5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4" t="s">
        <v>42</v>
      </c>
      <c r="I243" t="s">
        <v>75</v>
      </c>
    </row>
    <row r="244" spans="1:9" x14ac:dyDescent="0.2">
      <c r="B244" s="5"/>
    </row>
    <row r="245" spans="1:9" x14ac:dyDescent="0.2">
      <c r="B245" s="5"/>
    </row>
    <row r="246" spans="1:9" x14ac:dyDescent="0.2">
      <c r="A246" s="2" t="s">
        <v>0</v>
      </c>
      <c r="B246" s="2" t="s">
        <v>132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s="3" t="s">
        <v>83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85</v>
      </c>
    </row>
    <row r="253" spans="1:9" x14ac:dyDescent="0.2">
      <c r="A253" t="s">
        <v>22</v>
      </c>
      <c r="B253" s="8" t="s">
        <v>79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s="3" t="s">
        <v>132</v>
      </c>
      <c r="B256" s="3">
        <v>1</v>
      </c>
      <c r="C256" t="s">
        <v>25</v>
      </c>
      <c r="D256" t="s">
        <v>13</v>
      </c>
      <c r="E256" s="2"/>
      <c r="F256" s="3" t="s">
        <v>18</v>
      </c>
      <c r="G256" t="s">
        <v>47</v>
      </c>
      <c r="H256" s="3" t="s">
        <v>83</v>
      </c>
    </row>
    <row r="257" spans="1:9" x14ac:dyDescent="0.2">
      <c r="A257" t="s">
        <v>122</v>
      </c>
      <c r="B257" s="5">
        <v>2.371</v>
      </c>
      <c r="C257" t="s">
        <v>25</v>
      </c>
      <c r="D257" t="s">
        <v>13</v>
      </c>
      <c r="F257" t="s">
        <v>14</v>
      </c>
      <c r="G257" t="s">
        <v>47</v>
      </c>
      <c r="H257" t="s">
        <v>123</v>
      </c>
    </row>
    <row r="258" spans="1:9" x14ac:dyDescent="0.2">
      <c r="A258" t="s">
        <v>156</v>
      </c>
      <c r="B258" s="5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74</v>
      </c>
    </row>
    <row r="259" spans="1:9" x14ac:dyDescent="0.2">
      <c r="A259" t="s">
        <v>34</v>
      </c>
      <c r="B259" s="5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4" t="s">
        <v>141</v>
      </c>
      <c r="B260" s="5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4" t="s">
        <v>42</v>
      </c>
      <c r="I260" t="s">
        <v>75</v>
      </c>
    </row>
    <row r="261" spans="1:9" x14ac:dyDescent="0.2">
      <c r="B261" s="5"/>
    </row>
    <row r="262" spans="1:9" x14ac:dyDescent="0.2">
      <c r="A262" s="2" t="s">
        <v>0</v>
      </c>
      <c r="B262" s="2" t="s">
        <v>128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s="3" t="s">
        <v>83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86</v>
      </c>
    </row>
    <row r="269" spans="1:9" x14ac:dyDescent="0.2">
      <c r="A269" t="s">
        <v>22</v>
      </c>
      <c r="B269" s="8" t="s">
        <v>79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s="3" t="s">
        <v>128</v>
      </c>
      <c r="B272" s="3">
        <v>1</v>
      </c>
      <c r="C272" t="s">
        <v>25</v>
      </c>
      <c r="D272" t="s">
        <v>13</v>
      </c>
      <c r="E272" s="2"/>
      <c r="F272" s="3" t="s">
        <v>18</v>
      </c>
      <c r="G272" t="s">
        <v>47</v>
      </c>
      <c r="H272" s="3" t="s">
        <v>83</v>
      </c>
    </row>
    <row r="273" spans="1:9" x14ac:dyDescent="0.2">
      <c r="A273" t="s">
        <v>122</v>
      </c>
      <c r="B273" s="5">
        <v>4.5599999999999996</v>
      </c>
      <c r="C273" t="s">
        <v>25</v>
      </c>
      <c r="D273" t="s">
        <v>13</v>
      </c>
      <c r="F273" t="s">
        <v>14</v>
      </c>
      <c r="G273" t="s">
        <v>47</v>
      </c>
      <c r="H273" t="s">
        <v>123</v>
      </c>
    </row>
    <row r="274" spans="1:9" x14ac:dyDescent="0.2">
      <c r="A274" t="s">
        <v>156</v>
      </c>
      <c r="B274" s="5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74</v>
      </c>
    </row>
    <row r="275" spans="1:9" x14ac:dyDescent="0.2">
      <c r="A275" t="s">
        <v>34</v>
      </c>
      <c r="B275" s="5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4" t="s">
        <v>141</v>
      </c>
      <c r="B276" s="5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4" t="s">
        <v>42</v>
      </c>
      <c r="I276" t="s">
        <v>75</v>
      </c>
    </row>
    <row r="277" spans="1:9" x14ac:dyDescent="0.2">
      <c r="B277" s="5"/>
    </row>
    <row r="278" spans="1:9" x14ac:dyDescent="0.2">
      <c r="B278" s="5"/>
    </row>
    <row r="279" spans="1:9" x14ac:dyDescent="0.2">
      <c r="A279" s="2" t="s">
        <v>0</v>
      </c>
      <c r="B279" s="2" t="s">
        <v>129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s="3" t="s">
        <v>80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82</v>
      </c>
    </row>
    <row r="286" spans="1:9" x14ac:dyDescent="0.2">
      <c r="A286" t="s">
        <v>22</v>
      </c>
      <c r="B286" s="8" t="s">
        <v>79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s="3" t="s">
        <v>129</v>
      </c>
      <c r="B289" s="3">
        <v>1</v>
      </c>
      <c r="C289" t="s">
        <v>25</v>
      </c>
      <c r="D289" t="s">
        <v>13</v>
      </c>
      <c r="E289" s="2"/>
      <c r="F289" s="3" t="s">
        <v>18</v>
      </c>
      <c r="G289" t="s">
        <v>47</v>
      </c>
      <c r="H289" s="3" t="s">
        <v>80</v>
      </c>
    </row>
    <row r="290" spans="1:9" x14ac:dyDescent="0.2">
      <c r="A290" t="s">
        <v>122</v>
      </c>
      <c r="B290" s="5">
        <v>2.5350000000000001</v>
      </c>
      <c r="C290" t="s">
        <v>25</v>
      </c>
      <c r="D290" t="s">
        <v>13</v>
      </c>
      <c r="F290" t="s">
        <v>14</v>
      </c>
      <c r="G290" t="s">
        <v>47</v>
      </c>
      <c r="H290" t="s">
        <v>123</v>
      </c>
    </row>
    <row r="291" spans="1:9" x14ac:dyDescent="0.2">
      <c r="A291" t="s">
        <v>156</v>
      </c>
      <c r="B291" s="5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74</v>
      </c>
    </row>
    <row r="292" spans="1:9" x14ac:dyDescent="0.2">
      <c r="A292" t="s">
        <v>34</v>
      </c>
      <c r="B292" s="5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4" t="s">
        <v>141</v>
      </c>
      <c r="B293" s="5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4" t="s">
        <v>42</v>
      </c>
      <c r="I293" t="s">
        <v>75</v>
      </c>
    </row>
    <row r="294" spans="1:9" x14ac:dyDescent="0.2">
      <c r="B294" s="5"/>
    </row>
    <row r="295" spans="1:9" x14ac:dyDescent="0.2">
      <c r="A295" s="2" t="s">
        <v>0</v>
      </c>
      <c r="B295" s="2" t="s">
        <v>125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s="3" t="s">
        <v>80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81</v>
      </c>
    </row>
    <row r="302" spans="1:9" x14ac:dyDescent="0.2">
      <c r="A302" t="s">
        <v>22</v>
      </c>
      <c r="B302" s="8" t="s">
        <v>79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s="3" t="s">
        <v>125</v>
      </c>
      <c r="B305" s="3">
        <v>1</v>
      </c>
      <c r="C305" t="s">
        <v>25</v>
      </c>
      <c r="D305" t="s">
        <v>13</v>
      </c>
      <c r="E305" s="2"/>
      <c r="F305" s="3" t="s">
        <v>18</v>
      </c>
      <c r="G305" t="s">
        <v>47</v>
      </c>
      <c r="H305" s="3" t="s">
        <v>80</v>
      </c>
    </row>
    <row r="306" spans="1:9" x14ac:dyDescent="0.2">
      <c r="A306" t="s">
        <v>122</v>
      </c>
      <c r="B306" s="5">
        <v>1.77</v>
      </c>
      <c r="C306" t="s">
        <v>25</v>
      </c>
      <c r="D306" t="s">
        <v>13</v>
      </c>
      <c r="F306" t="s">
        <v>14</v>
      </c>
      <c r="G306" t="s">
        <v>47</v>
      </c>
      <c r="H306" t="s">
        <v>123</v>
      </c>
    </row>
    <row r="307" spans="1:9" x14ac:dyDescent="0.2">
      <c r="A307" t="s">
        <v>158</v>
      </c>
      <c r="B307" s="5">
        <v>0.57999999999999996</v>
      </c>
      <c r="D307" t="s">
        <v>13</v>
      </c>
      <c r="E307" t="s">
        <v>157</v>
      </c>
      <c r="F307" t="s">
        <v>17</v>
      </c>
      <c r="G307" t="s">
        <v>23</v>
      </c>
      <c r="I307" t="s">
        <v>74</v>
      </c>
    </row>
    <row r="308" spans="1:9" x14ac:dyDescent="0.2">
      <c r="A308" t="s">
        <v>34</v>
      </c>
      <c r="B308" s="5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4" t="s">
        <v>141</v>
      </c>
      <c r="B309" s="5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4" t="s">
        <v>42</v>
      </c>
      <c r="I309" t="s">
        <v>75</v>
      </c>
    </row>
    <row r="310" spans="1:9" x14ac:dyDescent="0.2">
      <c r="B310" s="5"/>
    </row>
    <row r="311" spans="1:9" x14ac:dyDescent="0.2">
      <c r="A311" s="2" t="s">
        <v>0</v>
      </c>
      <c r="B311" s="2" t="s">
        <v>122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123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45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s="7" t="s">
        <v>121</v>
      </c>
    </row>
    <row r="320" spans="1:9" x14ac:dyDescent="0.2">
      <c r="A320" t="s">
        <v>22</v>
      </c>
      <c r="B320" s="7" t="s">
        <v>120</v>
      </c>
    </row>
    <row r="321" spans="1:8" x14ac:dyDescent="0.2">
      <c r="A321" s="2" t="s">
        <v>8</v>
      </c>
    </row>
    <row r="322" spans="1:8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2">
      <c r="A323" t="s">
        <v>118</v>
      </c>
      <c r="B323">
        <v>1</v>
      </c>
      <c r="C323" t="s">
        <v>25</v>
      </c>
      <c r="D323" t="s">
        <v>13</v>
      </c>
      <c r="F323" t="s">
        <v>14</v>
      </c>
      <c r="G323" t="s">
        <v>124</v>
      </c>
      <c r="H323" t="s">
        <v>3</v>
      </c>
    </row>
    <row r="324" spans="1:8" x14ac:dyDescent="0.2">
      <c r="A324" t="s">
        <v>122</v>
      </c>
      <c r="B324">
        <v>1</v>
      </c>
      <c r="C324" t="s">
        <v>25</v>
      </c>
      <c r="D324" t="s">
        <v>13</v>
      </c>
      <c r="F324" t="s">
        <v>18</v>
      </c>
      <c r="G324" t="s">
        <v>123</v>
      </c>
      <c r="H324" t="s">
        <v>3</v>
      </c>
    </row>
    <row r="325" spans="1:8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2">
      <c r="A326" t="s">
        <v>156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2">
      <c r="A328" t="s">
        <v>117</v>
      </c>
      <c r="B328">
        <v>12.456827894327896</v>
      </c>
      <c r="C328" t="s">
        <v>25</v>
      </c>
      <c r="D328" t="s">
        <v>6</v>
      </c>
      <c r="F328" t="s">
        <v>14</v>
      </c>
      <c r="G328" t="s">
        <v>117</v>
      </c>
      <c r="H328" t="s">
        <v>3</v>
      </c>
    </row>
    <row r="330" spans="1:8" ht="16" x14ac:dyDescent="0.2">
      <c r="A330" s="1" t="s">
        <v>0</v>
      </c>
      <c r="B330" s="2" t="s">
        <v>118</v>
      </c>
    </row>
    <row r="331" spans="1:8" x14ac:dyDescent="0.2">
      <c r="A331" t="s">
        <v>1</v>
      </c>
      <c r="B331">
        <v>1</v>
      </c>
    </row>
    <row r="332" spans="1:8" x14ac:dyDescent="0.2">
      <c r="A332" t="s">
        <v>2</v>
      </c>
      <c r="B332" t="s">
        <v>124</v>
      </c>
    </row>
    <row r="333" spans="1:8" x14ac:dyDescent="0.2">
      <c r="A333" t="s">
        <v>4</v>
      </c>
      <c r="B333" t="s">
        <v>5</v>
      </c>
    </row>
    <row r="334" spans="1:8" x14ac:dyDescent="0.2">
      <c r="A334" t="s">
        <v>6</v>
      </c>
      <c r="B334" t="s">
        <v>13</v>
      </c>
    </row>
    <row r="335" spans="1:8" x14ac:dyDescent="0.2">
      <c r="A335" t="s">
        <v>11</v>
      </c>
      <c r="B335" t="s">
        <v>25</v>
      </c>
    </row>
    <row r="336" spans="1:8" x14ac:dyDescent="0.2">
      <c r="A336" t="s">
        <v>28</v>
      </c>
      <c r="B336" s="7" t="s">
        <v>119</v>
      </c>
    </row>
    <row r="337" spans="1:10" x14ac:dyDescent="0.2">
      <c r="A337" t="s">
        <v>22</v>
      </c>
      <c r="B337" s="7" t="s">
        <v>120</v>
      </c>
    </row>
    <row r="338" spans="1:10" ht="16" x14ac:dyDescent="0.2">
      <c r="A338" s="1" t="s">
        <v>8</v>
      </c>
    </row>
    <row r="339" spans="1:10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10" x14ac:dyDescent="0.2">
      <c r="A340" t="s">
        <v>117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117</v>
      </c>
      <c r="H340" t="s">
        <v>44</v>
      </c>
    </row>
    <row r="341" spans="1:10" x14ac:dyDescent="0.2">
      <c r="A341" t="s">
        <v>118</v>
      </c>
      <c r="B341">
        <v>1</v>
      </c>
      <c r="C341" t="s">
        <v>25</v>
      </c>
      <c r="D341" t="s">
        <v>13</v>
      </c>
      <c r="F341" t="s">
        <v>18</v>
      </c>
      <c r="G341" t="s">
        <v>124</v>
      </c>
      <c r="H341" t="s">
        <v>44</v>
      </c>
    </row>
    <row r="342" spans="1:10" x14ac:dyDescent="0.2">
      <c r="A342" t="s">
        <v>48</v>
      </c>
      <c r="B342" s="5">
        <f>((3090000*1000)/44900000)</f>
        <v>68.819599109131403</v>
      </c>
      <c r="C342" t="s">
        <v>49</v>
      </c>
      <c r="D342" t="s">
        <v>13</v>
      </c>
      <c r="F342" t="s">
        <v>14</v>
      </c>
      <c r="G342" t="s">
        <v>50</v>
      </c>
      <c r="H342" t="s">
        <v>24</v>
      </c>
    </row>
    <row r="343" spans="1:10" x14ac:dyDescent="0.2">
      <c r="A343" t="s">
        <v>34</v>
      </c>
      <c r="B343" s="5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10" x14ac:dyDescent="0.2">
      <c r="A344" t="s">
        <v>35</v>
      </c>
      <c r="B344" s="5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10" x14ac:dyDescent="0.2">
      <c r="A345" t="s">
        <v>37</v>
      </c>
      <c r="B345" s="5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10" x14ac:dyDescent="0.2">
      <c r="A346" t="s">
        <v>39</v>
      </c>
      <c r="B346" s="5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10" ht="16" x14ac:dyDescent="0.2">
      <c r="A347" s="4" t="s">
        <v>141</v>
      </c>
      <c r="B347" s="5">
        <f>6240000/44900000</f>
        <v>0.13897550111358575</v>
      </c>
      <c r="C347" t="s">
        <v>25</v>
      </c>
      <c r="D347" t="s">
        <v>13</v>
      </c>
      <c r="F347" t="s">
        <v>14</v>
      </c>
      <c r="G347" s="4" t="s">
        <v>42</v>
      </c>
      <c r="H347" t="s">
        <v>44</v>
      </c>
    </row>
    <row r="348" spans="1:10" ht="16" x14ac:dyDescent="0.2">
      <c r="A348" s="4" t="s">
        <v>43</v>
      </c>
      <c r="B348" s="5">
        <f>75900000/44900000</f>
        <v>1.6904231625835189</v>
      </c>
      <c r="C348" t="s">
        <v>25</v>
      </c>
      <c r="D348" t="s">
        <v>13</v>
      </c>
      <c r="F348" t="s">
        <v>14</v>
      </c>
      <c r="G348" s="4" t="s">
        <v>43</v>
      </c>
      <c r="H348" t="s">
        <v>44</v>
      </c>
    </row>
    <row r="349" spans="1:10" x14ac:dyDescent="0.2">
      <c r="A349" s="3" t="s">
        <v>73</v>
      </c>
      <c r="B349" s="6">
        <f>-B342/1000</f>
        <v>-6.8819599109131407E-2</v>
      </c>
      <c r="C349" s="3" t="s">
        <v>49</v>
      </c>
      <c r="D349" s="3" t="s">
        <v>27</v>
      </c>
      <c r="E349" s="3"/>
      <c r="F349" s="3" t="s">
        <v>14</v>
      </c>
      <c r="G349" s="3" t="s">
        <v>70</v>
      </c>
      <c r="H349" t="s">
        <v>24</v>
      </c>
      <c r="I349" s="3"/>
      <c r="J349" s="3"/>
    </row>
    <row r="351" spans="1:10" ht="16" x14ac:dyDescent="0.2">
      <c r="A351" s="1" t="s">
        <v>0</v>
      </c>
      <c r="B351" s="2" t="s">
        <v>117</v>
      </c>
    </row>
    <row r="352" spans="1:10" x14ac:dyDescent="0.2">
      <c r="A352" t="s">
        <v>1</v>
      </c>
      <c r="B352">
        <v>1</v>
      </c>
    </row>
    <row r="353" spans="1:8" x14ac:dyDescent="0.2">
      <c r="A353" t="s">
        <v>2</v>
      </c>
      <c r="B353" t="s">
        <v>117</v>
      </c>
    </row>
    <row r="354" spans="1:8" x14ac:dyDescent="0.2">
      <c r="A354" t="s">
        <v>4</v>
      </c>
      <c r="B354" t="s">
        <v>5</v>
      </c>
    </row>
    <row r="355" spans="1:8" x14ac:dyDescent="0.2">
      <c r="A355" t="s">
        <v>6</v>
      </c>
      <c r="B355" t="s">
        <v>6</v>
      </c>
    </row>
    <row r="356" spans="1:8" x14ac:dyDescent="0.2">
      <c r="A356" t="s">
        <v>22</v>
      </c>
      <c r="B356" t="s">
        <v>45</v>
      </c>
    </row>
    <row r="357" spans="1:8" x14ac:dyDescent="0.2">
      <c r="A357" t="s">
        <v>11</v>
      </c>
      <c r="B357" t="s">
        <v>25</v>
      </c>
    </row>
    <row r="358" spans="1:8" ht="16" x14ac:dyDescent="0.2">
      <c r="A358" s="1" t="s">
        <v>8</v>
      </c>
    </row>
    <row r="359" spans="1:8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2">
      <c r="A360" t="s">
        <v>142</v>
      </c>
      <c r="B360">
        <v>7.2924747866563216E-6</v>
      </c>
      <c r="C360" t="s">
        <v>26</v>
      </c>
      <c r="D360" t="s">
        <v>13</v>
      </c>
      <c r="F360" t="s">
        <v>143</v>
      </c>
      <c r="G360" t="s">
        <v>144</v>
      </c>
      <c r="H360" t="s">
        <v>24</v>
      </c>
    </row>
    <row r="361" spans="1:8" x14ac:dyDescent="0.2">
      <c r="A361" t="s">
        <v>145</v>
      </c>
      <c r="B361">
        <v>7.4243599689681927E-4</v>
      </c>
      <c r="C361" t="s">
        <v>25</v>
      </c>
      <c r="D361" t="s">
        <v>13</v>
      </c>
      <c r="F361" t="s">
        <v>143</v>
      </c>
      <c r="G361" t="s">
        <v>146</v>
      </c>
      <c r="H361" t="s">
        <v>24</v>
      </c>
    </row>
    <row r="362" spans="1:8" x14ac:dyDescent="0.2">
      <c r="A362" t="s">
        <v>147</v>
      </c>
      <c r="B362">
        <v>4.1349883630721488E-7</v>
      </c>
      <c r="C362" t="s">
        <v>26</v>
      </c>
      <c r="D362" t="s">
        <v>13</v>
      </c>
      <c r="F362" t="s">
        <v>143</v>
      </c>
      <c r="G362" t="s">
        <v>148</v>
      </c>
      <c r="H362" t="s">
        <v>24</v>
      </c>
    </row>
    <row r="363" spans="1:8" x14ac:dyDescent="0.2">
      <c r="A363" t="s">
        <v>149</v>
      </c>
      <c r="B363">
        <f>0.00273079906904577/2300</f>
        <v>1.1873039430633782E-6</v>
      </c>
      <c r="C363" t="s">
        <v>19</v>
      </c>
      <c r="D363" t="s">
        <v>27</v>
      </c>
      <c r="F363" t="s">
        <v>143</v>
      </c>
      <c r="G363" t="s">
        <v>150</v>
      </c>
      <c r="H363" t="s">
        <v>24</v>
      </c>
    </row>
    <row r="364" spans="1:8" x14ac:dyDescent="0.2">
      <c r="A364" t="s">
        <v>151</v>
      </c>
      <c r="B364">
        <v>1.3045108429904572E-9</v>
      </c>
      <c r="C364" t="s">
        <v>26</v>
      </c>
      <c r="D364" t="s">
        <v>6</v>
      </c>
      <c r="F364" t="s">
        <v>143</v>
      </c>
      <c r="G364" t="s">
        <v>152</v>
      </c>
      <c r="H364" t="s">
        <v>24</v>
      </c>
    </row>
    <row r="365" spans="1:8" x14ac:dyDescent="0.2">
      <c r="A365" t="s">
        <v>153</v>
      </c>
      <c r="B365">
        <v>5.7536703406069172E-11</v>
      </c>
      <c r="C365" t="s">
        <v>25</v>
      </c>
      <c r="D365" t="s">
        <v>6</v>
      </c>
      <c r="F365" t="s">
        <v>143</v>
      </c>
      <c r="G365" t="s">
        <v>153</v>
      </c>
      <c r="H365" t="s">
        <v>3</v>
      </c>
    </row>
    <row r="366" spans="1:8" x14ac:dyDescent="0.2">
      <c r="A366" t="s">
        <v>154</v>
      </c>
      <c r="B366">
        <v>1.5533182090707562E-11</v>
      </c>
      <c r="C366" t="s">
        <v>31</v>
      </c>
      <c r="D366" t="s">
        <v>6</v>
      </c>
      <c r="F366" t="s">
        <v>143</v>
      </c>
      <c r="G366" t="s">
        <v>155</v>
      </c>
      <c r="H366" t="s">
        <v>24</v>
      </c>
    </row>
    <row r="367" spans="1:8" x14ac:dyDescent="0.2">
      <c r="A367" t="s">
        <v>117</v>
      </c>
      <c r="B367">
        <v>1</v>
      </c>
      <c r="C367" t="s">
        <v>25</v>
      </c>
      <c r="D367" t="s">
        <v>6</v>
      </c>
      <c r="F367" t="s">
        <v>18</v>
      </c>
      <c r="G367" t="s">
        <v>117</v>
      </c>
      <c r="H367" t="s">
        <v>3</v>
      </c>
    </row>
  </sheetData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2020-03-27T18:42:39Z</dcterms:created>
  <dcterms:modified xsi:type="dcterms:W3CDTF">2022-04-10T15:50:39Z</dcterms:modified>
</cp:coreProperties>
</file>