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filterPrivacy="1"/>
  <xr:revisionPtr revIDLastSave="0" documentId="13_ncr:1_{3892D5DA-CDFE-ED4E-B1AC-7A07D3481F52}" xr6:coauthVersionLast="47" xr6:coauthVersionMax="47" xr10:uidLastSave="{00000000-0000-0000-0000-000000000000}"/>
  <bookViews>
    <workbookView xWindow="0" yWindow="760" windowWidth="22260" windowHeight="12640" xr2:uid="{00000000-000D-0000-FFFF-FFFF00000000}"/>
  </bookViews>
  <sheets>
    <sheet name="Sheet1" sheetId="2" r:id="rId1"/>
    <sheet name="Allocation" sheetId="1" r:id="rId2"/>
    <sheet name="Sheet1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2" i="2" l="1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2" i="2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C66" i="1" l="1"/>
  <c r="B66" i="1" l="1"/>
  <c r="D66" i="1" s="1"/>
  <c r="E71" i="1"/>
  <c r="D25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8" i="1"/>
  <c r="D59" i="1"/>
  <c r="D60" i="1"/>
  <c r="D61" i="1"/>
  <c r="D62" i="1"/>
  <c r="D63" i="1"/>
  <c r="D64" i="1"/>
  <c r="D65" i="1"/>
  <c r="D22" i="1"/>
  <c r="E53" i="1" l="1"/>
  <c r="E61" i="1"/>
  <c r="E30" i="1"/>
  <c r="E45" i="1"/>
  <c r="E37" i="1"/>
  <c r="E29" i="1"/>
  <c r="E59" i="1"/>
  <c r="E28" i="1"/>
  <c r="E27" i="1"/>
  <c r="E66" i="1"/>
  <c r="E58" i="1"/>
  <c r="E50" i="1"/>
  <c r="E42" i="1"/>
  <c r="E34" i="1"/>
  <c r="E26" i="1"/>
  <c r="E52" i="1"/>
  <c r="E22" i="1"/>
  <c r="E65" i="1"/>
  <c r="E57" i="1"/>
  <c r="E49" i="1"/>
  <c r="E41" i="1"/>
  <c r="E33" i="1"/>
  <c r="E25" i="1"/>
  <c r="E44" i="1"/>
  <c r="E51" i="1"/>
  <c r="E64" i="1"/>
  <c r="E56" i="1"/>
  <c r="E48" i="1"/>
  <c r="E40" i="1"/>
  <c r="E32" i="1"/>
  <c r="E24" i="1"/>
  <c r="E60" i="1"/>
  <c r="E43" i="1"/>
  <c r="E63" i="1"/>
  <c r="E55" i="1"/>
  <c r="E47" i="1"/>
  <c r="E39" i="1"/>
  <c r="E31" i="1"/>
  <c r="E23" i="1"/>
  <c r="E36" i="1"/>
  <c r="E35" i="1"/>
  <c r="E62" i="1"/>
  <c r="E54" i="1"/>
  <c r="E46" i="1"/>
  <c r="E38" i="1"/>
  <c r="S12" i="1"/>
  <c r="S11" i="1"/>
  <c r="S10" i="1"/>
  <c r="S9" i="1"/>
  <c r="S8" i="1"/>
  <c r="S7" i="1"/>
  <c r="S6" i="1"/>
  <c r="S5" i="1"/>
  <c r="T5" i="1" s="1"/>
  <c r="T10" i="1" l="1"/>
  <c r="T11" i="1"/>
  <c r="T6" i="1"/>
  <c r="T7" i="1"/>
  <c r="T8" i="1"/>
  <c r="T12" i="1"/>
  <c r="T9" i="1"/>
  <c r="C13" i="1"/>
  <c r="D13" i="1" s="1"/>
  <c r="B13" i="1"/>
  <c r="D6" i="1"/>
  <c r="D7" i="1"/>
  <c r="D8" i="1"/>
  <c r="D9" i="1"/>
  <c r="D10" i="1"/>
  <c r="D11" i="1"/>
  <c r="D12" i="1"/>
  <c r="D5" i="1"/>
  <c r="E12" i="1" l="1"/>
  <c r="E5" i="1"/>
  <c r="E6" i="1"/>
  <c r="E9" i="1"/>
  <c r="E7" i="1"/>
  <c r="E11" i="1"/>
  <c r="E13" i="1"/>
  <c r="E8" i="1"/>
  <c r="E10" i="1"/>
</calcChain>
</file>

<file path=xl/sharedStrings.xml><?xml version="1.0" encoding="utf-8"?>
<sst xmlns="http://schemas.openxmlformats.org/spreadsheetml/2006/main" count="4310" uniqueCount="535">
  <si>
    <t>Allocation</t>
  </si>
  <si>
    <t>bilge oil</t>
  </si>
  <si>
    <t>bulk lead-zinc concentrate</t>
  </si>
  <si>
    <t>copper concentrate, sulfide ore</t>
  </si>
  <si>
    <t>gold, unrefined</t>
  </si>
  <si>
    <t>hazardous waste, for incineration</t>
  </si>
  <si>
    <t>hazardous waste, for underground deposit</t>
  </si>
  <si>
    <t>inert waste</t>
  </si>
  <si>
    <t>iron scrap, unsorted</t>
  </si>
  <si>
    <t>lead concentrate</t>
  </si>
  <si>
    <t>lime</t>
  </si>
  <si>
    <t>municipal solid waste</t>
  </si>
  <si>
    <t>non-sulfidic overburden, off-site</t>
  </si>
  <si>
    <t>quicklime, milled, loose</t>
  </si>
  <si>
    <t>sand</t>
  </si>
  <si>
    <t>scrap copper</t>
  </si>
  <si>
    <t>sulfidic tailings, from zinc-lead mine operation</t>
  </si>
  <si>
    <t>Amount</t>
  </si>
  <si>
    <t>Price</t>
  </si>
  <si>
    <t>zinc concentrate</t>
  </si>
  <si>
    <t>waste and scrap of paper or paperboard</t>
  </si>
  <si>
    <t>waste wood, post-consumer</t>
  </si>
  <si>
    <t>cutoff</t>
  </si>
  <si>
    <t>germanium</t>
  </si>
  <si>
    <t>USGS</t>
  </si>
  <si>
    <t>https://doi.org/10.1016/j.mineng.2022.107915</t>
  </si>
  <si>
    <t>https://doi.org/10.1007/s40831-020-00277-4</t>
  </si>
  <si>
    <t>The reference paper for the LCA assumed 25%</t>
  </si>
  <si>
    <t>database</t>
  </si>
  <si>
    <t>Activity</t>
  </si>
  <si>
    <t>comment</t>
  </si>
  <si>
    <t>location</t>
  </si>
  <si>
    <t>ZA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</si>
  <si>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</si>
  <si>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</si>
  <si>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</si>
  <si>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</si>
  <si>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</si>
  <si>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</si>
  <si>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</si>
  <si>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categories</t>
  </si>
  <si>
    <t>type</t>
  </si>
  <si>
    <t>market for electricity, medium voltage</t>
  </si>
  <si>
    <t>kilowatt hour</t>
  </si>
  <si>
    <t>technosphere</t>
  </si>
  <si>
    <t>electricity, medium voltage</t>
  </si>
  <si>
    <t>Without Ge</t>
  </si>
  <si>
    <t>zinc mine operation, GLO</t>
  </si>
  <si>
    <t>Multiplied original values in Ecoinvent by allocation percentage of germanium (24%) and divided by former allocation value of platinunm (69%). Allocation method can be found in the "Allocation" sheet</t>
  </si>
  <si>
    <t>GLO</t>
  </si>
  <si>
    <t>zinc mine operation</t>
  </si>
  <si>
    <t>acetic acid, without water, in 98% solution state</t>
  </si>
  <si>
    <t>acrylic acid</t>
  </si>
  <si>
    <t>aluminium chloride</t>
  </si>
  <si>
    <t>blasting</t>
  </si>
  <si>
    <t>calcium chloride</t>
  </si>
  <si>
    <t>cement, unspecified</t>
  </si>
  <si>
    <t>chemical, inorganic</t>
  </si>
  <si>
    <t>chemical, organic</t>
  </si>
  <si>
    <t>concrete, 35MPa</t>
  </si>
  <si>
    <t>concrete, normal</t>
  </si>
  <si>
    <t>conveyor belt</t>
  </si>
  <si>
    <t>copper sulfate</t>
  </si>
  <si>
    <t>copper, cathode</t>
  </si>
  <si>
    <t>diesel</t>
  </si>
  <si>
    <t>electricity, high voltage</t>
  </si>
  <si>
    <t>heat, district or industrial, other than natural gas</t>
  </si>
  <si>
    <t>heavy fuel oil</t>
  </si>
  <si>
    <t>hydrogen cyanide</t>
  </si>
  <si>
    <t>iron sulfate</t>
  </si>
  <si>
    <t>light fuel oil</t>
  </si>
  <si>
    <t>lime, hydrated, packed</t>
  </si>
  <si>
    <t>limestone, crushed, washed</t>
  </si>
  <si>
    <t>limestone, unprocessed</t>
  </si>
  <si>
    <t>lubricating oil</t>
  </si>
  <si>
    <t>maize starch</t>
  </si>
  <si>
    <t>mine infrastructure, underground, non-ferrous metal</t>
  </si>
  <si>
    <t>natural gas, high pressure</t>
  </si>
  <si>
    <t>nylon 6</t>
  </si>
  <si>
    <t>oxygen, liquid</t>
  </si>
  <si>
    <t>petrol, unleaded</t>
  </si>
  <si>
    <t>pig iron</t>
  </si>
  <si>
    <t>polyacrylamide</t>
  </si>
  <si>
    <t>polyol</t>
  </si>
  <si>
    <t>propane</t>
  </si>
  <si>
    <t>quicklime, in pieces, loose</t>
  </si>
  <si>
    <t>soda ash, dense</t>
  </si>
  <si>
    <t>sodium cyanide</t>
  </si>
  <si>
    <t>sodium dichromate</t>
  </si>
  <si>
    <t>sodium hydrogen sulfite</t>
  </si>
  <si>
    <t>sodium sulfide</t>
  </si>
  <si>
    <t>steel, low-alloyed</t>
  </si>
  <si>
    <t>sulfur dioxide, liquid</t>
  </si>
  <si>
    <t>sulfuric acid</t>
  </si>
  <si>
    <t>tap water</t>
  </si>
  <si>
    <t>transport, freight, lorry 16-32 metric ton, EURO3</t>
  </si>
  <si>
    <t>transport, freight, sea, bulk carrier for dry goods</t>
  </si>
  <si>
    <t>used Li-ion battery</t>
  </si>
  <si>
    <t>waste mineral oil</t>
  </si>
  <si>
    <t>waste paper, unsorted</t>
  </si>
  <si>
    <t>waste rubber, unspecified</t>
  </si>
  <si>
    <t>zinc monosulfate</t>
  </si>
  <si>
    <t>zinc slag</t>
  </si>
  <si>
    <t>market for acetic acid, without water, in 98% solution state</t>
  </si>
  <si>
    <t>market for acrylic acid</t>
  </si>
  <si>
    <t>market for aluminium chloride</t>
  </si>
  <si>
    <t>market for bilge oil</t>
  </si>
  <si>
    <t>market for blasting</t>
  </si>
  <si>
    <t>market for calcium chloride</t>
  </si>
  <si>
    <t>market group for cement, unspecified</t>
  </si>
  <si>
    <t>market for chemical, inorganic</t>
  </si>
  <si>
    <t>market for chemical, organic</t>
  </si>
  <si>
    <t>market for concrete, 35MPa</t>
  </si>
  <si>
    <t>market group for concrete, normal</t>
  </si>
  <si>
    <t>market for conveyor belt</t>
  </si>
  <si>
    <t>market for copper sulfate</t>
  </si>
  <si>
    <t>market for copper, cathode</t>
  </si>
  <si>
    <t>market group for diesel</t>
  </si>
  <si>
    <t>electricity production, natural gas, conventional power plant</t>
  </si>
  <si>
    <t>market group for electricity, medium voltage</t>
  </si>
  <si>
    <t>market for hazardous waste, for incineration</t>
  </si>
  <si>
    <t>market for hazardous waste, for underground deposit</t>
  </si>
  <si>
    <t>heat production, heavy fuel oil, at industrial furnace 1MW</t>
  </si>
  <si>
    <t>heat production, propane, at industrial furnace &gt;100kW</t>
  </si>
  <si>
    <t>heat production, light fuel oil, at industrial furnace 1MW</t>
  </si>
  <si>
    <t>market for heavy fuel oil</t>
  </si>
  <si>
    <t>market for hydrogen cyanide</t>
  </si>
  <si>
    <t>market for inert waste</t>
  </si>
  <si>
    <t>iron scrap, unsorted, Recycled Content cut-off</t>
  </si>
  <si>
    <t>market for iron sulfate</t>
  </si>
  <si>
    <t>market for light fuel oil</t>
  </si>
  <si>
    <t>market for lime</t>
  </si>
  <si>
    <t>market for lime, hydrated, packed</t>
  </si>
  <si>
    <t>market for limestone, crushed, washed</t>
  </si>
  <si>
    <t>market for limestone, unprocessed</t>
  </si>
  <si>
    <t>market for lubricating oil</t>
  </si>
  <si>
    <t>market for maize starch</t>
  </si>
  <si>
    <t>market for mine infrastructure, underground, non-ferrous metal</t>
  </si>
  <si>
    <t>market group for municipal solid waste</t>
  </si>
  <si>
    <t>market for municipal solid waste</t>
  </si>
  <si>
    <t>market group for natural gas, high pressure</t>
  </si>
  <si>
    <t>market for non-sulfidic overburden, off-site</t>
  </si>
  <si>
    <t>market for nylon 6</t>
  </si>
  <si>
    <t>market for oxygen, liquid</t>
  </si>
  <si>
    <t>market for petrol, unleaded</t>
  </si>
  <si>
    <t>market for pig iron</t>
  </si>
  <si>
    <t>market for polyacrylamide</t>
  </si>
  <si>
    <t>market for polyol</t>
  </si>
  <si>
    <t>market for propane</t>
  </si>
  <si>
    <t>market for quicklime, in pieces, loose</t>
  </si>
  <si>
    <t>market for quicklime, milled, loose</t>
  </si>
  <si>
    <t>market for scrap copper</t>
  </si>
  <si>
    <t>market for soda ash, dense</t>
  </si>
  <si>
    <t>market for sodium cyanide</t>
  </si>
  <si>
    <t>market for sodium dichromate</t>
  </si>
  <si>
    <t>market for sodium hydrogen sulfite</t>
  </si>
  <si>
    <t>market for sodium sulfide</t>
  </si>
  <si>
    <t>market for steel, low-alloyed</t>
  </si>
  <si>
    <t>market for sulfidic tailings, from zinc-lead mine operation</t>
  </si>
  <si>
    <t>market for sulfur dioxide, liquid</t>
  </si>
  <si>
    <t>market for sulfuric acid</t>
  </si>
  <si>
    <t>market group for tap water</t>
  </si>
  <si>
    <t>market for transport, freight, lorry 16-32 metric ton, EURO3</t>
  </si>
  <si>
    <t>market for transport, freight, sea, bulk carrier for dry goods</t>
  </si>
  <si>
    <t>market for used Li-ion battery</t>
  </si>
  <si>
    <t>market for waste mineral oil</t>
  </si>
  <si>
    <t>waste paper, unsorted, Recycled Content cut-off</t>
  </si>
  <si>
    <t>market for waste rubber, unspecified</t>
  </si>
  <si>
    <t>waste wood, post-consumer, Recycled Content cut-off</t>
  </si>
  <si>
    <t>market for zinc monosulfate</t>
  </si>
  <si>
    <t>market for zinc slag</t>
  </si>
  <si>
    <t>cubic meter</t>
  </si>
  <si>
    <t>meter</t>
  </si>
  <si>
    <t>megajoule</t>
  </si>
  <si>
    <t>ton kilometer</t>
  </si>
  <si>
    <t>RER</t>
  </si>
  <si>
    <t>RoW</t>
  </si>
  <si>
    <t>Europe without Switzerland</t>
  </si>
  <si>
    <t>CH</t>
  </si>
  <si>
    <t>RNA</t>
  </si>
  <si>
    <t>BR</t>
  </si>
  <si>
    <t>AU</t>
  </si>
  <si>
    <t>MX</t>
  </si>
  <si>
    <t>HN</t>
  </si>
  <si>
    <t>IE</t>
  </si>
  <si>
    <t>SE</t>
  </si>
  <si>
    <t>IN</t>
  </si>
  <si>
    <t>CY</t>
  </si>
  <si>
    <t>CA-QC</t>
  </si>
  <si>
    <t>CO</t>
  </si>
  <si>
    <t>PE</t>
  </si>
  <si>
    <t>CN</t>
  </si>
  <si>
    <t>KZ</t>
  </si>
  <si>
    <t>US</t>
  </si>
  <si>
    <t>production</t>
  </si>
  <si>
    <t>Aldehydes, unspecified</t>
  </si>
  <si>
    <t>Aluminium</t>
  </si>
  <si>
    <t>Aluminium, in ground</t>
  </si>
  <si>
    <t>Ammonia</t>
  </si>
  <si>
    <t>Ammonium, ion</t>
  </si>
  <si>
    <t>Antimony</t>
  </si>
  <si>
    <t>Arsenic</t>
  </si>
  <si>
    <t>Arsenic, ion</t>
  </si>
  <si>
    <t>Barium, in ground</t>
  </si>
  <si>
    <t>Benzene</t>
  </si>
  <si>
    <t>Benzo(a)pyrene</t>
  </si>
  <si>
    <t>Beryllium</t>
  </si>
  <si>
    <t>BOD5, Biological Oxygen Demand</t>
  </si>
  <si>
    <t>Cadmium</t>
  </si>
  <si>
    <t>Cadmium, in ground</t>
  </si>
  <si>
    <t>Cadmium, ion</t>
  </si>
  <si>
    <t>Calcium</t>
  </si>
  <si>
    <t>Calcium, in ground</t>
  </si>
  <si>
    <t>Calcium, ion</t>
  </si>
  <si>
    <t>Carbon dioxide, fossil</t>
  </si>
  <si>
    <t>Carbon dioxide, non-fossil</t>
  </si>
  <si>
    <t>Carbon monoxide, fossil</t>
  </si>
  <si>
    <t>Chloride</t>
  </si>
  <si>
    <t>Chlorine</t>
  </si>
  <si>
    <t>Chromium</t>
  </si>
  <si>
    <t>Chromium VI</t>
  </si>
  <si>
    <t>Chromium, in ground</t>
  </si>
  <si>
    <t>Cobalt</t>
  </si>
  <si>
    <t>COD, Chemical Oxygen Demand</t>
  </si>
  <si>
    <t>Copper</t>
  </si>
  <si>
    <t>Copper, in ground</t>
  </si>
  <si>
    <t>Copper, ion</t>
  </si>
  <si>
    <t>Cyanide</t>
  </si>
  <si>
    <t>Dioxins, measured as 2,3,7,8-tetrachlorodibenzo-p-dioxin</t>
  </si>
  <si>
    <t>Dissolved solids</t>
  </si>
  <si>
    <t>DOC, Dissolved Organic Carbon</t>
  </si>
  <si>
    <t>Dolomite, in ground</t>
  </si>
  <si>
    <t>Fluoride</t>
  </si>
  <si>
    <t>Fluorine</t>
  </si>
  <si>
    <t>Formaldehyde</t>
  </si>
  <si>
    <t>Gangue, in ground</t>
  </si>
  <si>
    <t>Gold, in ground</t>
  </si>
  <si>
    <t>Hydrocarbons, unspecified</t>
  </si>
  <si>
    <t>Hydrogen chloride</t>
  </si>
  <si>
    <t>Hydrogen fluoride</t>
  </si>
  <si>
    <t>Iron, in ground</t>
  </si>
  <si>
    <t>Iron, ion</t>
  </si>
  <si>
    <t>Lead</t>
  </si>
  <si>
    <t>Lead, in ground</t>
  </si>
  <si>
    <t>Magnesium</t>
  </si>
  <si>
    <t>Magnesium, in ground</t>
  </si>
  <si>
    <t>Manganese</t>
  </si>
  <si>
    <t>Manganese, in ground</t>
  </si>
  <si>
    <t>Mercury</t>
  </si>
  <si>
    <t>Mercury, in ground</t>
  </si>
  <si>
    <t>Methane, fossil</t>
  </si>
  <si>
    <t>Methanol</t>
  </si>
  <si>
    <t>Nickel</t>
  </si>
  <si>
    <t>Nickel, in ground</t>
  </si>
  <si>
    <t>Nickel, ion</t>
  </si>
  <si>
    <t>Nitrate</t>
  </si>
  <si>
    <t>Nitric acid</t>
  </si>
  <si>
    <t>Nitrogen</t>
  </si>
  <si>
    <t>Nitrogen oxides</t>
  </si>
  <si>
    <t>Nitrogen, organic bound</t>
  </si>
  <si>
    <t>NMVOC, non-methane volatile organic compounds, unspecified origin</t>
  </si>
  <si>
    <t>PAH, polycyclic aromatic hydrocarbons</t>
  </si>
  <si>
    <t>Particulates, &lt; 2.5 um</t>
  </si>
  <si>
    <t>Particulates, &gt; 10 um</t>
  </si>
  <si>
    <t>Particulates, &gt; 2.5 um, and &lt; 10um</t>
  </si>
  <si>
    <t>Phosphorus</t>
  </si>
  <si>
    <t>Phosphorus, in ground</t>
  </si>
  <si>
    <t>Potassium, in ground</t>
  </si>
  <si>
    <t>Potassium, ion</t>
  </si>
  <si>
    <t>Sand, unspecified, in ground</t>
  </si>
  <si>
    <t>Selenium</t>
  </si>
  <si>
    <t>Silver, in ground</t>
  </si>
  <si>
    <t>Sodium</t>
  </si>
  <si>
    <t>Sodium, in ground</t>
  </si>
  <si>
    <t>Sodium, ion</t>
  </si>
  <si>
    <t>Strontium, in ground</t>
  </si>
  <si>
    <t>Sulfate</t>
  </si>
  <si>
    <t>Sulfur dioxide</t>
  </si>
  <si>
    <t>Sulfur oxides</t>
  </si>
  <si>
    <t>Sulfur, in ground</t>
  </si>
  <si>
    <t>Suspended solids, unspecified</t>
  </si>
  <si>
    <t>Titanium, in ground</t>
  </si>
  <si>
    <t>TOC, Total Organic Carbon</t>
  </si>
  <si>
    <t>Vanadium, in ground</t>
  </si>
  <si>
    <t>VOC, volatile organic compounds, unspecified origin</t>
  </si>
  <si>
    <t>Water</t>
  </si>
  <si>
    <t>Water, cooling, unspecified natural origin</t>
  </si>
  <si>
    <t>Water, lake</t>
  </si>
  <si>
    <t>Water, river</t>
  </si>
  <si>
    <t>Water, unspecified natural origin</t>
  </si>
  <si>
    <t>Water, well, in ground</t>
  </si>
  <si>
    <t>Zinc</t>
  </si>
  <si>
    <t>Zinc, in ground</t>
  </si>
  <si>
    <t>Zinc, ion</t>
  </si>
  <si>
    <t>biosphere</t>
  </si>
  <si>
    <t>Germanium, in ground</t>
  </si>
  <si>
    <t>natural resource::in ground</t>
  </si>
  <si>
    <t>air</t>
  </si>
  <si>
    <t>soil</t>
  </si>
  <si>
    <t>water</t>
  </si>
  <si>
    <t>water::surface water</t>
  </si>
  <si>
    <t>soil::industrial</t>
  </si>
  <si>
    <t>water::ocean</t>
  </si>
  <si>
    <t>natural resource::in water</t>
  </si>
  <si>
    <t>germanium, concentrate</t>
  </si>
  <si>
    <t>primary zinc production from concentrate, GLO</t>
  </si>
  <si>
    <t>zinc</t>
  </si>
  <si>
    <t>aluminium scrap, new</t>
  </si>
  <si>
    <t>aluminium scrap, post-consumer</t>
  </si>
  <si>
    <t>ammonium sulfate</t>
  </si>
  <si>
    <t>blast furnace sludge</t>
  </si>
  <si>
    <t>cadmium</t>
  </si>
  <si>
    <t>cadmium sludge from zinc electrolysis</t>
  </si>
  <si>
    <t>cobalt</t>
  </si>
  <si>
    <t>copper cake</t>
  </si>
  <si>
    <t>copper scrap, sorted, pressed</t>
  </si>
  <si>
    <t>gold</t>
  </si>
  <si>
    <t>gypsum, mineral</t>
  </si>
  <si>
    <t>heat, from steam, in chemical industry</t>
  </si>
  <si>
    <t>indium rich leaching residues, from zinc production</t>
  </si>
  <si>
    <t>lead</t>
  </si>
  <si>
    <t>silver</t>
  </si>
  <si>
    <t>sulfur</t>
  </si>
  <si>
    <t>waste glass</t>
  </si>
  <si>
    <t>waste gypsum</t>
  </si>
  <si>
    <t>waste paperboard</t>
  </si>
  <si>
    <t>waste plastic, mixture</t>
  </si>
  <si>
    <t>waste polyethylene terephthalate</t>
  </si>
  <si>
    <t>waste textile, soiled</t>
  </si>
  <si>
    <t>waste wood, untreated</t>
  </si>
  <si>
    <t>wastewater, average</t>
  </si>
  <si>
    <t>skip</t>
  </si>
  <si>
    <t>activated silica</t>
  </si>
  <si>
    <t>aluminium sulfate, powder</t>
  </si>
  <si>
    <t>aluminium, cast alloy</t>
  </si>
  <si>
    <t>aluminium, wrought alloy</t>
  </si>
  <si>
    <t>ammonia, anhydrous, liquid</t>
  </si>
  <si>
    <t>ammonium chloride</t>
  </si>
  <si>
    <t>anode, for metal electrolysis</t>
  </si>
  <si>
    <t>antimony</t>
  </si>
  <si>
    <t>barium carbonate</t>
  </si>
  <si>
    <t>butane</t>
  </si>
  <si>
    <t>chlorine, liquid</t>
  </si>
  <si>
    <t>clinker</t>
  </si>
  <si>
    <t>coke</t>
  </si>
  <si>
    <t>diesel, burned in building machine</t>
  </si>
  <si>
    <t>esterquat</t>
  </si>
  <si>
    <t>ethanol, without water, in 99.7% solution state, from ethylene</t>
  </si>
  <si>
    <t>ethoxylated alcohol (AE11)</t>
  </si>
  <si>
    <t>ethylene glycol</t>
  </si>
  <si>
    <t>ferrite</t>
  </si>
  <si>
    <t>hard coal</t>
  </si>
  <si>
    <t>heat, district or industrial, natural gas</t>
  </si>
  <si>
    <t>hydrochloric acid, without water, in 30% solution state</t>
  </si>
  <si>
    <t>hydrogen peroxide, without water, in 50% solution state</t>
  </si>
  <si>
    <t>hydrogen, liquid</t>
  </si>
  <si>
    <t>iron(III) chloride, without water, in 14% iron solution state</t>
  </si>
  <si>
    <t>iron(III) sulfate, without water, in 12.5% iron solution state</t>
  </si>
  <si>
    <t>liquefied petroleum gas</t>
  </si>
  <si>
    <t>magnesium</t>
  </si>
  <si>
    <t>manganese dioxide</t>
  </si>
  <si>
    <t>manganese sulfate</t>
  </si>
  <si>
    <t>meat and bone meal</t>
  </si>
  <si>
    <t>nitrogen, liquid</t>
  </si>
  <si>
    <t>petroleum coke</t>
  </si>
  <si>
    <t>phosphoric acid, industrial grade, without water, in 85% solution state</t>
  </si>
  <si>
    <t>potassium permanganate</t>
  </si>
  <si>
    <t>silica sand</t>
  </si>
  <si>
    <t>sodium chloride, powder</t>
  </si>
  <si>
    <t>sodium hydrosulfide</t>
  </si>
  <si>
    <t>sodium hydroxide, without water, in 50% solution state</t>
  </si>
  <si>
    <t>sodium hypochlorite, without water, in 15% solution state</t>
  </si>
  <si>
    <t>sodium silicate, without water, in 37% solution state</t>
  </si>
  <si>
    <t>steam, in chemical industry</t>
  </si>
  <si>
    <t>strontium carbonate</t>
  </si>
  <si>
    <t>sulfamic acid</t>
  </si>
  <si>
    <t>sulfite pulp, bleached</t>
  </si>
  <si>
    <t>transport, freight train</t>
  </si>
  <si>
    <t>transport, freight, inland waterways, barge</t>
  </si>
  <si>
    <t>transport, freight, lorry 16-32 metric ton, EURO4</t>
  </si>
  <si>
    <t>transport, freight, lorry 3.5-7.5 metric ton, EURO3</t>
  </si>
  <si>
    <t>transport, freight, lorry &gt;32 metric ton, EURO3</t>
  </si>
  <si>
    <t>transport, freight, sea, container ship</t>
  </si>
  <si>
    <t>urea</t>
  </si>
  <si>
    <t>water, deionised</t>
  </si>
  <si>
    <t>zinc oxide</t>
  </si>
  <si>
    <t>market for activated silica</t>
  </si>
  <si>
    <t>aluminium scrap, new, Recycled Content cut-off</t>
  </si>
  <si>
    <t>aluminium scrap, post-consumer, Recycled Content cut-off</t>
  </si>
  <si>
    <t>market for aluminium sulfate, powder</t>
  </si>
  <si>
    <t>market for aluminium, cast alloy</t>
  </si>
  <si>
    <t>market for aluminium, wrought alloy</t>
  </si>
  <si>
    <t>market for ammonia, anhydrous, liquid</t>
  </si>
  <si>
    <t>market for ammonium chloride</t>
  </si>
  <si>
    <t>market for anode, for metal electrolysis</t>
  </si>
  <si>
    <t>market for antimony</t>
  </si>
  <si>
    <t>market for barium carbonate</t>
  </si>
  <si>
    <t>market for blast furnace sludge</t>
  </si>
  <si>
    <t>market for butane</t>
  </si>
  <si>
    <t>market for cement, unspecified</t>
  </si>
  <si>
    <t>market for chlorine, liquid</t>
  </si>
  <si>
    <t>market for clinker</t>
  </si>
  <si>
    <t>coking</t>
  </si>
  <si>
    <t>copper scrap, sorted, pressed, Recycled Content cut-off</t>
  </si>
  <si>
    <t>market for diesel</t>
  </si>
  <si>
    <t>market for diesel, burned in building machine</t>
  </si>
  <si>
    <t>market for esterquat</t>
  </si>
  <si>
    <t>market for ethanol, without water, in 99.7% solution state, from ethylene</t>
  </si>
  <si>
    <t>market for ethoxylated alcohol (AE11)</t>
  </si>
  <si>
    <t>market for ethylene glycol</t>
  </si>
  <si>
    <t>market for ferrite</t>
  </si>
  <si>
    <t>market for hard coal</t>
  </si>
  <si>
    <t>market for heat, district or industrial, natural gas</t>
  </si>
  <si>
    <t>market group for heavy fuel oil</t>
  </si>
  <si>
    <t>market for hydrochloric acid, without water, in 30% solution state</t>
  </si>
  <si>
    <t>market for hydrogen peroxide, without water, in 50% solution state</t>
  </si>
  <si>
    <t>market for hydrogen, liquid</t>
  </si>
  <si>
    <t>market for iron(III) chloride, without water, in 14% iron solution state</t>
  </si>
  <si>
    <t>market for iron(III) sulfate, without water, in 12.5% iron solution state</t>
  </si>
  <si>
    <t>market for lead</t>
  </si>
  <si>
    <t>market for lead concentrate</t>
  </si>
  <si>
    <t>market group for light fuel oil</t>
  </si>
  <si>
    <t>market for liquefied petroleum gas</t>
  </si>
  <si>
    <t>market for magnesium</t>
  </si>
  <si>
    <t>market for manganese dioxide</t>
  </si>
  <si>
    <t>market for manganese sulfate</t>
  </si>
  <si>
    <t>market for meat and bone meal</t>
  </si>
  <si>
    <t>treatment of municipal solid waste, incineration</t>
  </si>
  <si>
    <t>treatment of municipal solid waste, sanitary landfill</t>
  </si>
  <si>
    <t>market for natural gas, high pressure</t>
  </si>
  <si>
    <t>air separation, cryogenic</t>
  </si>
  <si>
    <t>market for petroleum coke</t>
  </si>
  <si>
    <t>market for phosphoric acid, industrial grade, without water, in 85% solution state</t>
  </si>
  <si>
    <t>market for potassium permanganate</t>
  </si>
  <si>
    <t>market for silica sand</t>
  </si>
  <si>
    <t>market for silver</t>
  </si>
  <si>
    <t>market for sodium chloride, powder</t>
  </si>
  <si>
    <t>market for sodium hydrosulfide</t>
  </si>
  <si>
    <t>market for sodium hydroxide, without water, in 50% solution state</t>
  </si>
  <si>
    <t>market for sodium hypochlorite, without water, in 15% solution state</t>
  </si>
  <si>
    <t>market for sodium silicate, without water, in 37% solution state</t>
  </si>
  <si>
    <t>market for steam, in chemical industry</t>
  </si>
  <si>
    <t>market for strontium carbonate</t>
  </si>
  <si>
    <t>market for sulfamic acid</t>
  </si>
  <si>
    <t>market for sulfite pulp, bleached</t>
  </si>
  <si>
    <t>market for tap water</t>
  </si>
  <si>
    <t>market for transport, freight, inland waterways, barge</t>
  </si>
  <si>
    <t>market for transport, freight, lorry 16-32 metric ton, EURO4</t>
  </si>
  <si>
    <t>market for transport, freight, lorry 3.5-7.5 metric ton, EURO3</t>
  </si>
  <si>
    <t>market for transport, freight, lorry &gt;32 metric ton, EURO3</t>
  </si>
  <si>
    <t>market for transport, freight, sea, container ship</t>
  </si>
  <si>
    <t>market for urea</t>
  </si>
  <si>
    <t>treatment of waste glass, sanitary landfill</t>
  </si>
  <si>
    <t>market for waste glass</t>
  </si>
  <si>
    <t>market group for waste glass</t>
  </si>
  <si>
    <t>market for waste gypsum</t>
  </si>
  <si>
    <t>market for waste paperboard</t>
  </si>
  <si>
    <t>market group for waste paperboard</t>
  </si>
  <si>
    <t>treatment of waste plastic, mixture, municipal incineration</t>
  </si>
  <si>
    <t>market for waste polyethylene terephthalate</t>
  </si>
  <si>
    <t>market group for waste polyethylene terephthalate</t>
  </si>
  <si>
    <t>market for waste textile, soiled</t>
  </si>
  <si>
    <t>market for waste wood, untreated</t>
  </si>
  <si>
    <t>market group for waste wood, untreated</t>
  </si>
  <si>
    <t>market for wastewater, average</t>
  </si>
  <si>
    <t>market for water, deionised</t>
  </si>
  <si>
    <t>market for zinc</t>
  </si>
  <si>
    <t>market for zinc concentrate</t>
  </si>
  <si>
    <t>market for zinc oxide</t>
  </si>
  <si>
    <t>RAF</t>
  </si>
  <si>
    <t>RLA</t>
  </si>
  <si>
    <t>SAS</t>
  </si>
  <si>
    <t>UN-OCEANIA</t>
  </si>
  <si>
    <t>UN-SEASIA</t>
  </si>
  <si>
    <t>DE</t>
  </si>
  <si>
    <t>BE</t>
  </si>
  <si>
    <t>CA</t>
  </si>
  <si>
    <t>KR</t>
  </si>
  <si>
    <t>FI</t>
  </si>
  <si>
    <t>NO</t>
  </si>
  <si>
    <t>ES</t>
  </si>
  <si>
    <t>JP</t>
  </si>
  <si>
    <t>NL</t>
  </si>
  <si>
    <t>Europe, without Russia and Turkey</t>
  </si>
  <si>
    <t>ID</t>
  </si>
  <si>
    <t>RU</t>
  </si>
  <si>
    <t>DZ</t>
  </si>
  <si>
    <t>Acidity, unspecified</t>
  </si>
  <si>
    <t>Molybdenum</t>
  </si>
  <si>
    <t>Nitrogen dioxide</t>
  </si>
  <si>
    <t>Phenol</t>
  </si>
  <si>
    <t>Sulfur</t>
  </si>
  <si>
    <t>Sulfuric acid</t>
  </si>
  <si>
    <t>Thallium</t>
  </si>
  <si>
    <t>air::non-urban air or from high stacks</t>
  </si>
  <si>
    <t>primary zinc production from concentrate</t>
  </si>
  <si>
    <t>Multiplied original values by 0.15 and divided by 0.73</t>
  </si>
  <si>
    <t>concrete, normal strength</t>
  </si>
  <si>
    <t>market group for concrete, normal strength</t>
  </si>
  <si>
    <t>Aluminium III</t>
  </si>
  <si>
    <t>Ammonium</t>
  </si>
  <si>
    <t>Antimony ion</t>
  </si>
  <si>
    <t>Arsenic ion</t>
  </si>
  <si>
    <t>Barium</t>
  </si>
  <si>
    <t>Beryllium II</t>
  </si>
  <si>
    <t>Cadmium II</t>
  </si>
  <si>
    <t>Calcium II</t>
  </si>
  <si>
    <t>Chromium III</t>
  </si>
  <si>
    <t>Cobalt II</t>
  </si>
  <si>
    <t>Copper ion</t>
  </si>
  <si>
    <t>Dolomite</t>
  </si>
  <si>
    <t>Gangue</t>
  </si>
  <si>
    <t>Gold</t>
  </si>
  <si>
    <t>Hydrochloric acid</t>
  </si>
  <si>
    <t>Iron</t>
  </si>
  <si>
    <t>Iron ion</t>
  </si>
  <si>
    <t>Lead II</t>
  </si>
  <si>
    <t>Manganese II</t>
  </si>
  <si>
    <t>Mercury II</t>
  </si>
  <si>
    <t>Nickel II</t>
  </si>
  <si>
    <t>NMVOC, non-methane volatile organic compounds</t>
  </si>
  <si>
    <t>Particulate Matter, &lt; 2.5 um</t>
  </si>
  <si>
    <t>Particulate Matter, &gt; 10 um</t>
  </si>
  <si>
    <t>Particulate Matter, &gt; 2.5 um and &lt; 10um</t>
  </si>
  <si>
    <t>Potassium</t>
  </si>
  <si>
    <t>Potassium I</t>
  </si>
  <si>
    <t>Sand, unspecified</t>
  </si>
  <si>
    <t>Selenium IV</t>
  </si>
  <si>
    <t>Silver</t>
  </si>
  <si>
    <t>Sodium I</t>
  </si>
  <si>
    <t>Strontium</t>
  </si>
  <si>
    <t>Titanium</t>
  </si>
  <si>
    <t>Vanadium</t>
  </si>
  <si>
    <t>VOC, volatile organic compounds</t>
  </si>
  <si>
    <t>Zinc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</si>
</sst>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/>
    <xf numFmtId="0" fontId="2" fillId="0" borderId="0" xfId="0" applyFont="1"/>
    <xf numFmtId="9" fontId="0" fillId="0" borderId="0" xfId="1" applyFont="1"/>
    <xf numFmtId="0" fontId="3" fillId="0" borderId="0" xfId="2"/>
    <xf numFmtId="0" fontId="0" fillId="2" borderId="0" xfId="0" applyFill="1"/>
    <xf numFmtId="11" fontId="0" fillId="0" borderId="0" xfId="0" applyNumberFormat="1" applyAlignment="1">
      <alignment vertical="center" wrapText="1"/>
    </xf>
    <xf numFmtId="11" fontId="0" fillId="0" borderId="0" xfId="1" applyNumberFormat="1" applyFont="1"/>
    <xf numFmtId="11" fontId="0" fillId="0" borderId="0" xfId="1" applyNumberFormat="1" applyFont="1" applyAlignment="1">
      <alignment vertical="center" wrapText="1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7</xdr:row>
      <xdr:rowOff>9525</xdr:rowOff>
    </xdr:from>
    <xdr:to>
      <xdr:col>14</xdr:col>
      <xdr:colOff>200611</xdr:colOff>
      <xdr:row>10</xdr:row>
      <xdr:rowOff>133447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75" y="771525"/>
          <a:ext cx="4201111" cy="695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1016/j.mineng.2022.107915" TargetMode="External"/><Relationship Id="rId1" Type="http://schemas.openxmlformats.org/officeDocument/2006/relationships/hyperlink" Target="https://doi.org/10.1016/j.mineng.2022.1079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0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1" max="1" width="59.33203125" bestFit="1" customWidth="1"/>
    <col min="2" max="2" width="26.6640625" customWidth="1"/>
    <col min="3" max="3" width="12.83203125" bestFit="1" customWidth="1"/>
    <col min="4" max="4" width="34.33203125" bestFit="1" customWidth="1"/>
    <col min="5" max="5" width="8.1640625" bestFit="1" customWidth="1"/>
    <col min="6" max="6" width="13.5" bestFit="1" customWidth="1"/>
    <col min="7" max="7" width="49.1640625" bestFit="1" customWidth="1"/>
  </cols>
  <sheetData>
    <row r="1" spans="1:8" x14ac:dyDescent="0.2">
      <c r="A1" t="s">
        <v>28</v>
      </c>
      <c r="B1" t="s">
        <v>23</v>
      </c>
    </row>
    <row r="3" spans="1:8" x14ac:dyDescent="0.2">
      <c r="A3" s="3" t="s">
        <v>29</v>
      </c>
      <c r="B3" s="3" t="s">
        <v>50</v>
      </c>
    </row>
    <row r="4" spans="1:8" x14ac:dyDescent="0.2">
      <c r="A4" t="s">
        <v>30</v>
      </c>
      <c r="B4" t="s">
        <v>48</v>
      </c>
    </row>
    <row r="5" spans="1:8" x14ac:dyDescent="0.2">
      <c r="A5" t="s">
        <v>31</v>
      </c>
      <c r="B5" t="s">
        <v>49</v>
      </c>
    </row>
    <row r="6" spans="1:8" x14ac:dyDescent="0.2">
      <c r="A6" t="s">
        <v>33</v>
      </c>
      <c r="B6">
        <v>1</v>
      </c>
    </row>
    <row r="7" spans="1:8" x14ac:dyDescent="0.2">
      <c r="A7" t="s">
        <v>34</v>
      </c>
      <c r="B7" t="s">
        <v>304</v>
      </c>
    </row>
    <row r="8" spans="1:8" x14ac:dyDescent="0.2">
      <c r="A8" t="s">
        <v>35</v>
      </c>
      <c r="B8" t="s">
        <v>36</v>
      </c>
    </row>
    <row r="9" spans="1:8" x14ac:dyDescent="0.2">
      <c r="A9" s="3" t="s">
        <v>37</v>
      </c>
    </row>
    <row r="10" spans="1:8" x14ac:dyDescent="0.2">
      <c r="A10" s="3" t="s">
        <v>38</v>
      </c>
      <c r="B10" s="3" t="s">
        <v>39</v>
      </c>
      <c r="C10" s="3" t="s">
        <v>35</v>
      </c>
      <c r="D10" s="3" t="s">
        <v>40</v>
      </c>
      <c r="E10" s="3" t="s">
        <v>31</v>
      </c>
      <c r="F10" s="3" t="s">
        <v>41</v>
      </c>
      <c r="G10" s="3" t="s">
        <v>34</v>
      </c>
      <c r="H10" s="3" t="s">
        <v>30</v>
      </c>
    </row>
    <row r="11" spans="1:8" x14ac:dyDescent="0.2">
      <c r="A11" t="s">
        <v>50</v>
      </c>
      <c r="B11">
        <v>1</v>
      </c>
      <c r="C11" t="s">
        <v>36</v>
      </c>
      <c r="E11" t="s">
        <v>49</v>
      </c>
      <c r="F11" t="s">
        <v>194</v>
      </c>
      <c r="G11" t="s">
        <v>304</v>
      </c>
    </row>
    <row r="12" spans="1:8" x14ac:dyDescent="0.2">
      <c r="A12" t="s">
        <v>103</v>
      </c>
      <c r="B12" s="2">
        <f>H12*0.24/0.69</f>
        <v>4.9690306693737748E-6</v>
      </c>
      <c r="C12" t="s">
        <v>36</v>
      </c>
      <c r="E12" t="s">
        <v>49</v>
      </c>
      <c r="F12" t="s">
        <v>44</v>
      </c>
      <c r="G12" t="s">
        <v>51</v>
      </c>
      <c r="H12" s="2">
        <v>1.4285963174449601E-5</v>
      </c>
    </row>
    <row r="13" spans="1:8" x14ac:dyDescent="0.2">
      <c r="A13" t="s">
        <v>104</v>
      </c>
      <c r="B13" s="2">
        <f t="shared" ref="B13:B76" si="0">H13*0.24/0.69</f>
        <v>7.7569968014510251E-7</v>
      </c>
      <c r="C13" t="s">
        <v>36</v>
      </c>
      <c r="E13" t="s">
        <v>175</v>
      </c>
      <c r="F13" t="s">
        <v>44</v>
      </c>
      <c r="G13" t="s">
        <v>52</v>
      </c>
      <c r="H13" s="2">
        <v>2.2301365804171698E-6</v>
      </c>
    </row>
    <row r="14" spans="1:8" x14ac:dyDescent="0.2">
      <c r="A14" t="s">
        <v>104</v>
      </c>
      <c r="B14" s="2">
        <f t="shared" si="0"/>
        <v>3.6823444586198613E-6</v>
      </c>
      <c r="C14" t="s">
        <v>36</v>
      </c>
      <c r="E14" t="s">
        <v>176</v>
      </c>
      <c r="F14" t="s">
        <v>44</v>
      </c>
      <c r="G14" t="s">
        <v>52</v>
      </c>
      <c r="H14" s="2">
        <v>1.0586740318532101E-5</v>
      </c>
    </row>
    <row r="15" spans="1:8" x14ac:dyDescent="0.2">
      <c r="A15" t="s">
        <v>105</v>
      </c>
      <c r="B15" s="2">
        <f t="shared" si="0"/>
        <v>2.9130811840968172E-8</v>
      </c>
      <c r="C15" t="s">
        <v>36</v>
      </c>
      <c r="E15" t="s">
        <v>49</v>
      </c>
      <c r="F15" t="s">
        <v>44</v>
      </c>
      <c r="G15" t="s">
        <v>53</v>
      </c>
      <c r="H15" s="2">
        <v>8.3751084042783495E-8</v>
      </c>
    </row>
    <row r="16" spans="1:8" x14ac:dyDescent="0.2">
      <c r="A16" t="s">
        <v>106</v>
      </c>
      <c r="B16" s="2">
        <f t="shared" si="0"/>
        <v>-6.6326197824014257E-9</v>
      </c>
      <c r="C16" t="s">
        <v>36</v>
      </c>
      <c r="E16" t="s">
        <v>178</v>
      </c>
      <c r="F16" t="s">
        <v>44</v>
      </c>
      <c r="G16" t="s">
        <v>1</v>
      </c>
      <c r="H16" s="2">
        <v>-1.9068781874404099E-8</v>
      </c>
    </row>
    <row r="17" spans="1:8" x14ac:dyDescent="0.2">
      <c r="A17" t="s">
        <v>106</v>
      </c>
      <c r="B17" s="2">
        <f t="shared" si="0"/>
        <v>-5.2764056007556529E-7</v>
      </c>
      <c r="C17" t="s">
        <v>36</v>
      </c>
      <c r="E17" t="s">
        <v>176</v>
      </c>
      <c r="F17" t="s">
        <v>44</v>
      </c>
      <c r="G17" t="s">
        <v>1</v>
      </c>
      <c r="H17" s="2">
        <v>-1.51696661021725E-6</v>
      </c>
    </row>
    <row r="18" spans="1:8" x14ac:dyDescent="0.2">
      <c r="A18" t="s">
        <v>106</v>
      </c>
      <c r="B18" s="2">
        <f t="shared" si="0"/>
        <v>-2.5374035975555442E-7</v>
      </c>
      <c r="C18" t="s">
        <v>36</v>
      </c>
      <c r="E18" t="s">
        <v>177</v>
      </c>
      <c r="F18" t="s">
        <v>44</v>
      </c>
      <c r="G18" t="s">
        <v>1</v>
      </c>
      <c r="H18" s="2">
        <v>-7.2950353429721896E-7</v>
      </c>
    </row>
    <row r="19" spans="1:8" x14ac:dyDescent="0.2">
      <c r="A19" t="s">
        <v>107</v>
      </c>
      <c r="B19" s="2">
        <f t="shared" si="0"/>
        <v>3.7664335108411823E-4</v>
      </c>
      <c r="C19" t="s">
        <v>36</v>
      </c>
      <c r="E19" t="s">
        <v>49</v>
      </c>
      <c r="F19" t="s">
        <v>44</v>
      </c>
      <c r="G19" t="s">
        <v>54</v>
      </c>
      <c r="H19" s="2">
        <v>1.08284963436684E-3</v>
      </c>
    </row>
    <row r="20" spans="1:8" x14ac:dyDescent="0.2">
      <c r="A20" t="s">
        <v>108</v>
      </c>
      <c r="B20" s="2">
        <f t="shared" si="0"/>
        <v>5.6318716188163835E-6</v>
      </c>
      <c r="C20" t="s">
        <v>36</v>
      </c>
      <c r="E20" t="s">
        <v>176</v>
      </c>
      <c r="F20" t="s">
        <v>44</v>
      </c>
      <c r="G20" t="s">
        <v>55</v>
      </c>
      <c r="H20" s="2">
        <v>1.6191630904097101E-5</v>
      </c>
    </row>
    <row r="21" spans="1:8" x14ac:dyDescent="0.2">
      <c r="A21" t="s">
        <v>108</v>
      </c>
      <c r="B21" s="2">
        <f t="shared" si="0"/>
        <v>1.6261376763025844E-6</v>
      </c>
      <c r="C21" t="s">
        <v>36</v>
      </c>
      <c r="E21" t="s">
        <v>175</v>
      </c>
      <c r="F21" t="s">
        <v>44</v>
      </c>
      <c r="G21" t="s">
        <v>55</v>
      </c>
      <c r="H21" s="2">
        <v>4.6751458193699296E-6</v>
      </c>
    </row>
    <row r="22" spans="1:8" x14ac:dyDescent="0.2">
      <c r="A22" t="s">
        <v>109</v>
      </c>
      <c r="B22" s="2">
        <f t="shared" si="0"/>
        <v>5.0470766309828177E-5</v>
      </c>
      <c r="C22" t="s">
        <v>36</v>
      </c>
      <c r="E22" t="s">
        <v>49</v>
      </c>
      <c r="F22" t="s">
        <v>44</v>
      </c>
      <c r="G22" t="s">
        <v>56</v>
      </c>
      <c r="H22" s="2">
        <v>1.4510345314075601E-4</v>
      </c>
    </row>
    <row r="23" spans="1:8" x14ac:dyDescent="0.2">
      <c r="A23" t="s">
        <v>110</v>
      </c>
      <c r="B23" s="2">
        <f t="shared" si="0"/>
        <v>3.5352072851130439E-5</v>
      </c>
      <c r="C23" t="s">
        <v>36</v>
      </c>
      <c r="E23" t="s">
        <v>49</v>
      </c>
      <c r="F23" t="s">
        <v>44</v>
      </c>
      <c r="G23" t="s">
        <v>57</v>
      </c>
      <c r="H23" s="2">
        <v>1.01637209447E-4</v>
      </c>
    </row>
    <row r="24" spans="1:8" x14ac:dyDescent="0.2">
      <c r="A24" t="s">
        <v>111</v>
      </c>
      <c r="B24" s="2">
        <f t="shared" si="0"/>
        <v>6.9261717497650082E-4</v>
      </c>
      <c r="C24" t="s">
        <v>36</v>
      </c>
      <c r="E24" t="s">
        <v>49</v>
      </c>
      <c r="F24" t="s">
        <v>44</v>
      </c>
      <c r="G24" t="s">
        <v>58</v>
      </c>
      <c r="H24">
        <v>1.9912743780574399E-3</v>
      </c>
    </row>
    <row r="25" spans="1:8" x14ac:dyDescent="0.2">
      <c r="A25" t="s">
        <v>112</v>
      </c>
      <c r="B25" s="2">
        <f t="shared" si="0"/>
        <v>1.0023423988170853E-8</v>
      </c>
      <c r="C25" t="s">
        <v>171</v>
      </c>
      <c r="E25" t="s">
        <v>179</v>
      </c>
      <c r="F25" t="s">
        <v>44</v>
      </c>
      <c r="G25" t="s">
        <v>59</v>
      </c>
      <c r="H25" s="2">
        <v>2.88173439659912E-8</v>
      </c>
    </row>
    <row r="26" spans="1:8" x14ac:dyDescent="0.2">
      <c r="A26" t="s">
        <v>112</v>
      </c>
      <c r="B26" s="2">
        <f t="shared" si="0"/>
        <v>6.2678501909822952E-11</v>
      </c>
      <c r="C26" t="s">
        <v>171</v>
      </c>
      <c r="E26" t="s">
        <v>32</v>
      </c>
      <c r="F26" t="s">
        <v>44</v>
      </c>
      <c r="G26" t="s">
        <v>59</v>
      </c>
      <c r="H26" s="2">
        <v>1.8020069299074099E-10</v>
      </c>
    </row>
    <row r="27" spans="1:8" x14ac:dyDescent="0.2">
      <c r="A27" t="s">
        <v>112</v>
      </c>
      <c r="B27" s="2">
        <f t="shared" si="0"/>
        <v>4.0062525579018087E-10</v>
      </c>
      <c r="C27" t="s">
        <v>171</v>
      </c>
      <c r="E27" t="s">
        <v>180</v>
      </c>
      <c r="F27" t="s">
        <v>44</v>
      </c>
      <c r="G27" t="s">
        <v>59</v>
      </c>
      <c r="H27" s="2">
        <v>1.15179761039677E-9</v>
      </c>
    </row>
    <row r="28" spans="1:8" x14ac:dyDescent="0.2">
      <c r="A28" t="s">
        <v>112</v>
      </c>
      <c r="B28" s="2">
        <f t="shared" si="0"/>
        <v>1.6546907375545567E-7</v>
      </c>
      <c r="C28" t="s">
        <v>171</v>
      </c>
      <c r="E28" t="s">
        <v>176</v>
      </c>
      <c r="F28" t="s">
        <v>44</v>
      </c>
      <c r="G28" t="s">
        <v>59</v>
      </c>
      <c r="H28" s="2">
        <v>4.7572358704693501E-7</v>
      </c>
    </row>
    <row r="29" spans="1:8" x14ac:dyDescent="0.2">
      <c r="A29" t="s">
        <v>498</v>
      </c>
      <c r="B29" s="2">
        <f t="shared" si="0"/>
        <v>8.3386493948036874E-7</v>
      </c>
      <c r="C29" t="s">
        <v>171</v>
      </c>
      <c r="E29" t="s">
        <v>49</v>
      </c>
      <c r="F29" t="s">
        <v>44</v>
      </c>
      <c r="G29" t="s">
        <v>497</v>
      </c>
      <c r="H29" s="2">
        <v>2.3973617010060601E-6</v>
      </c>
    </row>
    <row r="30" spans="1:8" x14ac:dyDescent="0.2">
      <c r="A30" t="s">
        <v>114</v>
      </c>
      <c r="B30" s="2">
        <f t="shared" si="0"/>
        <v>3.5577678225021918E-8</v>
      </c>
      <c r="C30" t="s">
        <v>172</v>
      </c>
      <c r="E30" t="s">
        <v>49</v>
      </c>
      <c r="F30" t="s">
        <v>44</v>
      </c>
      <c r="G30" t="s">
        <v>61</v>
      </c>
      <c r="H30" s="2">
        <v>1.02285824896938E-7</v>
      </c>
    </row>
    <row r="31" spans="1:8" x14ac:dyDescent="0.2">
      <c r="A31" t="s">
        <v>115</v>
      </c>
      <c r="B31" s="2">
        <f t="shared" si="0"/>
        <v>2.5924564186503652E-3</v>
      </c>
      <c r="C31" t="s">
        <v>36</v>
      </c>
      <c r="E31" t="s">
        <v>49</v>
      </c>
      <c r="F31" t="s">
        <v>44</v>
      </c>
      <c r="G31" t="s">
        <v>62</v>
      </c>
      <c r="H31" s="2">
        <v>7.4533122036198E-3</v>
      </c>
    </row>
    <row r="32" spans="1:8" x14ac:dyDescent="0.2">
      <c r="A32" t="s">
        <v>116</v>
      </c>
      <c r="B32" s="2">
        <f t="shared" si="0"/>
        <v>1.7893735970115271E-5</v>
      </c>
      <c r="C32" t="s">
        <v>36</v>
      </c>
      <c r="E32" t="s">
        <v>49</v>
      </c>
      <c r="F32" t="s">
        <v>44</v>
      </c>
      <c r="G32" t="s">
        <v>63</v>
      </c>
      <c r="H32" s="2">
        <v>5.1444490914081403E-5</v>
      </c>
    </row>
    <row r="33" spans="1:8" x14ac:dyDescent="0.2">
      <c r="A33" t="s">
        <v>117</v>
      </c>
      <c r="B33" s="2">
        <f t="shared" si="0"/>
        <v>5.4357043034293914E-3</v>
      </c>
      <c r="C33" t="s">
        <v>36</v>
      </c>
      <c r="E33" t="s">
        <v>49</v>
      </c>
      <c r="F33" t="s">
        <v>44</v>
      </c>
      <c r="G33" t="s">
        <v>64</v>
      </c>
      <c r="H33">
        <v>1.5627649872359501E-2</v>
      </c>
    </row>
    <row r="34" spans="1:8" x14ac:dyDescent="0.2">
      <c r="A34" t="s">
        <v>117</v>
      </c>
      <c r="B34" s="2">
        <f t="shared" si="0"/>
        <v>1.470613691370414E-3</v>
      </c>
      <c r="C34" t="s">
        <v>36</v>
      </c>
      <c r="E34" t="s">
        <v>175</v>
      </c>
      <c r="F34" t="s">
        <v>44</v>
      </c>
      <c r="G34" t="s">
        <v>64</v>
      </c>
      <c r="H34" s="2">
        <v>4.2280143626899401E-3</v>
      </c>
    </row>
    <row r="35" spans="1:8" x14ac:dyDescent="0.2">
      <c r="A35" t="s">
        <v>118</v>
      </c>
      <c r="B35" s="2">
        <f t="shared" si="0"/>
        <v>2.0279590170091025E-2</v>
      </c>
      <c r="C35" t="s">
        <v>43</v>
      </c>
      <c r="E35" t="s">
        <v>181</v>
      </c>
      <c r="F35" t="s">
        <v>44</v>
      </c>
      <c r="G35" t="s">
        <v>65</v>
      </c>
      <c r="H35">
        <v>5.8303821739011698E-2</v>
      </c>
    </row>
    <row r="36" spans="1:8" x14ac:dyDescent="0.2">
      <c r="A36" t="s">
        <v>42</v>
      </c>
      <c r="B36" s="2">
        <f t="shared" si="0"/>
        <v>3.3313301190411898E-2</v>
      </c>
      <c r="C36" t="s">
        <v>43</v>
      </c>
      <c r="E36" t="s">
        <v>181</v>
      </c>
      <c r="F36" t="s">
        <v>44</v>
      </c>
      <c r="G36" t="s">
        <v>45</v>
      </c>
      <c r="H36">
        <v>9.5775740922434197E-2</v>
      </c>
    </row>
    <row r="37" spans="1:8" x14ac:dyDescent="0.2">
      <c r="A37" t="s">
        <v>42</v>
      </c>
      <c r="B37" s="2">
        <f t="shared" si="0"/>
        <v>1.9728804296595098E-6</v>
      </c>
      <c r="C37" t="s">
        <v>43</v>
      </c>
      <c r="E37" t="s">
        <v>32</v>
      </c>
      <c r="F37" t="s">
        <v>44</v>
      </c>
      <c r="G37" t="s">
        <v>45</v>
      </c>
      <c r="H37" s="2">
        <v>5.6720312352710903E-6</v>
      </c>
    </row>
    <row r="38" spans="1:8" x14ac:dyDescent="0.2">
      <c r="A38" t="s">
        <v>42</v>
      </c>
      <c r="B38" s="2">
        <f t="shared" si="0"/>
        <v>1.381247690888727E-2</v>
      </c>
      <c r="C38" t="s">
        <v>43</v>
      </c>
      <c r="E38" t="s">
        <v>185</v>
      </c>
      <c r="F38" t="s">
        <v>44</v>
      </c>
      <c r="G38" t="s">
        <v>45</v>
      </c>
      <c r="H38">
        <v>3.9710871113050897E-2</v>
      </c>
    </row>
    <row r="39" spans="1:8" x14ac:dyDescent="0.2">
      <c r="A39" t="s">
        <v>42</v>
      </c>
      <c r="B39" s="2">
        <f t="shared" si="0"/>
        <v>5.2652011138598614E-3</v>
      </c>
      <c r="C39" t="s">
        <v>43</v>
      </c>
      <c r="E39" t="s">
        <v>184</v>
      </c>
      <c r="F39" t="s">
        <v>44</v>
      </c>
      <c r="G39" t="s">
        <v>45</v>
      </c>
      <c r="H39" s="2">
        <v>1.51374532023471E-2</v>
      </c>
    </row>
    <row r="40" spans="1:8" x14ac:dyDescent="0.2">
      <c r="A40" t="s">
        <v>119</v>
      </c>
      <c r="B40" s="2">
        <f t="shared" si="0"/>
        <v>6.0040989655952004E-3</v>
      </c>
      <c r="C40" t="s">
        <v>43</v>
      </c>
      <c r="E40" t="s">
        <v>193</v>
      </c>
      <c r="F40" t="s">
        <v>44</v>
      </c>
      <c r="G40" t="s">
        <v>45</v>
      </c>
      <c r="H40">
        <v>1.7261784526086201E-2</v>
      </c>
    </row>
    <row r="41" spans="1:8" x14ac:dyDescent="0.2">
      <c r="A41" t="s">
        <v>42</v>
      </c>
      <c r="B41" s="2">
        <f t="shared" si="0"/>
        <v>4.3003401976616354E-2</v>
      </c>
      <c r="C41" t="s">
        <v>43</v>
      </c>
      <c r="E41" t="s">
        <v>182</v>
      </c>
      <c r="F41" t="s">
        <v>44</v>
      </c>
      <c r="G41" t="s">
        <v>45</v>
      </c>
      <c r="H41">
        <v>0.12363478068277201</v>
      </c>
    </row>
    <row r="42" spans="1:8" x14ac:dyDescent="0.2">
      <c r="A42" t="s">
        <v>119</v>
      </c>
      <c r="B42" s="2">
        <f t="shared" si="0"/>
        <v>2.7568867502318399E-2</v>
      </c>
      <c r="C42" t="s">
        <v>43</v>
      </c>
      <c r="E42" t="s">
        <v>476</v>
      </c>
      <c r="F42" t="s">
        <v>44</v>
      </c>
      <c r="G42" t="s">
        <v>45</v>
      </c>
      <c r="H42">
        <v>7.9260494069165396E-2</v>
      </c>
    </row>
    <row r="43" spans="1:8" x14ac:dyDescent="0.2">
      <c r="A43" t="s">
        <v>42</v>
      </c>
      <c r="B43" s="2">
        <f t="shared" si="0"/>
        <v>4.1737052017449044E-3</v>
      </c>
      <c r="C43" t="s">
        <v>43</v>
      </c>
      <c r="E43" t="s">
        <v>183</v>
      </c>
      <c r="F43" t="s">
        <v>44</v>
      </c>
      <c r="G43" t="s">
        <v>45</v>
      </c>
      <c r="H43">
        <v>1.19994024550166E-2</v>
      </c>
    </row>
    <row r="44" spans="1:8" x14ac:dyDescent="0.2">
      <c r="A44" t="s">
        <v>120</v>
      </c>
      <c r="B44" s="2">
        <f t="shared" si="0"/>
        <v>-4.8956239798073737E-4</v>
      </c>
      <c r="C44" t="s">
        <v>36</v>
      </c>
      <c r="E44" t="s">
        <v>176</v>
      </c>
      <c r="F44" t="s">
        <v>44</v>
      </c>
      <c r="G44" t="s">
        <v>5</v>
      </c>
      <c r="H44">
        <v>-1.4074918941946199E-3</v>
      </c>
    </row>
    <row r="45" spans="1:8" x14ac:dyDescent="0.2">
      <c r="A45" t="s">
        <v>120</v>
      </c>
      <c r="B45" s="2">
        <f t="shared" si="0"/>
        <v>-2.3542871489756905E-4</v>
      </c>
      <c r="C45" t="s">
        <v>36</v>
      </c>
      <c r="E45" t="s">
        <v>177</v>
      </c>
      <c r="F45" t="s">
        <v>44</v>
      </c>
      <c r="G45" t="s">
        <v>5</v>
      </c>
      <c r="H45">
        <v>-6.7685755533051096E-4</v>
      </c>
    </row>
    <row r="46" spans="1:8" x14ac:dyDescent="0.2">
      <c r="A46" t="s">
        <v>120</v>
      </c>
      <c r="B46" s="2">
        <f t="shared" si="0"/>
        <v>-6.1539644433359999E-6</v>
      </c>
      <c r="C46" t="s">
        <v>36</v>
      </c>
      <c r="E46" t="s">
        <v>178</v>
      </c>
      <c r="F46" t="s">
        <v>44</v>
      </c>
      <c r="G46" t="s">
        <v>5</v>
      </c>
      <c r="H46" s="2">
        <v>-1.7692647774590999E-5</v>
      </c>
    </row>
    <row r="47" spans="1:8" x14ac:dyDescent="0.2">
      <c r="A47" t="s">
        <v>121</v>
      </c>
      <c r="B47" s="2">
        <f t="shared" si="0"/>
        <v>-1.8268872356511516E-5</v>
      </c>
      <c r="C47" t="s">
        <v>36</v>
      </c>
      <c r="E47" t="s">
        <v>176</v>
      </c>
      <c r="F47" t="s">
        <v>44</v>
      </c>
      <c r="G47" t="s">
        <v>6</v>
      </c>
      <c r="H47" s="2">
        <v>-5.2523008024970599E-5</v>
      </c>
    </row>
    <row r="48" spans="1:8" x14ac:dyDescent="0.2">
      <c r="A48" t="s">
        <v>121</v>
      </c>
      <c r="B48" s="2">
        <f t="shared" si="0"/>
        <v>-1.1767441689457216E-6</v>
      </c>
      <c r="C48" t="s">
        <v>36</v>
      </c>
      <c r="E48" t="s">
        <v>175</v>
      </c>
      <c r="F48" t="s">
        <v>44</v>
      </c>
      <c r="G48" t="s">
        <v>6</v>
      </c>
      <c r="H48" s="2">
        <v>-3.38313948571895E-6</v>
      </c>
    </row>
    <row r="49" spans="1:8" x14ac:dyDescent="0.2">
      <c r="A49" t="s">
        <v>122</v>
      </c>
      <c r="B49" s="2">
        <f t="shared" si="0"/>
        <v>9.8614340878551299E-3</v>
      </c>
      <c r="C49" t="s">
        <v>173</v>
      </c>
      <c r="E49" t="s">
        <v>176</v>
      </c>
      <c r="F49" t="s">
        <v>44</v>
      </c>
      <c r="G49" t="s">
        <v>66</v>
      </c>
      <c r="H49" s="2">
        <v>2.8351623002583499E-2</v>
      </c>
    </row>
    <row r="50" spans="1:8" x14ac:dyDescent="0.2">
      <c r="A50" t="s">
        <v>123</v>
      </c>
      <c r="B50" s="2">
        <f t="shared" si="0"/>
        <v>4.4594421207826439E-4</v>
      </c>
      <c r="C50" t="s">
        <v>173</v>
      </c>
      <c r="E50" t="s">
        <v>176</v>
      </c>
      <c r="F50" t="s">
        <v>44</v>
      </c>
      <c r="G50" t="s">
        <v>66</v>
      </c>
      <c r="H50" s="2">
        <v>1.28208960972501E-3</v>
      </c>
    </row>
    <row r="51" spans="1:8" x14ac:dyDescent="0.2">
      <c r="A51" t="s">
        <v>124</v>
      </c>
      <c r="B51" s="2">
        <f t="shared" si="0"/>
        <v>2.3119923021331794E-4</v>
      </c>
      <c r="C51" t="s">
        <v>173</v>
      </c>
      <c r="E51" t="s">
        <v>176</v>
      </c>
      <c r="F51" t="s">
        <v>44</v>
      </c>
      <c r="G51" t="s">
        <v>66</v>
      </c>
      <c r="H51">
        <v>6.6469778686328905E-4</v>
      </c>
    </row>
    <row r="52" spans="1:8" x14ac:dyDescent="0.2">
      <c r="A52" t="s">
        <v>125</v>
      </c>
      <c r="B52" s="2">
        <f t="shared" si="0"/>
        <v>1.3247856075075096E-4</v>
      </c>
      <c r="C52" t="s">
        <v>36</v>
      </c>
      <c r="E52" t="s">
        <v>177</v>
      </c>
      <c r="F52" t="s">
        <v>44</v>
      </c>
      <c r="G52" t="s">
        <v>67</v>
      </c>
      <c r="H52">
        <v>3.8087586215840898E-4</v>
      </c>
    </row>
    <row r="53" spans="1:8" x14ac:dyDescent="0.2">
      <c r="A53" t="s">
        <v>126</v>
      </c>
      <c r="B53" s="2">
        <f t="shared" si="0"/>
        <v>3.3470822911790123E-6</v>
      </c>
      <c r="C53" t="s">
        <v>36</v>
      </c>
      <c r="E53" t="s">
        <v>175</v>
      </c>
      <c r="F53" t="s">
        <v>44</v>
      </c>
      <c r="G53" t="s">
        <v>68</v>
      </c>
      <c r="H53" s="2">
        <v>9.62286158713966E-6</v>
      </c>
    </row>
    <row r="54" spans="1:8" x14ac:dyDescent="0.2">
      <c r="A54" t="s">
        <v>126</v>
      </c>
      <c r="B54" s="2">
        <f t="shared" si="0"/>
        <v>7.363581040593809E-6</v>
      </c>
      <c r="C54" t="s">
        <v>36</v>
      </c>
      <c r="E54" t="s">
        <v>176</v>
      </c>
      <c r="F54" t="s">
        <v>44</v>
      </c>
      <c r="G54" t="s">
        <v>68</v>
      </c>
      <c r="H54" s="2">
        <v>2.1170295491707199E-5</v>
      </c>
    </row>
    <row r="55" spans="1:8" x14ac:dyDescent="0.2">
      <c r="A55" t="s">
        <v>127</v>
      </c>
      <c r="B55" s="2">
        <f t="shared" si="0"/>
        <v>-1.9298119697789948E-7</v>
      </c>
      <c r="C55" t="s">
        <v>36</v>
      </c>
      <c r="E55" t="s">
        <v>178</v>
      </c>
      <c r="F55" t="s">
        <v>44</v>
      </c>
      <c r="G55" t="s">
        <v>7</v>
      </c>
      <c r="H55" s="2">
        <v>-5.5482094131146102E-7</v>
      </c>
    </row>
    <row r="56" spans="1:8" x14ac:dyDescent="0.2">
      <c r="A56" t="s">
        <v>127</v>
      </c>
      <c r="B56" s="2">
        <f t="shared" si="0"/>
        <v>-2.2406612572108038E-5</v>
      </c>
      <c r="C56" t="s">
        <v>36</v>
      </c>
      <c r="E56" t="s">
        <v>177</v>
      </c>
      <c r="F56" t="s">
        <v>44</v>
      </c>
      <c r="G56" t="s">
        <v>7</v>
      </c>
      <c r="H56" s="2">
        <v>-6.44190111448106E-5</v>
      </c>
    </row>
    <row r="57" spans="1:8" x14ac:dyDescent="0.2">
      <c r="A57" t="s">
        <v>127</v>
      </c>
      <c r="B57" s="2">
        <f t="shared" si="0"/>
        <v>-7.8980430982449049E-5</v>
      </c>
      <c r="C57" t="s">
        <v>36</v>
      </c>
      <c r="E57" t="s">
        <v>176</v>
      </c>
      <c r="F57" t="s">
        <v>44</v>
      </c>
      <c r="G57" t="s">
        <v>7</v>
      </c>
      <c r="H57" s="2">
        <v>-2.2706873907454099E-4</v>
      </c>
    </row>
    <row r="58" spans="1:8" x14ac:dyDescent="0.2">
      <c r="A58" t="s">
        <v>128</v>
      </c>
      <c r="B58" s="2">
        <f t="shared" si="0"/>
        <v>-1.7231622762765044E-5</v>
      </c>
      <c r="C58" t="s">
        <v>36</v>
      </c>
      <c r="E58" t="s">
        <v>49</v>
      </c>
      <c r="F58" t="s">
        <v>44</v>
      </c>
      <c r="G58" t="s">
        <v>8</v>
      </c>
      <c r="H58" s="2">
        <v>-4.9540915442949503E-5</v>
      </c>
    </row>
    <row r="59" spans="1:8" x14ac:dyDescent="0.2">
      <c r="A59" t="s">
        <v>129</v>
      </c>
      <c r="B59" s="2">
        <f t="shared" si="0"/>
        <v>7.998468434838086E-6</v>
      </c>
      <c r="C59" t="s">
        <v>36</v>
      </c>
      <c r="E59" t="s">
        <v>176</v>
      </c>
      <c r="F59" t="s">
        <v>44</v>
      </c>
      <c r="G59" t="s">
        <v>69</v>
      </c>
      <c r="H59" s="2">
        <v>2.29955967501595E-5</v>
      </c>
    </row>
    <row r="60" spans="1:8" x14ac:dyDescent="0.2">
      <c r="A60" t="s">
        <v>129</v>
      </c>
      <c r="B60" s="2">
        <f t="shared" si="0"/>
        <v>3.9501079736110958E-6</v>
      </c>
      <c r="C60" t="s">
        <v>36</v>
      </c>
      <c r="E60" t="s">
        <v>175</v>
      </c>
      <c r="F60" t="s">
        <v>44</v>
      </c>
      <c r="G60" t="s">
        <v>69</v>
      </c>
      <c r="H60" s="2">
        <v>1.13565604241319E-5</v>
      </c>
    </row>
    <row r="61" spans="1:8" x14ac:dyDescent="0.2">
      <c r="A61" t="s">
        <v>130</v>
      </c>
      <c r="B61" s="2">
        <f t="shared" si="0"/>
        <v>3.3889373907262888E-4</v>
      </c>
      <c r="C61" t="s">
        <v>36</v>
      </c>
      <c r="E61" t="s">
        <v>177</v>
      </c>
      <c r="F61" t="s">
        <v>44</v>
      </c>
      <c r="G61" t="s">
        <v>70</v>
      </c>
      <c r="H61" s="2">
        <v>9.7431949983380799E-4</v>
      </c>
    </row>
    <row r="62" spans="1:8" x14ac:dyDescent="0.2">
      <c r="A62" t="s">
        <v>131</v>
      </c>
      <c r="B62" s="2">
        <f t="shared" si="0"/>
        <v>5.3895044820149914E-6</v>
      </c>
      <c r="C62" t="s">
        <v>36</v>
      </c>
      <c r="E62" t="s">
        <v>175</v>
      </c>
      <c r="F62" t="s">
        <v>44</v>
      </c>
      <c r="G62" t="s">
        <v>10</v>
      </c>
      <c r="H62" s="2">
        <v>1.54948253857931E-5</v>
      </c>
    </row>
    <row r="63" spans="1:8" x14ac:dyDescent="0.2">
      <c r="A63" t="s">
        <v>131</v>
      </c>
      <c r="B63" s="2">
        <f t="shared" si="0"/>
        <v>6.2401294901628861E-5</v>
      </c>
      <c r="C63" t="s">
        <v>36</v>
      </c>
      <c r="E63" t="s">
        <v>176</v>
      </c>
      <c r="F63" t="s">
        <v>44</v>
      </c>
      <c r="G63" t="s">
        <v>10</v>
      </c>
      <c r="H63">
        <v>1.7940372284218299E-4</v>
      </c>
    </row>
    <row r="64" spans="1:8" x14ac:dyDescent="0.2">
      <c r="A64" t="s">
        <v>132</v>
      </c>
      <c r="B64" s="2">
        <f t="shared" si="0"/>
        <v>1.6239106673579825E-5</v>
      </c>
      <c r="C64" t="s">
        <v>36</v>
      </c>
      <c r="E64" t="s">
        <v>176</v>
      </c>
      <c r="F64" t="s">
        <v>44</v>
      </c>
      <c r="G64" t="s">
        <v>71</v>
      </c>
      <c r="H64" s="2">
        <v>4.6687431686541997E-5</v>
      </c>
    </row>
    <row r="65" spans="1:8" x14ac:dyDescent="0.2">
      <c r="A65" t="s">
        <v>132</v>
      </c>
      <c r="B65" s="2">
        <f t="shared" si="0"/>
        <v>1.3784291046547652E-7</v>
      </c>
      <c r="C65" t="s">
        <v>36</v>
      </c>
      <c r="E65" t="s">
        <v>175</v>
      </c>
      <c r="F65" t="s">
        <v>44</v>
      </c>
      <c r="G65" t="s">
        <v>71</v>
      </c>
      <c r="H65" s="2">
        <v>3.9629836758824498E-7</v>
      </c>
    </row>
    <row r="66" spans="1:8" x14ac:dyDescent="0.2">
      <c r="A66" t="s">
        <v>133</v>
      </c>
      <c r="B66" s="2">
        <f t="shared" si="0"/>
        <v>2.0871735816635237E-9</v>
      </c>
      <c r="C66" t="s">
        <v>36</v>
      </c>
      <c r="E66" t="s">
        <v>178</v>
      </c>
      <c r="F66" t="s">
        <v>44</v>
      </c>
      <c r="G66" t="s">
        <v>72</v>
      </c>
      <c r="H66" s="2">
        <v>6.0006240472826302E-9</v>
      </c>
    </row>
    <row r="67" spans="1:8" x14ac:dyDescent="0.2">
      <c r="A67" t="s">
        <v>133</v>
      </c>
      <c r="B67" s="2">
        <f t="shared" si="0"/>
        <v>2.4478439917563897E-7</v>
      </c>
      <c r="C67" t="s">
        <v>36</v>
      </c>
      <c r="E67" t="s">
        <v>176</v>
      </c>
      <c r="F67" t="s">
        <v>44</v>
      </c>
      <c r="G67" t="s">
        <v>72</v>
      </c>
      <c r="H67" s="2">
        <v>7.0375514762996198E-7</v>
      </c>
    </row>
    <row r="68" spans="1:8" x14ac:dyDescent="0.2">
      <c r="A68" t="s">
        <v>134</v>
      </c>
      <c r="B68" s="2">
        <f t="shared" si="0"/>
        <v>5.8901473117621572E-4</v>
      </c>
      <c r="C68" t="s">
        <v>36</v>
      </c>
      <c r="E68" t="s">
        <v>176</v>
      </c>
      <c r="F68" t="s">
        <v>44</v>
      </c>
      <c r="G68" t="s">
        <v>73</v>
      </c>
      <c r="H68" s="2">
        <v>1.6934173521316201E-3</v>
      </c>
    </row>
    <row r="69" spans="1:8" x14ac:dyDescent="0.2">
      <c r="A69" t="s">
        <v>134</v>
      </c>
      <c r="B69" s="2">
        <f t="shared" si="0"/>
        <v>2.4084796366208972E-7</v>
      </c>
      <c r="C69" t="s">
        <v>36</v>
      </c>
      <c r="E69" t="s">
        <v>178</v>
      </c>
      <c r="F69" t="s">
        <v>44</v>
      </c>
      <c r="G69" t="s">
        <v>73</v>
      </c>
      <c r="H69" s="2">
        <v>6.9243789552850797E-7</v>
      </c>
    </row>
    <row r="70" spans="1:8" x14ac:dyDescent="0.2">
      <c r="A70" t="s">
        <v>134</v>
      </c>
      <c r="B70" s="2">
        <f t="shared" si="0"/>
        <v>2.3264698195070748E-5</v>
      </c>
      <c r="C70" t="s">
        <v>36</v>
      </c>
      <c r="E70" t="s">
        <v>186</v>
      </c>
      <c r="F70" t="s">
        <v>44</v>
      </c>
      <c r="G70" t="s">
        <v>73</v>
      </c>
      <c r="H70" s="2">
        <v>6.6886007310828398E-5</v>
      </c>
    </row>
    <row r="71" spans="1:8" x14ac:dyDescent="0.2">
      <c r="A71" t="s">
        <v>135</v>
      </c>
      <c r="B71" s="2">
        <f t="shared" si="0"/>
        <v>2.705933993466515E-5</v>
      </c>
      <c r="C71" t="s">
        <v>36</v>
      </c>
      <c r="E71" t="s">
        <v>175</v>
      </c>
      <c r="F71" t="s">
        <v>44</v>
      </c>
      <c r="G71" t="s">
        <v>74</v>
      </c>
      <c r="H71" s="2">
        <v>7.77956023121623E-5</v>
      </c>
    </row>
    <row r="72" spans="1:8" x14ac:dyDescent="0.2">
      <c r="A72" t="s">
        <v>135</v>
      </c>
      <c r="B72" s="2">
        <f t="shared" si="0"/>
        <v>1.2845410796571998E-4</v>
      </c>
      <c r="C72" t="s">
        <v>36</v>
      </c>
      <c r="E72" t="s">
        <v>176</v>
      </c>
      <c r="F72" t="s">
        <v>44</v>
      </c>
      <c r="G72" t="s">
        <v>74</v>
      </c>
      <c r="H72" s="2">
        <v>3.6930556040144498E-4</v>
      </c>
    </row>
    <row r="73" spans="1:8" x14ac:dyDescent="0.2">
      <c r="A73" t="s">
        <v>136</v>
      </c>
      <c r="B73" s="2">
        <f t="shared" si="0"/>
        <v>1.7797443932861391E-5</v>
      </c>
      <c r="C73" t="s">
        <v>36</v>
      </c>
      <c r="E73" t="s">
        <v>49</v>
      </c>
      <c r="F73" t="s">
        <v>44</v>
      </c>
      <c r="G73" t="s">
        <v>75</v>
      </c>
      <c r="H73" s="2">
        <v>5.1167651306976498E-5</v>
      </c>
    </row>
    <row r="74" spans="1:8" x14ac:dyDescent="0.2">
      <c r="A74" t="s">
        <v>137</v>
      </c>
      <c r="B74" s="2">
        <f t="shared" si="0"/>
        <v>5.2238731499458093E-11</v>
      </c>
      <c r="C74" t="s">
        <v>35</v>
      </c>
      <c r="E74" t="s">
        <v>49</v>
      </c>
      <c r="F74" t="s">
        <v>44</v>
      </c>
      <c r="G74" t="s">
        <v>76</v>
      </c>
      <c r="H74" s="2">
        <v>1.50186353060942E-10</v>
      </c>
    </row>
    <row r="75" spans="1:8" x14ac:dyDescent="0.2">
      <c r="A75" t="s">
        <v>139</v>
      </c>
      <c r="B75" s="2">
        <f t="shared" si="0"/>
        <v>-9.7709957189095654E-8</v>
      </c>
      <c r="C75" t="s">
        <v>36</v>
      </c>
      <c r="E75" t="s">
        <v>187</v>
      </c>
      <c r="F75" t="s">
        <v>44</v>
      </c>
      <c r="G75" t="s">
        <v>11</v>
      </c>
      <c r="H75" s="2">
        <v>-2.8091612691864999E-7</v>
      </c>
    </row>
    <row r="76" spans="1:8" x14ac:dyDescent="0.2">
      <c r="A76" t="s">
        <v>139</v>
      </c>
      <c r="B76" s="2">
        <f t="shared" si="0"/>
        <v>-2.742508860476887E-4</v>
      </c>
      <c r="C76" t="s">
        <v>36</v>
      </c>
      <c r="E76" t="s">
        <v>176</v>
      </c>
      <c r="F76" t="s">
        <v>44</v>
      </c>
      <c r="G76" t="s">
        <v>11</v>
      </c>
      <c r="H76" s="2">
        <v>-7.8847129738710497E-4</v>
      </c>
    </row>
    <row r="77" spans="1:8" x14ac:dyDescent="0.2">
      <c r="A77" t="s">
        <v>139</v>
      </c>
      <c r="B77" s="2">
        <f t="shared" ref="B77:B140" si="1">H77*0.24/0.69</f>
        <v>-1.3963335715438784E-7</v>
      </c>
      <c r="C77" t="s">
        <v>36</v>
      </c>
      <c r="E77" t="s">
        <v>186</v>
      </c>
      <c r="F77" t="s">
        <v>44</v>
      </c>
      <c r="G77" t="s">
        <v>11</v>
      </c>
      <c r="H77" s="2">
        <v>-4.0144590181886502E-7</v>
      </c>
    </row>
    <row r="78" spans="1:8" x14ac:dyDescent="0.2">
      <c r="A78" t="s">
        <v>138</v>
      </c>
      <c r="B78" s="2">
        <f t="shared" si="1"/>
        <v>-2.2781361268503273E-5</v>
      </c>
      <c r="C78" t="s">
        <v>36</v>
      </c>
      <c r="E78" t="s">
        <v>175</v>
      </c>
      <c r="F78" t="s">
        <v>44</v>
      </c>
      <c r="G78" t="s">
        <v>11</v>
      </c>
      <c r="H78" s="2">
        <v>-6.5496413646946907E-5</v>
      </c>
    </row>
    <row r="79" spans="1:8" x14ac:dyDescent="0.2">
      <c r="A79" t="s">
        <v>139</v>
      </c>
      <c r="B79" s="2">
        <f t="shared" si="1"/>
        <v>-3.8777645334318958E-7</v>
      </c>
      <c r="C79" t="s">
        <v>36</v>
      </c>
      <c r="E79" t="s">
        <v>188</v>
      </c>
      <c r="F79" t="s">
        <v>44</v>
      </c>
      <c r="G79" t="s">
        <v>11</v>
      </c>
      <c r="H79" s="2">
        <v>-1.1148573033616701E-6</v>
      </c>
    </row>
    <row r="80" spans="1:8" x14ac:dyDescent="0.2">
      <c r="A80" t="s">
        <v>140</v>
      </c>
      <c r="B80" s="2">
        <f t="shared" si="1"/>
        <v>1.0324434644674923E-5</v>
      </c>
      <c r="C80" t="s">
        <v>171</v>
      </c>
      <c r="E80" t="s">
        <v>177</v>
      </c>
      <c r="F80" t="s">
        <v>44</v>
      </c>
      <c r="G80" t="s">
        <v>77</v>
      </c>
      <c r="H80" s="2">
        <v>2.96827496034404E-5</v>
      </c>
    </row>
    <row r="81" spans="1:8" x14ac:dyDescent="0.2">
      <c r="A81" t="s">
        <v>141</v>
      </c>
      <c r="B81" s="2">
        <f t="shared" si="1"/>
        <v>-3.7057297571931485</v>
      </c>
      <c r="C81" t="s">
        <v>36</v>
      </c>
      <c r="E81" t="s">
        <v>49</v>
      </c>
      <c r="F81" t="s">
        <v>44</v>
      </c>
      <c r="G81" t="s">
        <v>12</v>
      </c>
      <c r="H81" s="2">
        <v>-10.653973051930301</v>
      </c>
    </row>
    <row r="82" spans="1:8" x14ac:dyDescent="0.2">
      <c r="A82" t="s">
        <v>142</v>
      </c>
      <c r="B82" s="2">
        <f t="shared" si="1"/>
        <v>9.6891500595935995E-7</v>
      </c>
      <c r="C82" t="s">
        <v>36</v>
      </c>
      <c r="E82" t="s">
        <v>175</v>
      </c>
      <c r="F82" t="s">
        <v>44</v>
      </c>
      <c r="G82" t="s">
        <v>78</v>
      </c>
      <c r="H82" s="2">
        <v>2.78563064213316E-6</v>
      </c>
    </row>
    <row r="83" spans="1:8" x14ac:dyDescent="0.2">
      <c r="A83" t="s">
        <v>142</v>
      </c>
      <c r="B83" s="2">
        <f t="shared" si="1"/>
        <v>1.9619301910175791E-6</v>
      </c>
      <c r="C83" t="s">
        <v>36</v>
      </c>
      <c r="E83" t="s">
        <v>176</v>
      </c>
      <c r="F83" t="s">
        <v>44</v>
      </c>
      <c r="G83" t="s">
        <v>78</v>
      </c>
      <c r="H83" s="2">
        <v>5.6405492991755398E-6</v>
      </c>
    </row>
    <row r="84" spans="1:8" x14ac:dyDescent="0.2">
      <c r="A84" t="s">
        <v>143</v>
      </c>
      <c r="B84" s="2">
        <f t="shared" si="1"/>
        <v>3.9014946977122787E-8</v>
      </c>
      <c r="C84" t="s">
        <v>36</v>
      </c>
      <c r="E84" t="s">
        <v>175</v>
      </c>
      <c r="F84" t="s">
        <v>44</v>
      </c>
      <c r="G84" t="s">
        <v>79</v>
      </c>
      <c r="H84" s="2">
        <v>1.1216797255922801E-7</v>
      </c>
    </row>
    <row r="85" spans="1:8" x14ac:dyDescent="0.2">
      <c r="A85" t="s">
        <v>143</v>
      </c>
      <c r="B85" s="2">
        <f t="shared" si="1"/>
        <v>1.4218858978100349E-7</v>
      </c>
      <c r="C85" t="s">
        <v>36</v>
      </c>
      <c r="E85" t="s">
        <v>176</v>
      </c>
      <c r="F85" t="s">
        <v>44</v>
      </c>
      <c r="G85" t="s">
        <v>79</v>
      </c>
      <c r="H85" s="2">
        <v>4.08792195620385E-7</v>
      </c>
    </row>
    <row r="86" spans="1:8" x14ac:dyDescent="0.2">
      <c r="A86" t="s">
        <v>144</v>
      </c>
      <c r="B86" s="2">
        <f t="shared" si="1"/>
        <v>9.042726975550922E-6</v>
      </c>
      <c r="C86" t="s">
        <v>36</v>
      </c>
      <c r="E86" t="s">
        <v>176</v>
      </c>
      <c r="F86" t="s">
        <v>44</v>
      </c>
      <c r="G86" t="s">
        <v>80</v>
      </c>
      <c r="H86" s="2">
        <v>2.5997840054708899E-5</v>
      </c>
    </row>
    <row r="87" spans="1:8" x14ac:dyDescent="0.2">
      <c r="A87" t="s">
        <v>144</v>
      </c>
      <c r="B87" s="2">
        <f t="shared" si="1"/>
        <v>1.7749437218414468E-6</v>
      </c>
      <c r="C87" t="s">
        <v>36</v>
      </c>
      <c r="E87" t="s">
        <v>175</v>
      </c>
      <c r="F87" t="s">
        <v>44</v>
      </c>
      <c r="G87" t="s">
        <v>80</v>
      </c>
      <c r="H87" s="2">
        <v>5.1029632002941597E-6</v>
      </c>
    </row>
    <row r="88" spans="1:8" x14ac:dyDescent="0.2">
      <c r="A88" t="s">
        <v>144</v>
      </c>
      <c r="B88" s="2">
        <f t="shared" si="1"/>
        <v>7.8532927663687298E-8</v>
      </c>
      <c r="C88" t="s">
        <v>36</v>
      </c>
      <c r="E88" t="s">
        <v>32</v>
      </c>
      <c r="F88" t="s">
        <v>44</v>
      </c>
      <c r="G88" t="s">
        <v>80</v>
      </c>
      <c r="H88" s="2">
        <v>2.2578216703310099E-7</v>
      </c>
    </row>
    <row r="89" spans="1:8" x14ac:dyDescent="0.2">
      <c r="A89" t="s">
        <v>144</v>
      </c>
      <c r="B89" s="2">
        <f t="shared" si="1"/>
        <v>1.6177156876319479E-8</v>
      </c>
      <c r="C89" t="s">
        <v>36</v>
      </c>
      <c r="E89" t="s">
        <v>190</v>
      </c>
      <c r="F89" t="s">
        <v>44</v>
      </c>
      <c r="G89" t="s">
        <v>80</v>
      </c>
      <c r="H89" s="2">
        <v>4.6509326019418503E-8</v>
      </c>
    </row>
    <row r="90" spans="1:8" x14ac:dyDescent="0.2">
      <c r="A90" t="s">
        <v>144</v>
      </c>
      <c r="B90" s="2">
        <f t="shared" si="1"/>
        <v>7.8788873572130437E-8</v>
      </c>
      <c r="C90" t="s">
        <v>36</v>
      </c>
      <c r="E90" t="s">
        <v>189</v>
      </c>
      <c r="F90" t="s">
        <v>44</v>
      </c>
      <c r="G90" t="s">
        <v>80</v>
      </c>
      <c r="H90" s="2">
        <v>2.26518011519875E-7</v>
      </c>
    </row>
    <row r="91" spans="1:8" x14ac:dyDescent="0.2">
      <c r="A91" t="s">
        <v>144</v>
      </c>
      <c r="B91" s="2">
        <f t="shared" si="1"/>
        <v>2.9379135211552245E-7</v>
      </c>
      <c r="C91" t="s">
        <v>36</v>
      </c>
      <c r="E91" t="s">
        <v>180</v>
      </c>
      <c r="F91" t="s">
        <v>44</v>
      </c>
      <c r="G91" t="s">
        <v>80</v>
      </c>
      <c r="H91" s="2">
        <v>8.4465013733212702E-7</v>
      </c>
    </row>
    <row r="92" spans="1:8" x14ac:dyDescent="0.2">
      <c r="A92" t="s">
        <v>144</v>
      </c>
      <c r="B92" s="2">
        <f t="shared" si="1"/>
        <v>3.2561709334200873E-7</v>
      </c>
      <c r="C92" t="s">
        <v>36</v>
      </c>
      <c r="E92" t="s">
        <v>186</v>
      </c>
      <c r="F92" t="s">
        <v>44</v>
      </c>
      <c r="G92" t="s">
        <v>80</v>
      </c>
      <c r="H92" s="2">
        <v>9.3614914335827502E-7</v>
      </c>
    </row>
    <row r="93" spans="1:8" x14ac:dyDescent="0.2">
      <c r="A93" t="s">
        <v>145</v>
      </c>
      <c r="B93" s="2">
        <f t="shared" si="1"/>
        <v>7.8239356516709225E-6</v>
      </c>
      <c r="C93" t="s">
        <v>36</v>
      </c>
      <c r="E93" t="s">
        <v>175</v>
      </c>
      <c r="F93" t="s">
        <v>44</v>
      </c>
      <c r="G93" t="s">
        <v>81</v>
      </c>
      <c r="H93" s="2">
        <v>2.24938149985539E-5</v>
      </c>
    </row>
    <row r="94" spans="1:8" x14ac:dyDescent="0.2">
      <c r="A94" t="s">
        <v>145</v>
      </c>
      <c r="B94" s="2">
        <f t="shared" si="1"/>
        <v>8.4471319219872349E-5</v>
      </c>
      <c r="C94" t="s">
        <v>36</v>
      </c>
      <c r="E94" t="s">
        <v>176</v>
      </c>
      <c r="F94" t="s">
        <v>44</v>
      </c>
      <c r="G94" t="s">
        <v>81</v>
      </c>
      <c r="H94" s="2">
        <v>2.42855042757133E-4</v>
      </c>
    </row>
    <row r="95" spans="1:8" x14ac:dyDescent="0.2">
      <c r="A95" t="s">
        <v>146</v>
      </c>
      <c r="B95" s="2">
        <f t="shared" si="1"/>
        <v>1.2423793881915409E-5</v>
      </c>
      <c r="C95" t="s">
        <v>36</v>
      </c>
      <c r="E95" t="s">
        <v>49</v>
      </c>
      <c r="F95" t="s">
        <v>44</v>
      </c>
      <c r="G95" t="s">
        <v>82</v>
      </c>
      <c r="H95" s="2">
        <v>3.5718407410506799E-5</v>
      </c>
    </row>
    <row r="96" spans="1:8" x14ac:dyDescent="0.2">
      <c r="A96" t="s">
        <v>147</v>
      </c>
      <c r="B96" s="2">
        <f t="shared" si="1"/>
        <v>5.7426198585874789E-6</v>
      </c>
      <c r="C96" t="s">
        <v>36</v>
      </c>
      <c r="E96" t="s">
        <v>175</v>
      </c>
      <c r="F96" t="s">
        <v>44</v>
      </c>
      <c r="G96" t="s">
        <v>83</v>
      </c>
      <c r="H96" s="2">
        <v>1.6510032093439E-5</v>
      </c>
    </row>
    <row r="97" spans="1:8" x14ac:dyDescent="0.2">
      <c r="A97" t="s">
        <v>147</v>
      </c>
      <c r="B97" s="2">
        <f t="shared" si="1"/>
        <v>1.1628078011800802E-5</v>
      </c>
      <c r="C97" t="s">
        <v>36</v>
      </c>
      <c r="E97" t="s">
        <v>176</v>
      </c>
      <c r="F97" t="s">
        <v>44</v>
      </c>
      <c r="G97" t="s">
        <v>83</v>
      </c>
      <c r="H97" s="2">
        <v>3.3430724283927298E-5</v>
      </c>
    </row>
    <row r="98" spans="1:8" x14ac:dyDescent="0.2">
      <c r="A98" t="s">
        <v>148</v>
      </c>
      <c r="B98" s="2">
        <f t="shared" si="1"/>
        <v>3.0131766965643794E-4</v>
      </c>
      <c r="C98" t="s">
        <v>36</v>
      </c>
      <c r="E98" t="s">
        <v>49</v>
      </c>
      <c r="F98" t="s">
        <v>44</v>
      </c>
      <c r="G98" t="s">
        <v>84</v>
      </c>
      <c r="H98" s="2">
        <v>8.6628830026225896E-4</v>
      </c>
    </row>
    <row r="99" spans="1:8" x14ac:dyDescent="0.2">
      <c r="A99" t="s">
        <v>149</v>
      </c>
      <c r="B99" s="2">
        <f t="shared" si="1"/>
        <v>1.1543192343584975E-3</v>
      </c>
      <c r="C99" t="s">
        <v>36</v>
      </c>
      <c r="E99" t="s">
        <v>176</v>
      </c>
      <c r="F99" t="s">
        <v>44</v>
      </c>
      <c r="G99" t="s">
        <v>85</v>
      </c>
      <c r="H99" s="2">
        <v>3.31866779878068E-3</v>
      </c>
    </row>
    <row r="100" spans="1:8" x14ac:dyDescent="0.2">
      <c r="A100" t="s">
        <v>149</v>
      </c>
      <c r="B100" s="2">
        <f t="shared" si="1"/>
        <v>1.9102860201752036E-8</v>
      </c>
      <c r="C100" t="s">
        <v>36</v>
      </c>
      <c r="E100" t="s">
        <v>178</v>
      </c>
      <c r="F100" t="s">
        <v>44</v>
      </c>
      <c r="G100" t="s">
        <v>85</v>
      </c>
      <c r="H100" s="2">
        <v>5.4920723080037103E-8</v>
      </c>
    </row>
    <row r="101" spans="1:8" x14ac:dyDescent="0.2">
      <c r="A101" t="s">
        <v>150</v>
      </c>
      <c r="B101" s="2">
        <f t="shared" si="1"/>
        <v>2.8644608841976244E-5</v>
      </c>
      <c r="C101" t="s">
        <v>36</v>
      </c>
      <c r="E101" t="s">
        <v>176</v>
      </c>
      <c r="F101" t="s">
        <v>44</v>
      </c>
      <c r="G101" t="s">
        <v>13</v>
      </c>
      <c r="H101" s="2">
        <v>8.2353250420681698E-5</v>
      </c>
    </row>
    <row r="102" spans="1:8" x14ac:dyDescent="0.2">
      <c r="A102" t="s">
        <v>150</v>
      </c>
      <c r="B102" s="2">
        <f t="shared" si="1"/>
        <v>2.3938686345253739E-7</v>
      </c>
      <c r="C102" t="s">
        <v>36</v>
      </c>
      <c r="E102" t="s">
        <v>178</v>
      </c>
      <c r="F102" t="s">
        <v>44</v>
      </c>
      <c r="G102" t="s">
        <v>13</v>
      </c>
      <c r="H102" s="2">
        <v>6.8823723242604496E-7</v>
      </c>
    </row>
    <row r="103" spans="1:8" x14ac:dyDescent="0.2">
      <c r="A103" t="s">
        <v>151</v>
      </c>
      <c r="B103" s="2">
        <f t="shared" si="1"/>
        <v>-1.802520083056449E-7</v>
      </c>
      <c r="C103" t="s">
        <v>36</v>
      </c>
      <c r="E103" t="s">
        <v>178</v>
      </c>
      <c r="F103" t="s">
        <v>44</v>
      </c>
      <c r="G103" t="s">
        <v>15</v>
      </c>
      <c r="H103" s="2">
        <v>-5.1822452387872901E-7</v>
      </c>
    </row>
    <row r="104" spans="1:8" x14ac:dyDescent="0.2">
      <c r="A104" t="s">
        <v>151</v>
      </c>
      <c r="B104" s="2">
        <f t="shared" si="1"/>
        <v>-8.0893953747128345E-6</v>
      </c>
      <c r="C104" t="s">
        <v>36</v>
      </c>
      <c r="E104" t="s">
        <v>176</v>
      </c>
      <c r="F104" t="s">
        <v>44</v>
      </c>
      <c r="G104" t="s">
        <v>15</v>
      </c>
      <c r="H104" s="2">
        <v>-2.3257011702299399E-5</v>
      </c>
    </row>
    <row r="105" spans="1:8" x14ac:dyDescent="0.2">
      <c r="A105" t="s">
        <v>151</v>
      </c>
      <c r="B105" s="2">
        <f t="shared" si="1"/>
        <v>-3.8418662399078614E-6</v>
      </c>
      <c r="C105" t="s">
        <v>36</v>
      </c>
      <c r="E105" t="s">
        <v>177</v>
      </c>
      <c r="F105" t="s">
        <v>44</v>
      </c>
      <c r="G105" t="s">
        <v>15</v>
      </c>
      <c r="H105" s="2">
        <v>-1.10453654397351E-5</v>
      </c>
    </row>
    <row r="106" spans="1:8" x14ac:dyDescent="0.2">
      <c r="A106" t="s">
        <v>152</v>
      </c>
      <c r="B106" s="2">
        <f t="shared" si="1"/>
        <v>4.5487779923415305E-4</v>
      </c>
      <c r="C106" t="s">
        <v>36</v>
      </c>
      <c r="E106" t="s">
        <v>49</v>
      </c>
      <c r="F106" t="s">
        <v>44</v>
      </c>
      <c r="G106" t="s">
        <v>86</v>
      </c>
      <c r="H106" s="2">
        <v>1.3077736727981899E-3</v>
      </c>
    </row>
    <row r="107" spans="1:8" x14ac:dyDescent="0.2">
      <c r="A107" t="s">
        <v>153</v>
      </c>
      <c r="B107" s="2">
        <f t="shared" si="1"/>
        <v>8.6357390609766612E-6</v>
      </c>
      <c r="C107" t="s">
        <v>36</v>
      </c>
      <c r="E107" t="s">
        <v>175</v>
      </c>
      <c r="F107" t="s">
        <v>44</v>
      </c>
      <c r="G107" t="s">
        <v>87</v>
      </c>
      <c r="H107" s="2">
        <v>2.48277498003079E-5</v>
      </c>
    </row>
    <row r="108" spans="1:8" x14ac:dyDescent="0.2">
      <c r="A108" t="s">
        <v>153</v>
      </c>
      <c r="B108" s="2">
        <f t="shared" si="1"/>
        <v>1.7486278033958471E-5</v>
      </c>
      <c r="C108" t="s">
        <v>36</v>
      </c>
      <c r="E108" t="s">
        <v>176</v>
      </c>
      <c r="F108" t="s">
        <v>44</v>
      </c>
      <c r="G108" t="s">
        <v>87</v>
      </c>
      <c r="H108" s="2">
        <v>5.0273049347630601E-5</v>
      </c>
    </row>
    <row r="109" spans="1:8" x14ac:dyDescent="0.2">
      <c r="A109" t="s">
        <v>154</v>
      </c>
      <c r="B109" s="2">
        <f t="shared" si="1"/>
        <v>1.2787944094388904E-6</v>
      </c>
      <c r="C109" t="s">
        <v>36</v>
      </c>
      <c r="E109" t="s">
        <v>49</v>
      </c>
      <c r="F109" t="s">
        <v>44</v>
      </c>
      <c r="G109" t="s">
        <v>88</v>
      </c>
      <c r="H109" s="2">
        <v>3.67653392713681E-6</v>
      </c>
    </row>
    <row r="110" spans="1:8" x14ac:dyDescent="0.2">
      <c r="A110" t="s">
        <v>155</v>
      </c>
      <c r="B110" s="2">
        <f t="shared" si="1"/>
        <v>9.0083309875601061E-6</v>
      </c>
      <c r="C110" t="s">
        <v>36</v>
      </c>
      <c r="E110" t="s">
        <v>49</v>
      </c>
      <c r="F110" t="s">
        <v>44</v>
      </c>
      <c r="G110" t="s">
        <v>89</v>
      </c>
      <c r="H110" s="2">
        <v>2.5898951589235302E-5</v>
      </c>
    </row>
    <row r="111" spans="1:8" x14ac:dyDescent="0.2">
      <c r="A111" t="s">
        <v>156</v>
      </c>
      <c r="B111" s="2">
        <f t="shared" si="1"/>
        <v>2.3726791835844489E-5</v>
      </c>
      <c r="C111" t="s">
        <v>36</v>
      </c>
      <c r="E111" t="s">
        <v>49</v>
      </c>
      <c r="F111" t="s">
        <v>44</v>
      </c>
      <c r="G111" t="s">
        <v>90</v>
      </c>
      <c r="H111" s="2">
        <v>6.8214526528052896E-5</v>
      </c>
    </row>
    <row r="112" spans="1:8" x14ac:dyDescent="0.2">
      <c r="A112" t="s">
        <v>157</v>
      </c>
      <c r="B112" s="2">
        <f t="shared" si="1"/>
        <v>5.4805908546726265E-4</v>
      </c>
      <c r="C112" t="s">
        <v>36</v>
      </c>
      <c r="E112" t="s">
        <v>49</v>
      </c>
      <c r="F112" t="s">
        <v>44</v>
      </c>
      <c r="G112" t="s">
        <v>91</v>
      </c>
      <c r="H112" s="2">
        <v>1.57566987071838E-3</v>
      </c>
    </row>
    <row r="113" spans="1:8" x14ac:dyDescent="0.2">
      <c r="A113" t="s">
        <v>158</v>
      </c>
      <c r="B113" s="2">
        <f t="shared" si="1"/>
        <v>-0.16003554769519096</v>
      </c>
      <c r="C113" t="s">
        <v>36</v>
      </c>
      <c r="E113" t="s">
        <v>181</v>
      </c>
      <c r="F113" t="s">
        <v>44</v>
      </c>
      <c r="G113" t="s">
        <v>16</v>
      </c>
      <c r="H113" s="2">
        <v>-0.46010219962367399</v>
      </c>
    </row>
    <row r="114" spans="1:8" x14ac:dyDescent="0.2">
      <c r="A114" t="s">
        <v>158</v>
      </c>
      <c r="B114" s="2">
        <f t="shared" si="1"/>
        <v>-5.8236431396244168E-2</v>
      </c>
      <c r="C114" t="s">
        <v>36</v>
      </c>
      <c r="E114" t="s">
        <v>186</v>
      </c>
      <c r="F114" t="s">
        <v>44</v>
      </c>
      <c r="G114" t="s">
        <v>16</v>
      </c>
      <c r="H114">
        <v>-0.16742974026420199</v>
      </c>
    </row>
    <row r="115" spans="1:8" x14ac:dyDescent="0.2">
      <c r="A115" t="s">
        <v>158</v>
      </c>
      <c r="B115" s="2">
        <f t="shared" si="1"/>
        <v>-2.411997079875948E-2</v>
      </c>
      <c r="C115" t="s">
        <v>36</v>
      </c>
      <c r="E115" t="s">
        <v>192</v>
      </c>
      <c r="F115" t="s">
        <v>44</v>
      </c>
      <c r="G115" t="s">
        <v>16</v>
      </c>
      <c r="H115">
        <v>-6.9344916046433502E-2</v>
      </c>
    </row>
    <row r="116" spans="1:8" x14ac:dyDescent="0.2">
      <c r="A116" t="s">
        <v>158</v>
      </c>
      <c r="B116" s="2">
        <f t="shared" si="1"/>
        <v>-0.47231121526087655</v>
      </c>
      <c r="C116" t="s">
        <v>36</v>
      </c>
      <c r="E116" t="s">
        <v>191</v>
      </c>
      <c r="F116" t="s">
        <v>44</v>
      </c>
      <c r="G116" t="s">
        <v>16</v>
      </c>
      <c r="H116">
        <v>-1.35789474387502</v>
      </c>
    </row>
    <row r="117" spans="1:8" x14ac:dyDescent="0.2">
      <c r="A117" t="s">
        <v>158</v>
      </c>
      <c r="B117" s="2">
        <f t="shared" si="1"/>
        <v>-0.27164773196169389</v>
      </c>
      <c r="C117" t="s">
        <v>36</v>
      </c>
      <c r="E117" t="s">
        <v>176</v>
      </c>
      <c r="F117" t="s">
        <v>44</v>
      </c>
      <c r="G117" t="s">
        <v>16</v>
      </c>
      <c r="H117">
        <v>-0.78098722938986997</v>
      </c>
    </row>
    <row r="118" spans="1:8" x14ac:dyDescent="0.2">
      <c r="A118" t="s">
        <v>158</v>
      </c>
      <c r="B118" s="2">
        <f t="shared" si="1"/>
        <v>-0.12335118146133635</v>
      </c>
      <c r="C118" t="s">
        <v>36</v>
      </c>
      <c r="E118" t="s">
        <v>190</v>
      </c>
      <c r="F118" t="s">
        <v>44</v>
      </c>
      <c r="G118" t="s">
        <v>16</v>
      </c>
      <c r="H118">
        <v>-0.35463464670134198</v>
      </c>
    </row>
    <row r="119" spans="1:8" x14ac:dyDescent="0.2">
      <c r="A119" t="s">
        <v>158</v>
      </c>
      <c r="B119" s="2">
        <f t="shared" si="1"/>
        <v>-8.4832596915788885E-2</v>
      </c>
      <c r="C119" t="s">
        <v>36</v>
      </c>
      <c r="E119" t="s">
        <v>193</v>
      </c>
      <c r="F119" t="s">
        <v>44</v>
      </c>
      <c r="G119" t="s">
        <v>16</v>
      </c>
      <c r="H119">
        <v>-0.24389371613289301</v>
      </c>
    </row>
    <row r="120" spans="1:8" x14ac:dyDescent="0.2">
      <c r="A120" t="s">
        <v>158</v>
      </c>
      <c r="B120" s="2">
        <f t="shared" si="1"/>
        <v>-6.6490413798861572E-2</v>
      </c>
      <c r="C120" t="s">
        <v>36</v>
      </c>
      <c r="E120" t="s">
        <v>182</v>
      </c>
      <c r="F120" t="s">
        <v>44</v>
      </c>
      <c r="G120" t="s">
        <v>16</v>
      </c>
      <c r="H120">
        <v>-0.19115993967172701</v>
      </c>
    </row>
    <row r="121" spans="1:8" x14ac:dyDescent="0.2">
      <c r="A121" t="s">
        <v>159</v>
      </c>
      <c r="B121" s="2">
        <f t="shared" si="1"/>
        <v>9.3518621956086617E-5</v>
      </c>
      <c r="C121" t="s">
        <v>36</v>
      </c>
      <c r="E121" t="s">
        <v>176</v>
      </c>
      <c r="F121" t="s">
        <v>44</v>
      </c>
      <c r="G121" t="s">
        <v>92</v>
      </c>
      <c r="H121">
        <v>2.6886603812374899E-4</v>
      </c>
    </row>
    <row r="122" spans="1:8" x14ac:dyDescent="0.2">
      <c r="A122" t="s">
        <v>159</v>
      </c>
      <c r="B122" s="2">
        <f t="shared" si="1"/>
        <v>3.7570151843961044E-5</v>
      </c>
      <c r="C122" t="s">
        <v>36</v>
      </c>
      <c r="E122" t="s">
        <v>175</v>
      </c>
      <c r="F122" t="s">
        <v>44</v>
      </c>
      <c r="G122" t="s">
        <v>92</v>
      </c>
      <c r="H122">
        <v>1.08014186551388E-4</v>
      </c>
    </row>
    <row r="123" spans="1:8" x14ac:dyDescent="0.2">
      <c r="A123" t="s">
        <v>160</v>
      </c>
      <c r="B123" s="2">
        <f t="shared" si="1"/>
        <v>1.2563193026452625E-5</v>
      </c>
      <c r="C123" t="s">
        <v>36</v>
      </c>
      <c r="E123" t="s">
        <v>175</v>
      </c>
      <c r="F123" t="s">
        <v>44</v>
      </c>
      <c r="G123" t="s">
        <v>93</v>
      </c>
      <c r="H123" s="2">
        <v>3.6119179951051298E-5</v>
      </c>
    </row>
    <row r="124" spans="1:8" x14ac:dyDescent="0.2">
      <c r="A124" t="s">
        <v>160</v>
      </c>
      <c r="B124" s="2">
        <f t="shared" si="1"/>
        <v>9.603349629704176E-5</v>
      </c>
      <c r="C124" t="s">
        <v>36</v>
      </c>
      <c r="E124" t="s">
        <v>176</v>
      </c>
      <c r="F124" t="s">
        <v>44</v>
      </c>
      <c r="G124" t="s">
        <v>93</v>
      </c>
      <c r="H124">
        <v>2.7609630185399501E-4</v>
      </c>
    </row>
    <row r="125" spans="1:8" x14ac:dyDescent="0.2">
      <c r="A125" t="s">
        <v>161</v>
      </c>
      <c r="B125" s="2">
        <f t="shared" si="1"/>
        <v>1.2929610301424139</v>
      </c>
      <c r="C125" t="s">
        <v>36</v>
      </c>
      <c r="E125" t="s">
        <v>49</v>
      </c>
      <c r="F125" t="s">
        <v>44</v>
      </c>
      <c r="G125" t="s">
        <v>94</v>
      </c>
      <c r="H125" s="2">
        <v>3.7172629616594399</v>
      </c>
    </row>
    <row r="126" spans="1:8" x14ac:dyDescent="0.2">
      <c r="A126" t="s">
        <v>162</v>
      </c>
      <c r="B126" s="2">
        <f t="shared" si="1"/>
        <v>4.7752280961577035E-5</v>
      </c>
      <c r="C126" t="s">
        <v>174</v>
      </c>
      <c r="E126" t="s">
        <v>175</v>
      </c>
      <c r="F126" t="s">
        <v>44</v>
      </c>
      <c r="G126" t="s">
        <v>95</v>
      </c>
      <c r="H126">
        <v>1.3728780776453399E-4</v>
      </c>
    </row>
    <row r="127" spans="1:8" x14ac:dyDescent="0.2">
      <c r="A127" t="s">
        <v>162</v>
      </c>
      <c r="B127" s="2">
        <f t="shared" si="1"/>
        <v>4.0197308321914781E-5</v>
      </c>
      <c r="C127" t="s">
        <v>174</v>
      </c>
      <c r="E127" t="s">
        <v>180</v>
      </c>
      <c r="F127" t="s">
        <v>44</v>
      </c>
      <c r="G127" t="s">
        <v>95</v>
      </c>
      <c r="H127">
        <v>1.15567261425505E-4</v>
      </c>
    </row>
    <row r="128" spans="1:8" x14ac:dyDescent="0.2">
      <c r="A128" t="s">
        <v>162</v>
      </c>
      <c r="B128" s="2">
        <f t="shared" si="1"/>
        <v>3.7269850124442431E-4</v>
      </c>
      <c r="C128" t="s">
        <v>174</v>
      </c>
      <c r="E128" t="s">
        <v>176</v>
      </c>
      <c r="F128" t="s">
        <v>44</v>
      </c>
      <c r="G128" t="s">
        <v>95</v>
      </c>
      <c r="H128">
        <v>1.0715081910777199E-3</v>
      </c>
    </row>
    <row r="129" spans="1:8" x14ac:dyDescent="0.2">
      <c r="A129" t="s">
        <v>163</v>
      </c>
      <c r="B129" s="2">
        <f t="shared" si="1"/>
        <v>5.2249095848899829E-5</v>
      </c>
      <c r="C129" t="s">
        <v>174</v>
      </c>
      <c r="E129" t="s">
        <v>49</v>
      </c>
      <c r="F129" t="s">
        <v>44</v>
      </c>
      <c r="G129" t="s">
        <v>96</v>
      </c>
      <c r="H129">
        <v>1.5021615056558699E-4</v>
      </c>
    </row>
    <row r="130" spans="1:8" x14ac:dyDescent="0.2">
      <c r="A130" t="s">
        <v>164</v>
      </c>
      <c r="B130" s="2">
        <f t="shared" si="1"/>
        <v>-3.3377784798198164E-7</v>
      </c>
      <c r="C130" t="s">
        <v>36</v>
      </c>
      <c r="E130" t="s">
        <v>49</v>
      </c>
      <c r="F130" t="s">
        <v>44</v>
      </c>
      <c r="G130" t="s">
        <v>97</v>
      </c>
      <c r="H130" s="2">
        <v>-9.5961131294819711E-7</v>
      </c>
    </row>
    <row r="131" spans="1:8" x14ac:dyDescent="0.2">
      <c r="A131" t="s">
        <v>165</v>
      </c>
      <c r="B131" s="2">
        <f t="shared" si="1"/>
        <v>-1.5297728831544873E-5</v>
      </c>
      <c r="C131" t="s">
        <v>36</v>
      </c>
      <c r="E131" t="s">
        <v>176</v>
      </c>
      <c r="F131" t="s">
        <v>44</v>
      </c>
      <c r="G131" t="s">
        <v>98</v>
      </c>
      <c r="H131" s="2">
        <v>-4.3980970390691503E-5</v>
      </c>
    </row>
    <row r="132" spans="1:8" x14ac:dyDescent="0.2">
      <c r="A132" t="s">
        <v>165</v>
      </c>
      <c r="B132" s="2">
        <f t="shared" si="1"/>
        <v>-5.8425125948943653E-6</v>
      </c>
      <c r="C132" t="s">
        <v>36</v>
      </c>
      <c r="E132" t="s">
        <v>177</v>
      </c>
      <c r="F132" t="s">
        <v>44</v>
      </c>
      <c r="G132" t="s">
        <v>98</v>
      </c>
      <c r="H132" s="2">
        <v>-1.67972237103213E-5</v>
      </c>
    </row>
    <row r="133" spans="1:8" x14ac:dyDescent="0.2">
      <c r="A133" t="s">
        <v>165</v>
      </c>
      <c r="B133" s="2">
        <f t="shared" si="1"/>
        <v>-1.4463737155091234E-7</v>
      </c>
      <c r="C133" t="s">
        <v>36</v>
      </c>
      <c r="E133" t="s">
        <v>178</v>
      </c>
      <c r="F133" t="s">
        <v>44</v>
      </c>
      <c r="G133" t="s">
        <v>98</v>
      </c>
      <c r="H133" s="2">
        <v>-4.1583244320887298E-7</v>
      </c>
    </row>
    <row r="134" spans="1:8" x14ac:dyDescent="0.2">
      <c r="A134" t="s">
        <v>166</v>
      </c>
      <c r="B134" s="2">
        <f t="shared" si="1"/>
        <v>-4.9374314551460182E-8</v>
      </c>
      <c r="C134" t="s">
        <v>36</v>
      </c>
      <c r="E134" t="s">
        <v>49</v>
      </c>
      <c r="F134" t="s">
        <v>44</v>
      </c>
      <c r="G134" t="s">
        <v>99</v>
      </c>
      <c r="H134" s="2">
        <v>-1.41951154335448E-7</v>
      </c>
    </row>
    <row r="135" spans="1:8" x14ac:dyDescent="0.2">
      <c r="A135" t="s">
        <v>167</v>
      </c>
      <c r="B135" s="2">
        <f t="shared" si="1"/>
        <v>-4.298533837026504E-8</v>
      </c>
      <c r="C135" t="s">
        <v>36</v>
      </c>
      <c r="E135" t="s">
        <v>176</v>
      </c>
      <c r="F135" t="s">
        <v>44</v>
      </c>
      <c r="G135" t="s">
        <v>100</v>
      </c>
      <c r="H135" s="2">
        <v>-1.2358284781451199E-7</v>
      </c>
    </row>
    <row r="136" spans="1:8" x14ac:dyDescent="0.2">
      <c r="A136" t="s">
        <v>167</v>
      </c>
      <c r="B136" s="2">
        <f t="shared" si="1"/>
        <v>-4.298533837026504E-8</v>
      </c>
      <c r="C136" t="s">
        <v>36</v>
      </c>
      <c r="E136" t="s">
        <v>177</v>
      </c>
      <c r="F136" t="s">
        <v>44</v>
      </c>
      <c r="G136" t="s">
        <v>100</v>
      </c>
      <c r="H136" s="2">
        <v>-1.2358284781451199E-7</v>
      </c>
    </row>
    <row r="137" spans="1:8" x14ac:dyDescent="0.2">
      <c r="A137" t="s">
        <v>167</v>
      </c>
      <c r="B137" s="2">
        <f t="shared" si="1"/>
        <v>-1.804516617565687E-9</v>
      </c>
      <c r="C137" t="s">
        <v>36</v>
      </c>
      <c r="E137" t="s">
        <v>178</v>
      </c>
      <c r="F137" t="s">
        <v>44</v>
      </c>
      <c r="G137" t="s">
        <v>100</v>
      </c>
      <c r="H137" s="2">
        <v>-5.1879852755013498E-9</v>
      </c>
    </row>
    <row r="138" spans="1:8" x14ac:dyDescent="0.2">
      <c r="A138" t="s">
        <v>168</v>
      </c>
      <c r="B138" s="2">
        <f t="shared" si="1"/>
        <v>-5.8557851250859824E-6</v>
      </c>
      <c r="C138" t="s">
        <v>36</v>
      </c>
      <c r="E138" t="s">
        <v>49</v>
      </c>
      <c r="F138" t="s">
        <v>44</v>
      </c>
      <c r="G138" t="s">
        <v>21</v>
      </c>
      <c r="H138" s="2">
        <v>-1.6835382234622199E-5</v>
      </c>
    </row>
    <row r="139" spans="1:8" x14ac:dyDescent="0.2">
      <c r="A139" t="s">
        <v>169</v>
      </c>
      <c r="B139" s="2">
        <f t="shared" si="1"/>
        <v>9.4940963516495995E-5</v>
      </c>
      <c r="C139" t="s">
        <v>36</v>
      </c>
      <c r="E139" t="s">
        <v>175</v>
      </c>
      <c r="F139" t="s">
        <v>44</v>
      </c>
      <c r="G139" t="s">
        <v>101</v>
      </c>
      <c r="H139" s="2">
        <v>2.7295527010992598E-4</v>
      </c>
    </row>
    <row r="140" spans="1:8" x14ac:dyDescent="0.2">
      <c r="A140" t="s">
        <v>169</v>
      </c>
      <c r="B140" s="2">
        <f t="shared" si="1"/>
        <v>5.0154301388710264E-4</v>
      </c>
      <c r="C140" t="s">
        <v>36</v>
      </c>
      <c r="E140" t="s">
        <v>176</v>
      </c>
      <c r="F140" t="s">
        <v>44</v>
      </c>
      <c r="G140" t="s">
        <v>101</v>
      </c>
      <c r="H140" s="2">
        <v>1.4419361649254201E-3</v>
      </c>
    </row>
    <row r="141" spans="1:8" x14ac:dyDescent="0.2">
      <c r="A141" t="s">
        <v>170</v>
      </c>
      <c r="B141" s="2">
        <f t="shared" ref="B141:B204" si="2">H141*0.24/0.69</f>
        <v>-2.3949769967668173E-5</v>
      </c>
      <c r="C141" t="s">
        <v>36</v>
      </c>
      <c r="E141" t="s">
        <v>49</v>
      </c>
      <c r="F141" t="s">
        <v>44</v>
      </c>
      <c r="G141" t="s">
        <v>102</v>
      </c>
      <c r="H141" s="2">
        <v>-6.8855588657046004E-5</v>
      </c>
    </row>
    <row r="142" spans="1:8" x14ac:dyDescent="0.2">
      <c r="A142" t="s">
        <v>195</v>
      </c>
      <c r="B142" s="2">
        <f t="shared" si="2"/>
        <v>1.4126897526551689E-8</v>
      </c>
      <c r="C142" t="s">
        <v>36</v>
      </c>
      <c r="D142" t="s">
        <v>297</v>
      </c>
      <c r="F142" t="s">
        <v>294</v>
      </c>
      <c r="H142" s="2">
        <v>4.0614830388836101E-8</v>
      </c>
    </row>
    <row r="143" spans="1:8" x14ac:dyDescent="0.2">
      <c r="A143" t="s">
        <v>196</v>
      </c>
      <c r="B143" s="2">
        <f t="shared" si="2"/>
        <v>5.1163635121567654E-4</v>
      </c>
      <c r="C143" t="s">
        <v>36</v>
      </c>
      <c r="D143" s="2" t="s">
        <v>296</v>
      </c>
      <c r="F143" t="s">
        <v>294</v>
      </c>
      <c r="H143">
        <v>1.47095450974507E-3</v>
      </c>
    </row>
    <row r="144" spans="1:8" x14ac:dyDescent="0.2">
      <c r="A144" t="s">
        <v>499</v>
      </c>
      <c r="B144" s="2">
        <f t="shared" si="2"/>
        <v>1.2149765303307307E-8</v>
      </c>
      <c r="C144" t="s">
        <v>36</v>
      </c>
      <c r="D144" t="s">
        <v>300</v>
      </c>
      <c r="F144" t="s">
        <v>294</v>
      </c>
      <c r="H144" s="2">
        <v>3.4930575247008503E-8</v>
      </c>
    </row>
    <row r="145" spans="1:8" x14ac:dyDescent="0.2">
      <c r="A145" t="s">
        <v>198</v>
      </c>
      <c r="B145" s="2">
        <f t="shared" si="2"/>
        <v>3.0256669427984106E-7</v>
      </c>
      <c r="C145" t="s">
        <v>36</v>
      </c>
      <c r="D145" t="s">
        <v>297</v>
      </c>
      <c r="F145" t="s">
        <v>294</v>
      </c>
      <c r="H145" s="2">
        <v>8.6987924605454301E-7</v>
      </c>
    </row>
    <row r="146" spans="1:8" x14ac:dyDescent="0.2">
      <c r="A146" t="s">
        <v>198</v>
      </c>
      <c r="B146" s="2">
        <f t="shared" si="2"/>
        <v>1.3037604400240139E-7</v>
      </c>
      <c r="C146" t="s">
        <v>36</v>
      </c>
      <c r="D146" t="s">
        <v>301</v>
      </c>
      <c r="F146" t="s">
        <v>294</v>
      </c>
      <c r="H146" s="2">
        <v>3.7483112650690399E-7</v>
      </c>
    </row>
    <row r="147" spans="1:8" x14ac:dyDescent="0.2">
      <c r="A147" t="s">
        <v>500</v>
      </c>
      <c r="B147" s="2">
        <f t="shared" si="2"/>
        <v>7.6504565918818427E-7</v>
      </c>
      <c r="C147" t="s">
        <v>36</v>
      </c>
      <c r="D147" t="s">
        <v>300</v>
      </c>
      <c r="F147" t="s">
        <v>294</v>
      </c>
      <c r="H147" s="2">
        <v>2.1995062701660298E-6</v>
      </c>
    </row>
    <row r="148" spans="1:8" x14ac:dyDescent="0.2">
      <c r="A148" t="s">
        <v>501</v>
      </c>
      <c r="B148" s="2">
        <f t="shared" si="2"/>
        <v>8.768143215035721E-8</v>
      </c>
      <c r="C148" t="s">
        <v>36</v>
      </c>
      <c r="D148" t="s">
        <v>297</v>
      </c>
      <c r="F148" t="s">
        <v>294</v>
      </c>
      <c r="H148" s="2">
        <v>2.5208411743227699E-7</v>
      </c>
    </row>
    <row r="149" spans="1:8" x14ac:dyDescent="0.2">
      <c r="A149" t="s">
        <v>501</v>
      </c>
      <c r="B149" s="2">
        <f t="shared" si="2"/>
        <v>2.09840716328016E-8</v>
      </c>
      <c r="C149" t="s">
        <v>36</v>
      </c>
      <c r="D149" t="s">
        <v>300</v>
      </c>
      <c r="F149" t="s">
        <v>294</v>
      </c>
      <c r="H149" s="2">
        <v>6.0329205944304596E-8</v>
      </c>
    </row>
    <row r="150" spans="1:8" x14ac:dyDescent="0.2">
      <c r="A150" t="s">
        <v>502</v>
      </c>
      <c r="B150" s="2">
        <f t="shared" si="2"/>
        <v>7.708665670722435E-7</v>
      </c>
      <c r="C150" t="s">
        <v>36</v>
      </c>
      <c r="D150" t="s">
        <v>297</v>
      </c>
      <c r="F150" t="s">
        <v>294</v>
      </c>
      <c r="H150" s="2">
        <v>2.2162413803327E-6</v>
      </c>
    </row>
    <row r="151" spans="1:8" x14ac:dyDescent="0.2">
      <c r="A151" t="s">
        <v>502</v>
      </c>
      <c r="B151" s="2">
        <f t="shared" si="2"/>
        <v>5.7471522810551301E-10</v>
      </c>
      <c r="C151" t="s">
        <v>36</v>
      </c>
      <c r="D151" t="s">
        <v>301</v>
      </c>
      <c r="F151" t="s">
        <v>294</v>
      </c>
      <c r="H151" s="2">
        <v>1.65230628080335E-9</v>
      </c>
    </row>
    <row r="152" spans="1:8" x14ac:dyDescent="0.2">
      <c r="A152" t="s">
        <v>502</v>
      </c>
      <c r="B152" s="2">
        <f t="shared" si="2"/>
        <v>3.6290166991285915E-11</v>
      </c>
      <c r="C152" t="s">
        <v>36</v>
      </c>
      <c r="D152" t="s">
        <v>302</v>
      </c>
      <c r="F152" t="s">
        <v>294</v>
      </c>
      <c r="H152" s="2">
        <v>1.0433423009994699E-10</v>
      </c>
    </row>
    <row r="153" spans="1:8" x14ac:dyDescent="0.2">
      <c r="A153" t="s">
        <v>502</v>
      </c>
      <c r="B153" s="2">
        <f t="shared" si="2"/>
        <v>5.9921847843650092E-6</v>
      </c>
      <c r="C153" t="s">
        <v>36</v>
      </c>
      <c r="D153" t="s">
        <v>300</v>
      </c>
      <c r="F153" t="s">
        <v>294</v>
      </c>
      <c r="H153" s="2">
        <v>1.7227531255049398E-5</v>
      </c>
    </row>
    <row r="154" spans="1:8" x14ac:dyDescent="0.2">
      <c r="A154" t="s">
        <v>503</v>
      </c>
      <c r="B154" s="2">
        <f t="shared" si="2"/>
        <v>2.7196052934743133E-6</v>
      </c>
      <c r="C154" t="s">
        <v>36</v>
      </c>
      <c r="D154" t="s">
        <v>296</v>
      </c>
      <c r="F154" t="s">
        <v>294</v>
      </c>
      <c r="H154" s="2">
        <v>7.8188652187386505E-6</v>
      </c>
    </row>
    <row r="155" spans="1:8" x14ac:dyDescent="0.2">
      <c r="A155" t="s">
        <v>204</v>
      </c>
      <c r="B155" s="2">
        <f t="shared" si="2"/>
        <v>2.4653653913581848E-7</v>
      </c>
      <c r="C155" t="s">
        <v>36</v>
      </c>
      <c r="D155" t="s">
        <v>297</v>
      </c>
      <c r="F155" t="s">
        <v>294</v>
      </c>
      <c r="H155" s="2">
        <v>7.0879255001547801E-7</v>
      </c>
    </row>
    <row r="156" spans="1:8" x14ac:dyDescent="0.2">
      <c r="A156" t="s">
        <v>205</v>
      </c>
      <c r="B156" s="2">
        <f t="shared" si="2"/>
        <v>1.580069175509266E-11</v>
      </c>
      <c r="C156" t="s">
        <v>36</v>
      </c>
      <c r="D156" t="s">
        <v>297</v>
      </c>
      <c r="F156" t="s">
        <v>294</v>
      </c>
      <c r="H156" s="2">
        <v>4.5426988795891399E-11</v>
      </c>
    </row>
    <row r="157" spans="1:8" x14ac:dyDescent="0.2">
      <c r="A157" t="s">
        <v>504</v>
      </c>
      <c r="B157" s="2">
        <f t="shared" si="2"/>
        <v>5.8101096781282782E-9</v>
      </c>
      <c r="C157" t="s">
        <v>36</v>
      </c>
      <c r="D157" t="s">
        <v>297</v>
      </c>
      <c r="F157" t="s">
        <v>294</v>
      </c>
      <c r="H157" s="2">
        <v>1.6704065324618799E-8</v>
      </c>
    </row>
    <row r="158" spans="1:8" x14ac:dyDescent="0.2">
      <c r="A158" t="s">
        <v>207</v>
      </c>
      <c r="B158" s="2">
        <f t="shared" si="2"/>
        <v>3.6254976409460873E-10</v>
      </c>
      <c r="C158" t="s">
        <v>36</v>
      </c>
      <c r="D158" t="s">
        <v>302</v>
      </c>
      <c r="F158" t="s">
        <v>294</v>
      </c>
      <c r="H158" s="2">
        <v>1.0423305717720001E-9</v>
      </c>
    </row>
    <row r="159" spans="1:8" x14ac:dyDescent="0.2">
      <c r="A159" t="s">
        <v>207</v>
      </c>
      <c r="B159" s="2">
        <f t="shared" si="2"/>
        <v>2.652285228380421E-7</v>
      </c>
      <c r="C159" t="s">
        <v>36</v>
      </c>
      <c r="D159" t="s">
        <v>300</v>
      </c>
      <c r="F159" t="s">
        <v>294</v>
      </c>
      <c r="H159" s="2">
        <v>7.62532003159371E-7</v>
      </c>
    </row>
    <row r="160" spans="1:8" x14ac:dyDescent="0.2">
      <c r="A160" t="s">
        <v>208</v>
      </c>
      <c r="B160" s="2">
        <f t="shared" si="2"/>
        <v>1.6826280287045775E-5</v>
      </c>
      <c r="C160" t="s">
        <v>36</v>
      </c>
      <c r="D160" t="s">
        <v>296</v>
      </c>
      <c r="F160" t="s">
        <v>294</v>
      </c>
      <c r="H160" s="2">
        <v>4.8375555825256599E-5</v>
      </c>
    </row>
    <row r="161" spans="1:8" x14ac:dyDescent="0.2">
      <c r="A161" t="s">
        <v>505</v>
      </c>
      <c r="B161" s="2">
        <f t="shared" si="2"/>
        <v>1.4529058388023791E-7</v>
      </c>
      <c r="C161" t="s">
        <v>36</v>
      </c>
      <c r="D161" t="s">
        <v>297</v>
      </c>
      <c r="F161" t="s">
        <v>294</v>
      </c>
      <c r="H161" s="2">
        <v>4.1771042865568399E-7</v>
      </c>
    </row>
    <row r="162" spans="1:8" x14ac:dyDescent="0.2">
      <c r="A162" t="s">
        <v>505</v>
      </c>
      <c r="B162" s="2">
        <f t="shared" si="2"/>
        <v>2.0702619287616696E-9</v>
      </c>
      <c r="C162" t="s">
        <v>36</v>
      </c>
      <c r="D162" t="s">
        <v>301</v>
      </c>
      <c r="F162" t="s">
        <v>294</v>
      </c>
      <c r="H162" s="2">
        <v>5.9520030451898003E-9</v>
      </c>
    </row>
    <row r="163" spans="1:8" x14ac:dyDescent="0.2">
      <c r="A163" t="s">
        <v>505</v>
      </c>
      <c r="B163" s="2">
        <f t="shared" si="2"/>
        <v>1.1280075869466367E-8</v>
      </c>
      <c r="C163" t="s">
        <v>36</v>
      </c>
      <c r="D163" t="s">
        <v>302</v>
      </c>
      <c r="F163" t="s">
        <v>294</v>
      </c>
      <c r="H163" s="2">
        <v>3.2430218124715798E-8</v>
      </c>
    </row>
    <row r="164" spans="1:8" x14ac:dyDescent="0.2">
      <c r="A164" t="s">
        <v>505</v>
      </c>
      <c r="B164" s="2">
        <f t="shared" si="2"/>
        <v>5.1962750566652875E-7</v>
      </c>
      <c r="C164" t="s">
        <v>36</v>
      </c>
      <c r="D164" t="s">
        <v>300</v>
      </c>
      <c r="F164" t="s">
        <v>294</v>
      </c>
      <c r="H164" s="2">
        <v>1.49392907879127E-6</v>
      </c>
    </row>
    <row r="165" spans="1:8" x14ac:dyDescent="0.2">
      <c r="A165" t="s">
        <v>211</v>
      </c>
      <c r="B165" s="2">
        <f t="shared" si="2"/>
        <v>5.946340615439653E-9</v>
      </c>
      <c r="C165" t="s">
        <v>36</v>
      </c>
      <c r="D165" t="s">
        <v>301</v>
      </c>
      <c r="F165" t="s">
        <v>294</v>
      </c>
      <c r="H165" s="2">
        <v>1.7095729269389001E-8</v>
      </c>
    </row>
    <row r="166" spans="1:8" x14ac:dyDescent="0.2">
      <c r="A166" t="s">
        <v>211</v>
      </c>
      <c r="B166" s="2">
        <f t="shared" si="2"/>
        <v>1.7781072599308556E-2</v>
      </c>
      <c r="C166" t="s">
        <v>36</v>
      </c>
      <c r="D166" t="s">
        <v>296</v>
      </c>
      <c r="F166" t="s">
        <v>294</v>
      </c>
      <c r="H166">
        <v>5.1120583723012099E-2</v>
      </c>
    </row>
    <row r="167" spans="1:8" x14ac:dyDescent="0.2">
      <c r="A167" t="s">
        <v>506</v>
      </c>
      <c r="B167" s="2">
        <f t="shared" si="2"/>
        <v>3.5170720839040691E-4</v>
      </c>
      <c r="C167" t="s">
        <v>36</v>
      </c>
      <c r="D167" t="s">
        <v>300</v>
      </c>
      <c r="F167" t="s">
        <v>294</v>
      </c>
      <c r="H167">
        <v>1.0111582241224199E-3</v>
      </c>
    </row>
    <row r="168" spans="1:8" x14ac:dyDescent="0.2">
      <c r="A168" t="s">
        <v>214</v>
      </c>
      <c r="B168" s="2">
        <f t="shared" si="2"/>
        <v>2.8637199816525568E-2</v>
      </c>
      <c r="C168" t="s">
        <v>36</v>
      </c>
      <c r="D168" t="s">
        <v>297</v>
      </c>
      <c r="F168" t="s">
        <v>294</v>
      </c>
      <c r="H168">
        <v>8.2331949472511004E-2</v>
      </c>
    </row>
    <row r="169" spans="1:8" x14ac:dyDescent="0.2">
      <c r="A169" t="s">
        <v>215</v>
      </c>
      <c r="B169" s="2">
        <f t="shared" si="2"/>
        <v>4.168722118945948E-4</v>
      </c>
      <c r="C169" t="s">
        <v>36</v>
      </c>
      <c r="D169" t="s">
        <v>297</v>
      </c>
      <c r="F169" t="s">
        <v>294</v>
      </c>
      <c r="H169">
        <v>1.1985076091969599E-3</v>
      </c>
    </row>
    <row r="170" spans="1:8" x14ac:dyDescent="0.2">
      <c r="A170" t="s">
        <v>216</v>
      </c>
      <c r="B170" s="2">
        <f t="shared" si="2"/>
        <v>5.6607184273398958E-5</v>
      </c>
      <c r="C170" t="s">
        <v>36</v>
      </c>
      <c r="D170" t="s">
        <v>297</v>
      </c>
      <c r="F170" t="s">
        <v>294</v>
      </c>
      <c r="H170">
        <v>1.6274565478602201E-4</v>
      </c>
    </row>
    <row r="171" spans="1:8" x14ac:dyDescent="0.2">
      <c r="A171" t="s">
        <v>217</v>
      </c>
      <c r="B171" s="2">
        <f t="shared" si="2"/>
        <v>4.888044124899931E-6</v>
      </c>
      <c r="C171" t="s">
        <v>36</v>
      </c>
      <c r="D171" t="s">
        <v>300</v>
      </c>
      <c r="F171" t="s">
        <v>294</v>
      </c>
      <c r="H171" s="2">
        <v>1.4053126859087301E-5</v>
      </c>
    </row>
    <row r="172" spans="1:8" x14ac:dyDescent="0.2">
      <c r="A172" t="s">
        <v>218</v>
      </c>
      <c r="B172" s="2">
        <f t="shared" si="2"/>
        <v>1.5664340302090124E-5</v>
      </c>
      <c r="C172" t="s">
        <v>36</v>
      </c>
      <c r="D172" t="s">
        <v>300</v>
      </c>
      <c r="F172" t="s">
        <v>294</v>
      </c>
      <c r="H172" s="2">
        <v>4.5034978368509102E-5</v>
      </c>
    </row>
    <row r="173" spans="1:8" x14ac:dyDescent="0.2">
      <c r="A173" t="s">
        <v>219</v>
      </c>
      <c r="B173" s="2">
        <f t="shared" si="2"/>
        <v>6.3196259173046954E-7</v>
      </c>
      <c r="C173" t="s">
        <v>36</v>
      </c>
      <c r="D173" t="s">
        <v>296</v>
      </c>
      <c r="F173" t="s">
        <v>294</v>
      </c>
      <c r="H173" s="2">
        <v>1.8168924512251E-6</v>
      </c>
    </row>
    <row r="174" spans="1:8" x14ac:dyDescent="0.2">
      <c r="A174" t="s">
        <v>507</v>
      </c>
      <c r="B174" s="2">
        <f t="shared" si="2"/>
        <v>2.6388597803828211E-8</v>
      </c>
      <c r="C174" t="s">
        <v>36</v>
      </c>
      <c r="D174" t="s">
        <v>297</v>
      </c>
      <c r="F174" t="s">
        <v>294</v>
      </c>
      <c r="H174" s="2">
        <v>7.5867218686006105E-8</v>
      </c>
    </row>
    <row r="175" spans="1:8" x14ac:dyDescent="0.2">
      <c r="A175" t="s">
        <v>507</v>
      </c>
      <c r="B175" s="2">
        <f t="shared" si="2"/>
        <v>8.8873573367522783E-12</v>
      </c>
      <c r="C175" t="s">
        <v>36</v>
      </c>
      <c r="D175" t="s">
        <v>301</v>
      </c>
      <c r="F175" t="s">
        <v>294</v>
      </c>
      <c r="H175" s="2">
        <v>2.5551152343162799E-11</v>
      </c>
    </row>
    <row r="176" spans="1:8" x14ac:dyDescent="0.2">
      <c r="A176" t="s">
        <v>220</v>
      </c>
      <c r="B176" s="2">
        <f t="shared" si="2"/>
        <v>2.1724664658249078E-9</v>
      </c>
      <c r="C176" t="s">
        <v>36</v>
      </c>
      <c r="D176" t="s">
        <v>297</v>
      </c>
      <c r="F176" t="s">
        <v>294</v>
      </c>
      <c r="H176" s="2">
        <v>6.2458410892466098E-9</v>
      </c>
    </row>
    <row r="177" spans="1:8" x14ac:dyDescent="0.2">
      <c r="A177" t="s">
        <v>220</v>
      </c>
      <c r="B177" s="2">
        <f t="shared" si="2"/>
        <v>2.7103978946680597E-5</v>
      </c>
      <c r="C177" t="s">
        <v>36</v>
      </c>
      <c r="D177" t="s">
        <v>300</v>
      </c>
      <c r="F177" t="s">
        <v>294</v>
      </c>
      <c r="H177" s="2">
        <v>7.7923939471706707E-5</v>
      </c>
    </row>
    <row r="178" spans="1:8" x14ac:dyDescent="0.2">
      <c r="A178" t="s">
        <v>508</v>
      </c>
      <c r="B178" s="2">
        <f t="shared" si="2"/>
        <v>1.8810113182719861E-7</v>
      </c>
      <c r="C178" t="s">
        <v>36</v>
      </c>
      <c r="D178" t="s">
        <v>297</v>
      </c>
      <c r="F178" t="s">
        <v>294</v>
      </c>
      <c r="H178" s="2">
        <v>5.4079075400319596E-7</v>
      </c>
    </row>
    <row r="179" spans="1:8" x14ac:dyDescent="0.2">
      <c r="A179" t="s">
        <v>223</v>
      </c>
      <c r="B179" s="2">
        <f t="shared" si="2"/>
        <v>1.8127488204730574E-9</v>
      </c>
      <c r="C179" t="s">
        <v>36</v>
      </c>
      <c r="D179" t="s">
        <v>302</v>
      </c>
      <c r="F179" t="s">
        <v>294</v>
      </c>
      <c r="H179" s="2">
        <v>5.2116528588600399E-9</v>
      </c>
    </row>
    <row r="180" spans="1:8" x14ac:dyDescent="0.2">
      <c r="A180" t="s">
        <v>223</v>
      </c>
      <c r="B180" s="2">
        <f t="shared" si="2"/>
        <v>1.7255870519830751E-6</v>
      </c>
      <c r="C180" t="s">
        <v>36</v>
      </c>
      <c r="D180" t="s">
        <v>300</v>
      </c>
      <c r="F180" t="s">
        <v>294</v>
      </c>
      <c r="H180" s="2">
        <v>4.9610627744513403E-6</v>
      </c>
    </row>
    <row r="181" spans="1:8" x14ac:dyDescent="0.2">
      <c r="A181" t="s">
        <v>224</v>
      </c>
      <c r="B181" s="2">
        <f t="shared" si="2"/>
        <v>3.9598766211956871E-3</v>
      </c>
      <c r="C181" t="s">
        <v>36</v>
      </c>
      <c r="D181" t="s">
        <v>296</v>
      </c>
      <c r="F181" t="s">
        <v>294</v>
      </c>
      <c r="H181">
        <v>1.1384645285937601E-2</v>
      </c>
    </row>
    <row r="182" spans="1:8" x14ac:dyDescent="0.2">
      <c r="A182" t="s">
        <v>509</v>
      </c>
      <c r="B182" s="2">
        <f t="shared" si="2"/>
        <v>1.4867876202210956E-5</v>
      </c>
      <c r="C182" t="s">
        <v>36</v>
      </c>
      <c r="D182" t="s">
        <v>297</v>
      </c>
      <c r="F182" t="s">
        <v>294</v>
      </c>
      <c r="H182" s="2">
        <v>4.2745144081356497E-5</v>
      </c>
    </row>
    <row r="183" spans="1:8" x14ac:dyDescent="0.2">
      <c r="A183" t="s">
        <v>509</v>
      </c>
      <c r="B183" s="2">
        <f t="shared" si="2"/>
        <v>5.3596461276307133E-7</v>
      </c>
      <c r="C183" t="s">
        <v>36</v>
      </c>
      <c r="D183" t="s">
        <v>301</v>
      </c>
      <c r="F183" t="s">
        <v>294</v>
      </c>
      <c r="H183" s="2">
        <v>1.54089826169383E-6</v>
      </c>
    </row>
    <row r="184" spans="1:8" x14ac:dyDescent="0.2">
      <c r="A184" t="s">
        <v>509</v>
      </c>
      <c r="B184" s="2">
        <f t="shared" si="2"/>
        <v>2.6760750258196172E-11</v>
      </c>
      <c r="C184" t="s">
        <v>36</v>
      </c>
      <c r="D184" t="s">
        <v>302</v>
      </c>
      <c r="F184" t="s">
        <v>294</v>
      </c>
      <c r="H184" s="2">
        <v>7.6937156992313994E-11</v>
      </c>
    </row>
    <row r="185" spans="1:8" x14ac:dyDescent="0.2">
      <c r="A185" t="s">
        <v>509</v>
      </c>
      <c r="B185" s="2">
        <f t="shared" si="2"/>
        <v>2.170914223722494E-6</v>
      </c>
      <c r="C185" t="s">
        <v>36</v>
      </c>
      <c r="D185" t="s">
        <v>300</v>
      </c>
      <c r="F185" t="s">
        <v>294</v>
      </c>
      <c r="H185" s="2">
        <v>6.2413783932021698E-6</v>
      </c>
    </row>
    <row r="186" spans="1:8" x14ac:dyDescent="0.2">
      <c r="A186" t="s">
        <v>227</v>
      </c>
      <c r="B186" s="2">
        <f t="shared" si="2"/>
        <v>9.521631419439617E-9</v>
      </c>
      <c r="C186" t="s">
        <v>36</v>
      </c>
      <c r="D186" t="s">
        <v>300</v>
      </c>
      <c r="F186" t="s">
        <v>294</v>
      </c>
      <c r="H186" s="2">
        <v>2.73746903308889E-8</v>
      </c>
    </row>
    <row r="187" spans="1:8" x14ac:dyDescent="0.2">
      <c r="A187" t="s">
        <v>228</v>
      </c>
      <c r="B187" s="2">
        <f t="shared" si="2"/>
        <v>1.568863626543228E-16</v>
      </c>
      <c r="C187" t="s">
        <v>36</v>
      </c>
      <c r="D187" t="s">
        <v>297</v>
      </c>
      <c r="F187" t="s">
        <v>294</v>
      </c>
      <c r="H187" s="2">
        <v>4.5104829263117802E-16</v>
      </c>
    </row>
    <row r="188" spans="1:8" x14ac:dyDescent="0.2">
      <c r="A188" t="s">
        <v>229</v>
      </c>
      <c r="B188" s="2">
        <f t="shared" si="2"/>
        <v>1.0895818819076175E-3</v>
      </c>
      <c r="C188" t="s">
        <v>36</v>
      </c>
      <c r="D188" t="s">
        <v>300</v>
      </c>
      <c r="F188" t="s">
        <v>294</v>
      </c>
      <c r="H188">
        <v>3.1325479104844E-3</v>
      </c>
    </row>
    <row r="189" spans="1:8" x14ac:dyDescent="0.2">
      <c r="A189" t="s">
        <v>230</v>
      </c>
      <c r="B189" s="2">
        <f t="shared" si="2"/>
        <v>6.7138845202705739E-10</v>
      </c>
      <c r="C189" t="s">
        <v>36</v>
      </c>
      <c r="D189" t="s">
        <v>302</v>
      </c>
      <c r="F189" t="s">
        <v>294</v>
      </c>
      <c r="H189" s="2">
        <v>1.93024179957779E-9</v>
      </c>
    </row>
    <row r="190" spans="1:8" x14ac:dyDescent="0.2">
      <c r="A190" t="s">
        <v>230</v>
      </c>
      <c r="B190" s="2">
        <f t="shared" si="2"/>
        <v>4.5918165559762078E-8</v>
      </c>
      <c r="C190" t="s">
        <v>36</v>
      </c>
      <c r="D190" t="s">
        <v>300</v>
      </c>
      <c r="F190" t="s">
        <v>294</v>
      </c>
      <c r="H190" s="2">
        <v>1.3201472598431599E-7</v>
      </c>
    </row>
    <row r="191" spans="1:8" x14ac:dyDescent="0.2">
      <c r="A191" t="s">
        <v>510</v>
      </c>
      <c r="B191" s="2">
        <f t="shared" si="2"/>
        <v>5.431160138777705E-7</v>
      </c>
      <c r="C191" t="s">
        <v>36</v>
      </c>
      <c r="D191" t="s">
        <v>296</v>
      </c>
      <c r="F191" t="s">
        <v>294</v>
      </c>
      <c r="H191" s="2">
        <v>1.56145853989859E-6</v>
      </c>
    </row>
    <row r="192" spans="1:8" x14ac:dyDescent="0.2">
      <c r="A192" t="s">
        <v>232</v>
      </c>
      <c r="B192" s="2">
        <f t="shared" si="2"/>
        <v>3.1609337545803342E-7</v>
      </c>
      <c r="C192" t="s">
        <v>36</v>
      </c>
      <c r="D192" t="s">
        <v>301</v>
      </c>
      <c r="F192" t="s">
        <v>294</v>
      </c>
      <c r="H192" s="2">
        <v>9.0876845444184596E-7</v>
      </c>
    </row>
    <row r="193" spans="1:8" x14ac:dyDescent="0.2">
      <c r="A193" t="s">
        <v>232</v>
      </c>
      <c r="B193" s="2">
        <f t="shared" si="2"/>
        <v>2.2237699955608003E-8</v>
      </c>
      <c r="C193" t="s">
        <v>36</v>
      </c>
      <c r="D193" t="s">
        <v>302</v>
      </c>
      <c r="F193" t="s">
        <v>294</v>
      </c>
      <c r="H193" s="2">
        <v>6.3933387372373003E-8</v>
      </c>
    </row>
    <row r="194" spans="1:8" x14ac:dyDescent="0.2">
      <c r="A194" t="s">
        <v>232</v>
      </c>
      <c r="B194" s="2">
        <f t="shared" si="2"/>
        <v>4.4924634201663313E-7</v>
      </c>
      <c r="C194" t="s">
        <v>36</v>
      </c>
      <c r="D194" t="s">
        <v>300</v>
      </c>
      <c r="F194" t="s">
        <v>294</v>
      </c>
      <c r="H194" s="2">
        <v>1.2915832332978201E-6</v>
      </c>
    </row>
    <row r="195" spans="1:8" x14ac:dyDescent="0.2">
      <c r="A195" t="s">
        <v>233</v>
      </c>
      <c r="B195" s="2">
        <f t="shared" si="2"/>
        <v>5.673227956084522E-7</v>
      </c>
      <c r="C195" t="s">
        <v>36</v>
      </c>
      <c r="D195" t="s">
        <v>297</v>
      </c>
      <c r="F195" t="s">
        <v>294</v>
      </c>
      <c r="H195" s="2">
        <v>1.6310530373743E-6</v>
      </c>
    </row>
    <row r="196" spans="1:8" x14ac:dyDescent="0.2">
      <c r="A196" t="s">
        <v>234</v>
      </c>
      <c r="B196" s="2">
        <f t="shared" si="2"/>
        <v>1.0645874096193741E-6</v>
      </c>
      <c r="C196" t="s">
        <v>36</v>
      </c>
      <c r="D196" t="s">
        <v>297</v>
      </c>
      <c r="F196" t="s">
        <v>294</v>
      </c>
      <c r="H196" s="2">
        <v>3.0606888026557001E-6</v>
      </c>
    </row>
    <row r="197" spans="1:8" x14ac:dyDescent="0.2">
      <c r="A197" t="s">
        <v>511</v>
      </c>
      <c r="B197" s="2">
        <f t="shared" si="2"/>
        <v>4.7898403279543302</v>
      </c>
      <c r="C197" t="s">
        <v>36</v>
      </c>
      <c r="D197" t="s">
        <v>296</v>
      </c>
      <c r="F197" t="s">
        <v>294</v>
      </c>
      <c r="H197">
        <v>13.7707909428687</v>
      </c>
    </row>
    <row r="198" spans="1:8" x14ac:dyDescent="0.2">
      <c r="A198" t="s">
        <v>512</v>
      </c>
      <c r="B198" s="2">
        <f t="shared" si="2"/>
        <v>2.506726376571614E-7</v>
      </c>
      <c r="C198" t="s">
        <v>36</v>
      </c>
      <c r="D198" t="s">
        <v>296</v>
      </c>
      <c r="F198" t="s">
        <v>294</v>
      </c>
      <c r="H198" s="2">
        <v>7.2068383326433902E-7</v>
      </c>
    </row>
    <row r="199" spans="1:8" x14ac:dyDescent="0.2">
      <c r="A199" t="s">
        <v>237</v>
      </c>
      <c r="B199" s="2">
        <f t="shared" si="2"/>
        <v>1.5727852071342681E-7</v>
      </c>
      <c r="C199" t="s">
        <v>36</v>
      </c>
      <c r="D199" t="s">
        <v>298</v>
      </c>
      <c r="F199" t="s">
        <v>294</v>
      </c>
      <c r="H199" s="2">
        <v>4.5217574705110202E-7</v>
      </c>
    </row>
    <row r="200" spans="1:8" x14ac:dyDescent="0.2">
      <c r="A200" t="s">
        <v>513</v>
      </c>
      <c r="B200" s="2">
        <f t="shared" si="2"/>
        <v>4.9307066795781221E-8</v>
      </c>
      <c r="C200" t="s">
        <v>36</v>
      </c>
      <c r="D200" t="s">
        <v>297</v>
      </c>
      <c r="F200" t="s">
        <v>294</v>
      </c>
      <c r="H200" s="2">
        <v>1.4175781703787099E-7</v>
      </c>
    </row>
    <row r="201" spans="1:8" x14ac:dyDescent="0.2">
      <c r="A201" t="s">
        <v>239</v>
      </c>
      <c r="B201" s="2">
        <f t="shared" si="2"/>
        <v>3.7919539136057394E-8</v>
      </c>
      <c r="C201" t="s">
        <v>36</v>
      </c>
      <c r="D201" t="s">
        <v>297</v>
      </c>
      <c r="F201" t="s">
        <v>294</v>
      </c>
      <c r="H201" s="2">
        <v>1.0901867501616501E-7</v>
      </c>
    </row>
    <row r="202" spans="1:8" x14ac:dyDescent="0.2">
      <c r="A202" t="s">
        <v>514</v>
      </c>
      <c r="B202" s="2">
        <f t="shared" si="2"/>
        <v>6.4174653760333219E-4</v>
      </c>
      <c r="C202" t="s">
        <v>36</v>
      </c>
      <c r="D202" t="s">
        <v>296</v>
      </c>
      <c r="F202" t="s">
        <v>294</v>
      </c>
      <c r="H202">
        <v>1.8450212956095801E-3</v>
      </c>
    </row>
    <row r="203" spans="1:8" x14ac:dyDescent="0.2">
      <c r="A203" t="s">
        <v>515</v>
      </c>
      <c r="B203" s="2">
        <f t="shared" si="2"/>
        <v>2.98030483663776E-5</v>
      </c>
      <c r="C203" t="s">
        <v>36</v>
      </c>
      <c r="D203" t="s">
        <v>300</v>
      </c>
      <c r="F203" t="s">
        <v>294</v>
      </c>
      <c r="H203" s="2">
        <v>8.5683764053335601E-5</v>
      </c>
    </row>
    <row r="204" spans="1:8" x14ac:dyDescent="0.2">
      <c r="A204" t="s">
        <v>242</v>
      </c>
      <c r="B204" s="2">
        <f t="shared" si="2"/>
        <v>3.0610637510741081E-2</v>
      </c>
      <c r="C204" t="s">
        <v>36</v>
      </c>
      <c r="D204" t="s">
        <v>296</v>
      </c>
      <c r="F204" t="s">
        <v>294</v>
      </c>
      <c r="H204">
        <v>8.80055828433806E-2</v>
      </c>
    </row>
    <row r="205" spans="1:8" x14ac:dyDescent="0.2">
      <c r="A205" t="s">
        <v>516</v>
      </c>
      <c r="B205" s="2">
        <f t="shared" ref="B205:B268" si="3">H205*0.24/0.69</f>
        <v>1.4020000108473843E-5</v>
      </c>
      <c r="C205" t="s">
        <v>36</v>
      </c>
      <c r="D205" t="s">
        <v>297</v>
      </c>
      <c r="F205" t="s">
        <v>294</v>
      </c>
      <c r="H205" s="2">
        <v>4.0307500311862298E-5</v>
      </c>
    </row>
    <row r="206" spans="1:8" x14ac:dyDescent="0.2">
      <c r="A206" t="s">
        <v>516</v>
      </c>
      <c r="B206" s="2">
        <f t="shared" si="3"/>
        <v>4.8238574677767656E-9</v>
      </c>
      <c r="C206" t="s">
        <v>36</v>
      </c>
      <c r="D206" t="s">
        <v>301</v>
      </c>
      <c r="F206" t="s">
        <v>294</v>
      </c>
      <c r="H206" s="2">
        <v>1.3868590219858199E-8</v>
      </c>
    </row>
    <row r="207" spans="1:8" x14ac:dyDescent="0.2">
      <c r="A207" t="s">
        <v>516</v>
      </c>
      <c r="B207" s="2">
        <f t="shared" si="3"/>
        <v>2.3064196565729533E-7</v>
      </c>
      <c r="C207" t="s">
        <v>36</v>
      </c>
      <c r="D207" t="s">
        <v>302</v>
      </c>
      <c r="F207" t="s">
        <v>294</v>
      </c>
      <c r="H207" s="2">
        <v>6.63095651264724E-7</v>
      </c>
    </row>
    <row r="208" spans="1:8" x14ac:dyDescent="0.2">
      <c r="A208" t="s">
        <v>516</v>
      </c>
      <c r="B208" s="2">
        <f t="shared" si="3"/>
        <v>6.9527912556331483E-7</v>
      </c>
      <c r="C208" t="s">
        <v>36</v>
      </c>
      <c r="D208" t="s">
        <v>300</v>
      </c>
      <c r="F208" t="s">
        <v>294</v>
      </c>
      <c r="H208" s="2">
        <v>1.9989274859945299E-6</v>
      </c>
    </row>
    <row r="209" spans="1:8" x14ac:dyDescent="0.2">
      <c r="A209" t="s">
        <v>244</v>
      </c>
      <c r="B209" s="2">
        <f t="shared" si="3"/>
        <v>2.4318138229333009E-5</v>
      </c>
      <c r="C209" t="s">
        <v>36</v>
      </c>
      <c r="D209" t="s">
        <v>300</v>
      </c>
      <c r="F209" t="s">
        <v>294</v>
      </c>
      <c r="H209" s="2">
        <v>6.9914647409332397E-5</v>
      </c>
    </row>
    <row r="210" spans="1:8" x14ac:dyDescent="0.2">
      <c r="A210" t="s">
        <v>244</v>
      </c>
      <c r="B210" s="2">
        <f t="shared" si="3"/>
        <v>1.0164246393113599E-2</v>
      </c>
      <c r="C210" t="s">
        <v>36</v>
      </c>
      <c r="D210" t="s">
        <v>296</v>
      </c>
      <c r="F210" t="s">
        <v>294</v>
      </c>
      <c r="H210">
        <v>2.9222208380201599E-2</v>
      </c>
    </row>
    <row r="211" spans="1:8" x14ac:dyDescent="0.2">
      <c r="A211" t="s">
        <v>246</v>
      </c>
      <c r="B211" s="2">
        <f t="shared" si="3"/>
        <v>3.7010850824550258E-5</v>
      </c>
      <c r="C211" t="s">
        <v>36</v>
      </c>
      <c r="D211" t="s">
        <v>296</v>
      </c>
      <c r="F211" t="s">
        <v>294</v>
      </c>
      <c r="H211">
        <v>1.06406196120582E-4</v>
      </c>
    </row>
    <row r="212" spans="1:8" x14ac:dyDescent="0.2">
      <c r="A212" t="s">
        <v>517</v>
      </c>
      <c r="B212" s="2">
        <f t="shared" si="3"/>
        <v>1.0101962678754191E-6</v>
      </c>
      <c r="C212" t="s">
        <v>36</v>
      </c>
      <c r="D212" t="s">
        <v>297</v>
      </c>
      <c r="F212" t="s">
        <v>294</v>
      </c>
      <c r="H212" s="2">
        <v>2.9043142701418299E-6</v>
      </c>
    </row>
    <row r="213" spans="1:8" x14ac:dyDescent="0.2">
      <c r="A213" t="s">
        <v>517</v>
      </c>
      <c r="B213" s="2">
        <f t="shared" si="3"/>
        <v>2.9915851053323343E-7</v>
      </c>
      <c r="C213" t="s">
        <v>36</v>
      </c>
      <c r="D213" t="s">
        <v>301</v>
      </c>
      <c r="F213" t="s">
        <v>294</v>
      </c>
      <c r="H213" s="2">
        <v>8.6008071778304603E-7</v>
      </c>
    </row>
    <row r="214" spans="1:8" x14ac:dyDescent="0.2">
      <c r="A214" t="s">
        <v>517</v>
      </c>
      <c r="B214" s="2">
        <f t="shared" si="3"/>
        <v>2.3995903374252381E-9</v>
      </c>
      <c r="C214" t="s">
        <v>36</v>
      </c>
      <c r="D214" t="s">
        <v>302</v>
      </c>
      <c r="F214" t="s">
        <v>294</v>
      </c>
      <c r="H214" s="2">
        <v>6.8988222200975597E-9</v>
      </c>
    </row>
    <row r="215" spans="1:8" x14ac:dyDescent="0.2">
      <c r="A215" t="s">
        <v>517</v>
      </c>
      <c r="B215" s="2">
        <f t="shared" si="3"/>
        <v>3.5627089658406264E-6</v>
      </c>
      <c r="C215" t="s">
        <v>36</v>
      </c>
      <c r="D215" t="s">
        <v>300</v>
      </c>
      <c r="F215" t="s">
        <v>294</v>
      </c>
      <c r="H215" s="2">
        <v>1.02427882767918E-5</v>
      </c>
    </row>
    <row r="216" spans="1:8" x14ac:dyDescent="0.2">
      <c r="A216" t="s">
        <v>248</v>
      </c>
      <c r="B216" s="2">
        <f t="shared" si="3"/>
        <v>5.2141836883748527E-9</v>
      </c>
      <c r="C216" t="s">
        <v>36</v>
      </c>
      <c r="D216" t="s">
        <v>296</v>
      </c>
      <c r="F216" t="s">
        <v>294</v>
      </c>
      <c r="H216" s="2">
        <v>1.4990778104077701E-8</v>
      </c>
    </row>
    <row r="217" spans="1:8" x14ac:dyDescent="0.2">
      <c r="A217" t="s">
        <v>518</v>
      </c>
      <c r="B217" s="2">
        <f t="shared" si="3"/>
        <v>8.2936970419930785E-9</v>
      </c>
      <c r="C217" t="s">
        <v>36</v>
      </c>
      <c r="D217" t="s">
        <v>297</v>
      </c>
      <c r="F217" t="s">
        <v>294</v>
      </c>
      <c r="H217" s="2">
        <v>2.38443789957301E-8</v>
      </c>
    </row>
    <row r="218" spans="1:8" x14ac:dyDescent="0.2">
      <c r="A218" t="s">
        <v>518</v>
      </c>
      <c r="B218" s="2">
        <f t="shared" si="3"/>
        <v>8.3936286531206263E-11</v>
      </c>
      <c r="C218" t="s">
        <v>36</v>
      </c>
      <c r="D218" t="s">
        <v>301</v>
      </c>
      <c r="F218" t="s">
        <v>294</v>
      </c>
      <c r="H218" s="2">
        <v>2.4131682377721801E-10</v>
      </c>
    </row>
    <row r="219" spans="1:8" x14ac:dyDescent="0.2">
      <c r="A219" t="s">
        <v>518</v>
      </c>
      <c r="B219" s="2">
        <f t="shared" si="3"/>
        <v>2.1352126553669357E-12</v>
      </c>
      <c r="C219" t="s">
        <v>36</v>
      </c>
      <c r="D219" t="s">
        <v>302</v>
      </c>
      <c r="F219" t="s">
        <v>294</v>
      </c>
      <c r="H219" s="2">
        <v>6.1387363841799399E-12</v>
      </c>
    </row>
    <row r="220" spans="1:8" x14ac:dyDescent="0.2">
      <c r="A220" t="s">
        <v>518</v>
      </c>
      <c r="B220" s="2">
        <f t="shared" si="3"/>
        <v>3.3833816173628279E-8</v>
      </c>
      <c r="C220" t="s">
        <v>36</v>
      </c>
      <c r="D220" t="s">
        <v>300</v>
      </c>
      <c r="F220" t="s">
        <v>294</v>
      </c>
      <c r="H220" s="2">
        <v>9.7272221499181298E-8</v>
      </c>
    </row>
    <row r="221" spans="1:8" x14ac:dyDescent="0.2">
      <c r="A221" t="s">
        <v>250</v>
      </c>
      <c r="B221" s="2">
        <f t="shared" si="3"/>
        <v>1.6453091397733671E-6</v>
      </c>
      <c r="C221" t="s">
        <v>36</v>
      </c>
      <c r="D221" t="s">
        <v>297</v>
      </c>
      <c r="F221" t="s">
        <v>294</v>
      </c>
      <c r="H221" s="2">
        <v>4.7302637768484299E-6</v>
      </c>
    </row>
    <row r="222" spans="1:8" x14ac:dyDescent="0.2">
      <c r="A222" t="s">
        <v>251</v>
      </c>
      <c r="B222" s="2">
        <f t="shared" si="3"/>
        <v>6.4051679549051831E-6</v>
      </c>
      <c r="C222" t="s">
        <v>36</v>
      </c>
      <c r="D222" t="s">
        <v>297</v>
      </c>
      <c r="F222" t="s">
        <v>294</v>
      </c>
      <c r="H222" s="2">
        <v>1.8414857870352399E-5</v>
      </c>
    </row>
    <row r="223" spans="1:8" x14ac:dyDescent="0.2">
      <c r="A223" t="s">
        <v>252</v>
      </c>
      <c r="B223" s="2">
        <f t="shared" si="3"/>
        <v>3.8543810416376698E-7</v>
      </c>
      <c r="C223" t="s">
        <v>36</v>
      </c>
      <c r="D223" t="s">
        <v>296</v>
      </c>
      <c r="F223" t="s">
        <v>294</v>
      </c>
      <c r="H223" s="2">
        <v>1.1081345494708299E-6</v>
      </c>
    </row>
    <row r="224" spans="1:8" x14ac:dyDescent="0.2">
      <c r="A224" t="s">
        <v>519</v>
      </c>
      <c r="B224" s="2">
        <f t="shared" si="3"/>
        <v>1.4877879004579025E-7</v>
      </c>
      <c r="C224" t="s">
        <v>36</v>
      </c>
      <c r="D224" t="s">
        <v>297</v>
      </c>
      <c r="F224" t="s">
        <v>294</v>
      </c>
      <c r="H224" s="2">
        <v>4.2773902138164699E-7</v>
      </c>
    </row>
    <row r="225" spans="1:8" x14ac:dyDescent="0.2">
      <c r="A225" t="s">
        <v>519</v>
      </c>
      <c r="B225" s="2">
        <f t="shared" si="3"/>
        <v>2.067793767406278E-9</v>
      </c>
      <c r="C225" t="s">
        <v>36</v>
      </c>
      <c r="D225" t="s">
        <v>301</v>
      </c>
      <c r="F225" t="s">
        <v>294</v>
      </c>
      <c r="H225" s="2">
        <v>5.9449070812930497E-9</v>
      </c>
    </row>
    <row r="226" spans="1:8" x14ac:dyDescent="0.2">
      <c r="A226" t="s">
        <v>519</v>
      </c>
      <c r="B226" s="2">
        <f t="shared" si="3"/>
        <v>1.9107835146214193E-11</v>
      </c>
      <c r="C226" t="s">
        <v>36</v>
      </c>
      <c r="D226" t="s">
        <v>302</v>
      </c>
      <c r="F226" t="s">
        <v>294</v>
      </c>
      <c r="H226" s="2">
        <v>5.4935026045365801E-11</v>
      </c>
    </row>
    <row r="227" spans="1:8" x14ac:dyDescent="0.2">
      <c r="A227" t="s">
        <v>519</v>
      </c>
      <c r="B227" s="2">
        <f t="shared" si="3"/>
        <v>6.5659117838028531E-8</v>
      </c>
      <c r="C227" t="s">
        <v>36</v>
      </c>
      <c r="D227" t="s">
        <v>300</v>
      </c>
      <c r="F227" t="s">
        <v>294</v>
      </c>
      <c r="H227" s="2">
        <v>1.8876996378433201E-7</v>
      </c>
    </row>
    <row r="228" spans="1:8" x14ac:dyDescent="0.2">
      <c r="A228" t="s">
        <v>255</v>
      </c>
      <c r="B228" s="2">
        <f t="shared" si="3"/>
        <v>3.09139620076871E-5</v>
      </c>
      <c r="C228" t="s">
        <v>36</v>
      </c>
      <c r="D228" t="s">
        <v>300</v>
      </c>
      <c r="F228" t="s">
        <v>294</v>
      </c>
      <c r="H228" s="2">
        <v>8.8877640772100402E-5</v>
      </c>
    </row>
    <row r="229" spans="1:8" x14ac:dyDescent="0.2">
      <c r="A229" t="s">
        <v>256</v>
      </c>
      <c r="B229" s="2">
        <f t="shared" si="3"/>
        <v>1.0545725556822053E-8</v>
      </c>
      <c r="C229" t="s">
        <v>36</v>
      </c>
      <c r="D229" t="s">
        <v>301</v>
      </c>
      <c r="F229" t="s">
        <v>294</v>
      </c>
      <c r="H229" s="2">
        <v>3.0318960975863398E-8</v>
      </c>
    </row>
    <row r="230" spans="1:8" x14ac:dyDescent="0.2">
      <c r="A230" t="s">
        <v>257</v>
      </c>
      <c r="B230" s="2">
        <f t="shared" si="3"/>
        <v>4.009195498529217E-7</v>
      </c>
      <c r="C230" t="s">
        <v>36</v>
      </c>
      <c r="D230" t="s">
        <v>301</v>
      </c>
      <c r="F230" t="s">
        <v>294</v>
      </c>
      <c r="H230" s="2">
        <v>1.1526437058271499E-6</v>
      </c>
    </row>
    <row r="231" spans="1:8" x14ac:dyDescent="0.2">
      <c r="A231" t="s">
        <v>257</v>
      </c>
      <c r="B231" s="2">
        <f t="shared" si="3"/>
        <v>2.460906310784473E-6</v>
      </c>
      <c r="C231" t="s">
        <v>36</v>
      </c>
      <c r="D231" t="s">
        <v>300</v>
      </c>
      <c r="F231" t="s">
        <v>294</v>
      </c>
      <c r="H231" s="2">
        <v>7.0751056435053598E-6</v>
      </c>
    </row>
    <row r="232" spans="1:8" x14ac:dyDescent="0.2">
      <c r="A232" t="s">
        <v>258</v>
      </c>
      <c r="B232" s="2">
        <f t="shared" si="3"/>
        <v>3.0498014151143825E-4</v>
      </c>
      <c r="C232" t="s">
        <v>36</v>
      </c>
      <c r="D232" t="s">
        <v>297</v>
      </c>
      <c r="F232" t="s">
        <v>294</v>
      </c>
      <c r="H232">
        <v>8.7681790684538503E-4</v>
      </c>
    </row>
    <row r="233" spans="1:8" x14ac:dyDescent="0.2">
      <c r="A233" t="s">
        <v>259</v>
      </c>
      <c r="B233" s="2">
        <f t="shared" si="3"/>
        <v>4.888044124899931E-6</v>
      </c>
      <c r="C233" t="s">
        <v>36</v>
      </c>
      <c r="D233" t="s">
        <v>300</v>
      </c>
      <c r="F233" t="s">
        <v>294</v>
      </c>
      <c r="H233" s="2">
        <v>1.4053126859087301E-5</v>
      </c>
    </row>
    <row r="234" spans="1:8" x14ac:dyDescent="0.2">
      <c r="A234" t="s">
        <v>520</v>
      </c>
      <c r="B234" s="2">
        <f t="shared" si="3"/>
        <v>1.4088886877553115E-5</v>
      </c>
      <c r="C234" t="s">
        <v>36</v>
      </c>
      <c r="D234" t="s">
        <v>297</v>
      </c>
      <c r="F234" t="s">
        <v>294</v>
      </c>
      <c r="H234" s="2">
        <v>4.0505549772965203E-5</v>
      </c>
    </row>
    <row r="235" spans="1:8" x14ac:dyDescent="0.2">
      <c r="A235" t="s">
        <v>261</v>
      </c>
      <c r="B235" s="2">
        <f t="shared" si="3"/>
        <v>2.2106337852220352E-10</v>
      </c>
      <c r="C235" t="s">
        <v>36</v>
      </c>
      <c r="D235" t="s">
        <v>297</v>
      </c>
      <c r="F235" t="s">
        <v>294</v>
      </c>
      <c r="H235" s="2">
        <v>6.3555721325133504E-10</v>
      </c>
    </row>
    <row r="236" spans="1:8" x14ac:dyDescent="0.2">
      <c r="A236" t="s">
        <v>521</v>
      </c>
      <c r="B236" s="2">
        <f t="shared" si="3"/>
        <v>3.1392891364441673E-6</v>
      </c>
      <c r="C236" t="s">
        <v>36</v>
      </c>
      <c r="D236" t="s">
        <v>297</v>
      </c>
      <c r="F236" t="s">
        <v>294</v>
      </c>
      <c r="H236" s="2">
        <v>9.0254562672769807E-6</v>
      </c>
    </row>
    <row r="237" spans="1:8" x14ac:dyDescent="0.2">
      <c r="A237" t="s">
        <v>522</v>
      </c>
      <c r="B237" s="2">
        <f t="shared" si="3"/>
        <v>2.5630240765500592E-4</v>
      </c>
      <c r="C237" t="s">
        <v>36</v>
      </c>
      <c r="D237" t="s">
        <v>297</v>
      </c>
      <c r="F237" t="s">
        <v>294</v>
      </c>
      <c r="H237">
        <v>7.36869422008142E-4</v>
      </c>
    </row>
    <row r="238" spans="1:8" x14ac:dyDescent="0.2">
      <c r="A238" t="s">
        <v>523</v>
      </c>
      <c r="B238" s="2">
        <f t="shared" si="3"/>
        <v>7.03006591681861E-5</v>
      </c>
      <c r="C238" t="s">
        <v>36</v>
      </c>
      <c r="D238" t="s">
        <v>297</v>
      </c>
      <c r="F238" t="s">
        <v>294</v>
      </c>
      <c r="H238">
        <v>2.0211439510853501E-4</v>
      </c>
    </row>
    <row r="239" spans="1:8" x14ac:dyDescent="0.2">
      <c r="A239" t="s">
        <v>265</v>
      </c>
      <c r="B239" s="2">
        <f t="shared" si="3"/>
        <v>3.0964819629365599E-7</v>
      </c>
      <c r="C239" t="s">
        <v>36</v>
      </c>
      <c r="D239" t="s">
        <v>300</v>
      </c>
      <c r="F239" t="s">
        <v>294</v>
      </c>
      <c r="H239" s="2">
        <v>8.9023856434426097E-7</v>
      </c>
    </row>
    <row r="240" spans="1:8" x14ac:dyDescent="0.2">
      <c r="A240" t="s">
        <v>265</v>
      </c>
      <c r="B240" s="2">
        <f t="shared" si="3"/>
        <v>4.3728877513762091E-6</v>
      </c>
      <c r="C240" t="s">
        <v>36</v>
      </c>
      <c r="D240" t="s">
        <v>296</v>
      </c>
      <c r="F240" t="s">
        <v>294</v>
      </c>
      <c r="H240" s="2">
        <v>1.25720522852066E-5</v>
      </c>
    </row>
    <row r="241" spans="1:8" x14ac:dyDescent="0.2">
      <c r="A241" t="s">
        <v>524</v>
      </c>
      <c r="B241" s="2">
        <f t="shared" si="3"/>
        <v>6.4076819122232346E-4</v>
      </c>
      <c r="C241" t="s">
        <v>36</v>
      </c>
      <c r="D241" t="s">
        <v>296</v>
      </c>
      <c r="F241" t="s">
        <v>294</v>
      </c>
      <c r="H241">
        <v>1.8422085497641801E-3</v>
      </c>
    </row>
    <row r="242" spans="1:8" x14ac:dyDescent="0.2">
      <c r="A242" t="s">
        <v>525</v>
      </c>
      <c r="B242" s="2">
        <f t="shared" si="3"/>
        <v>1.3057826933220381E-5</v>
      </c>
      <c r="C242" t="s">
        <v>36</v>
      </c>
      <c r="D242" t="s">
        <v>300</v>
      </c>
      <c r="F242" t="s">
        <v>294</v>
      </c>
      <c r="H242" s="2">
        <v>3.7541252433008597E-5</v>
      </c>
    </row>
    <row r="243" spans="1:8" x14ac:dyDescent="0.2">
      <c r="A243" t="s">
        <v>526</v>
      </c>
      <c r="B243" s="2">
        <f t="shared" si="3"/>
        <v>2.5724074282654399E-5</v>
      </c>
      <c r="C243" t="s">
        <v>36</v>
      </c>
      <c r="D243" t="s">
        <v>296</v>
      </c>
      <c r="F243" t="s">
        <v>294</v>
      </c>
      <c r="H243" s="2">
        <v>7.3956713562631395E-5</v>
      </c>
    </row>
    <row r="244" spans="1:8" x14ac:dyDescent="0.2">
      <c r="A244" t="s">
        <v>527</v>
      </c>
      <c r="B244" s="2">
        <f t="shared" si="3"/>
        <v>7.6307884310810429E-9</v>
      </c>
      <c r="C244" t="s">
        <v>36</v>
      </c>
      <c r="D244" t="s">
        <v>297</v>
      </c>
      <c r="F244" t="s">
        <v>294</v>
      </c>
      <c r="H244" s="2">
        <v>2.1938516739358E-8</v>
      </c>
    </row>
    <row r="245" spans="1:8" x14ac:dyDescent="0.2">
      <c r="A245" t="s">
        <v>527</v>
      </c>
      <c r="B245" s="2">
        <f t="shared" si="3"/>
        <v>8.7974526311310268E-10</v>
      </c>
      <c r="C245" t="s">
        <v>36</v>
      </c>
      <c r="D245" t="s">
        <v>300</v>
      </c>
      <c r="F245" t="s">
        <v>294</v>
      </c>
      <c r="H245" s="2">
        <v>2.5292676314501699E-9</v>
      </c>
    </row>
    <row r="246" spans="1:8" x14ac:dyDescent="0.2">
      <c r="A246" t="s">
        <v>528</v>
      </c>
      <c r="B246" s="2">
        <f t="shared" si="3"/>
        <v>5.2282358179665742E-5</v>
      </c>
      <c r="C246" t="s">
        <v>36</v>
      </c>
      <c r="D246" t="s">
        <v>296</v>
      </c>
      <c r="F246" t="s">
        <v>294</v>
      </c>
      <c r="H246">
        <v>1.50311779766539E-4</v>
      </c>
    </row>
    <row r="247" spans="1:8" x14ac:dyDescent="0.2">
      <c r="A247" t="s">
        <v>272</v>
      </c>
      <c r="B247" s="2">
        <f t="shared" si="3"/>
        <v>1.9790050370853463E-10</v>
      </c>
      <c r="C247" t="s">
        <v>36</v>
      </c>
      <c r="D247" t="s">
        <v>301</v>
      </c>
      <c r="F247" t="s">
        <v>294</v>
      </c>
      <c r="H247" s="2">
        <v>5.6896394816203703E-10</v>
      </c>
    </row>
    <row r="248" spans="1:8" x14ac:dyDescent="0.2">
      <c r="A248" t="s">
        <v>272</v>
      </c>
      <c r="B248" s="2">
        <f t="shared" si="3"/>
        <v>1.9565433225629707E-5</v>
      </c>
      <c r="C248" t="s">
        <v>36</v>
      </c>
      <c r="D248" t="s">
        <v>296</v>
      </c>
      <c r="F248" t="s">
        <v>294</v>
      </c>
      <c r="H248" s="2">
        <v>5.6250620523685399E-5</v>
      </c>
    </row>
    <row r="249" spans="1:8" x14ac:dyDescent="0.2">
      <c r="A249" t="s">
        <v>529</v>
      </c>
      <c r="B249" s="2">
        <f t="shared" si="3"/>
        <v>3.164597431592247E-5</v>
      </c>
      <c r="C249" t="s">
        <v>36</v>
      </c>
      <c r="D249" t="s">
        <v>300</v>
      </c>
      <c r="F249" t="s">
        <v>294</v>
      </c>
      <c r="H249" s="2">
        <v>9.0982176158277097E-5</v>
      </c>
    </row>
    <row r="250" spans="1:8" x14ac:dyDescent="0.2">
      <c r="A250" t="s">
        <v>530</v>
      </c>
      <c r="B250" s="2">
        <f t="shared" si="3"/>
        <v>6.8968237686485227E-6</v>
      </c>
      <c r="C250" t="s">
        <v>36</v>
      </c>
      <c r="D250" t="s">
        <v>296</v>
      </c>
      <c r="F250" t="s">
        <v>294</v>
      </c>
      <c r="H250" s="2">
        <v>1.9828368334864502E-5</v>
      </c>
    </row>
    <row r="251" spans="1:8" x14ac:dyDescent="0.2">
      <c r="A251" t="s">
        <v>276</v>
      </c>
      <c r="B251" s="2">
        <f t="shared" si="3"/>
        <v>3.370004375641701E-9</v>
      </c>
      <c r="C251" t="s">
        <v>36</v>
      </c>
      <c r="D251" t="s">
        <v>298</v>
      </c>
      <c r="F251" t="s">
        <v>294</v>
      </c>
      <c r="H251" s="2">
        <v>9.6887625799698897E-9</v>
      </c>
    </row>
    <row r="252" spans="1:8" x14ac:dyDescent="0.2">
      <c r="A252" t="s">
        <v>276</v>
      </c>
      <c r="B252" s="2">
        <f t="shared" si="3"/>
        <v>1.0026828376244103E-3</v>
      </c>
      <c r="C252" t="s">
        <v>36</v>
      </c>
      <c r="D252" t="s">
        <v>300</v>
      </c>
      <c r="F252" t="s">
        <v>294</v>
      </c>
      <c r="H252">
        <v>2.8827131581701799E-3</v>
      </c>
    </row>
    <row r="253" spans="1:8" x14ac:dyDescent="0.2">
      <c r="A253" t="s">
        <v>491</v>
      </c>
      <c r="B253" s="2">
        <f t="shared" si="3"/>
        <v>1.6845844804352138E-3</v>
      </c>
      <c r="C253" t="s">
        <v>36</v>
      </c>
      <c r="D253" t="s">
        <v>296</v>
      </c>
      <c r="F253" t="s">
        <v>294</v>
      </c>
      <c r="H253">
        <v>4.8431803812512397E-3</v>
      </c>
    </row>
    <row r="254" spans="1:8" x14ac:dyDescent="0.2">
      <c r="A254" t="s">
        <v>277</v>
      </c>
      <c r="B254" s="2">
        <f t="shared" si="3"/>
        <v>1.9270844670106053E-5</v>
      </c>
      <c r="C254" t="s">
        <v>36</v>
      </c>
      <c r="D254" t="s">
        <v>297</v>
      </c>
      <c r="F254" t="s">
        <v>294</v>
      </c>
      <c r="H254" s="2">
        <v>5.5403678426554902E-5</v>
      </c>
    </row>
    <row r="255" spans="1:8" x14ac:dyDescent="0.2">
      <c r="A255" t="s">
        <v>278</v>
      </c>
      <c r="B255" s="2">
        <f t="shared" si="3"/>
        <v>4.6430598278665394E-7</v>
      </c>
      <c r="C255" t="s">
        <v>36</v>
      </c>
      <c r="D255" t="s">
        <v>297</v>
      </c>
      <c r="F255" t="s">
        <v>294</v>
      </c>
      <c r="H255" s="2">
        <v>1.3348797005116301E-6</v>
      </c>
    </row>
    <row r="256" spans="1:8" x14ac:dyDescent="0.2">
      <c r="A256" t="s">
        <v>280</v>
      </c>
      <c r="B256" s="2">
        <f t="shared" si="3"/>
        <v>3.4485324000154545E-5</v>
      </c>
      <c r="C256" t="s">
        <v>36</v>
      </c>
      <c r="D256" t="s">
        <v>302</v>
      </c>
      <c r="F256" t="s">
        <v>294</v>
      </c>
      <c r="H256" s="2">
        <v>9.9145306500444301E-5</v>
      </c>
    </row>
    <row r="257" spans="1:8" x14ac:dyDescent="0.2">
      <c r="A257" t="s">
        <v>280</v>
      </c>
      <c r="B257" s="2">
        <f t="shared" si="3"/>
        <v>5.8937957740845915E-5</v>
      </c>
      <c r="C257" t="s">
        <v>36</v>
      </c>
      <c r="D257" t="s">
        <v>300</v>
      </c>
      <c r="F257" t="s">
        <v>294</v>
      </c>
      <c r="H257">
        <v>1.6944662850493201E-4</v>
      </c>
    </row>
    <row r="258" spans="1:8" x14ac:dyDescent="0.2">
      <c r="A258" t="s">
        <v>531</v>
      </c>
      <c r="B258" s="2">
        <f t="shared" si="3"/>
        <v>2.4163396081856172E-5</v>
      </c>
      <c r="C258" t="s">
        <v>36</v>
      </c>
      <c r="D258" t="s">
        <v>296</v>
      </c>
      <c r="F258" t="s">
        <v>294</v>
      </c>
      <c r="H258" s="2">
        <v>6.9469763735336497E-5</v>
      </c>
    </row>
    <row r="259" spans="1:8" x14ac:dyDescent="0.2">
      <c r="A259" t="s">
        <v>282</v>
      </c>
      <c r="B259" s="2">
        <f t="shared" si="3"/>
        <v>6.7138845202705739E-10</v>
      </c>
      <c r="C259" t="s">
        <v>36</v>
      </c>
      <c r="D259" t="s">
        <v>302</v>
      </c>
      <c r="F259" t="s">
        <v>294</v>
      </c>
      <c r="H259" s="2">
        <v>1.93024179957779E-9</v>
      </c>
    </row>
    <row r="260" spans="1:8" x14ac:dyDescent="0.2">
      <c r="A260" t="s">
        <v>282</v>
      </c>
      <c r="B260" s="2">
        <f t="shared" si="3"/>
        <v>4.5918165559762078E-8</v>
      </c>
      <c r="C260" t="s">
        <v>36</v>
      </c>
      <c r="D260" t="s">
        <v>300</v>
      </c>
      <c r="F260" t="s">
        <v>294</v>
      </c>
      <c r="H260" s="2">
        <v>1.3201472598431599E-7</v>
      </c>
    </row>
    <row r="261" spans="1:8" x14ac:dyDescent="0.2">
      <c r="A261" t="s">
        <v>532</v>
      </c>
      <c r="B261" s="2">
        <f t="shared" si="3"/>
        <v>6.5446287127402091E-7</v>
      </c>
      <c r="C261" t="s">
        <v>36</v>
      </c>
      <c r="D261" t="s">
        <v>296</v>
      </c>
      <c r="F261" t="s">
        <v>294</v>
      </c>
      <c r="H261" s="2">
        <v>1.8815807549128099E-6</v>
      </c>
    </row>
    <row r="262" spans="1:8" x14ac:dyDescent="0.2">
      <c r="A262" t="s">
        <v>533</v>
      </c>
      <c r="B262" s="2">
        <f t="shared" si="3"/>
        <v>6.8061718657419482E-7</v>
      </c>
      <c r="C262" t="s">
        <v>36</v>
      </c>
      <c r="D262" t="s">
        <v>297</v>
      </c>
      <c r="F262" t="s">
        <v>294</v>
      </c>
      <c r="H262" s="2">
        <v>1.9567744114008101E-6</v>
      </c>
    </row>
    <row r="263" spans="1:8" x14ac:dyDescent="0.2">
      <c r="A263" t="s">
        <v>285</v>
      </c>
      <c r="B263" s="2">
        <f t="shared" si="3"/>
        <v>2.0718436964062294E-3</v>
      </c>
      <c r="C263" t="s">
        <v>171</v>
      </c>
      <c r="D263" t="s">
        <v>297</v>
      </c>
      <c r="F263" t="s">
        <v>294</v>
      </c>
      <c r="H263">
        <v>5.9565506271679102E-3</v>
      </c>
    </row>
    <row r="264" spans="1:8" x14ac:dyDescent="0.2">
      <c r="A264" t="s">
        <v>285</v>
      </c>
      <c r="B264" s="2">
        <f t="shared" si="3"/>
        <v>3.9045637754455999E-5</v>
      </c>
      <c r="C264" t="s">
        <v>171</v>
      </c>
      <c r="D264" t="s">
        <v>300</v>
      </c>
      <c r="F264" t="s">
        <v>294</v>
      </c>
      <c r="H264">
        <v>1.12256208544061E-4</v>
      </c>
    </row>
    <row r="265" spans="1:8" x14ac:dyDescent="0.2">
      <c r="A265" t="s">
        <v>285</v>
      </c>
      <c r="B265" s="2">
        <f t="shared" si="3"/>
        <v>1.1740447612968628E-2</v>
      </c>
      <c r="C265" t="s">
        <v>171</v>
      </c>
      <c r="D265" t="s">
        <v>299</v>
      </c>
      <c r="F265" t="s">
        <v>294</v>
      </c>
      <c r="H265">
        <v>3.3753786887284802E-2</v>
      </c>
    </row>
    <row r="266" spans="1:8" x14ac:dyDescent="0.2">
      <c r="A266" t="s">
        <v>286</v>
      </c>
      <c r="B266" s="2">
        <f t="shared" si="3"/>
        <v>9.8828916656385738E-4</v>
      </c>
      <c r="C266" t="s">
        <v>171</v>
      </c>
      <c r="D266" t="s">
        <v>303</v>
      </c>
      <c r="F266" t="s">
        <v>294</v>
      </c>
      <c r="H266">
        <v>2.8413313538710899E-3</v>
      </c>
    </row>
    <row r="267" spans="1:8" x14ac:dyDescent="0.2">
      <c r="A267" t="s">
        <v>287</v>
      </c>
      <c r="B267" s="2">
        <f t="shared" si="3"/>
        <v>1.7490538673699027E-4</v>
      </c>
      <c r="C267" t="s">
        <v>171</v>
      </c>
      <c r="D267" t="s">
        <v>303</v>
      </c>
      <c r="F267" t="s">
        <v>294</v>
      </c>
      <c r="H267">
        <v>5.0285298686884698E-4</v>
      </c>
    </row>
    <row r="268" spans="1:8" x14ac:dyDescent="0.2">
      <c r="A268" t="s">
        <v>288</v>
      </c>
      <c r="B268" s="2">
        <f t="shared" si="3"/>
        <v>1.974970171744595E-5</v>
      </c>
      <c r="C268" t="s">
        <v>171</v>
      </c>
      <c r="D268" t="s">
        <v>303</v>
      </c>
      <c r="F268" t="s">
        <v>294</v>
      </c>
      <c r="H268" s="2">
        <v>5.67803924376571E-5</v>
      </c>
    </row>
    <row r="269" spans="1:8" x14ac:dyDescent="0.2">
      <c r="A269" t="s">
        <v>289</v>
      </c>
      <c r="B269" s="2">
        <f t="shared" ref="B269:B275" si="4">H269*0.24/0.69</f>
        <v>1.0857908921195409E-2</v>
      </c>
      <c r="C269" t="s">
        <v>171</v>
      </c>
      <c r="D269" t="s">
        <v>303</v>
      </c>
      <c r="F269" t="s">
        <v>294</v>
      </c>
      <c r="H269">
        <v>3.1216488148436802E-2</v>
      </c>
    </row>
    <row r="270" spans="1:8" x14ac:dyDescent="0.2">
      <c r="A270" t="s">
        <v>290</v>
      </c>
      <c r="B270" s="2">
        <f t="shared" si="4"/>
        <v>4.7833473233430606E-4</v>
      </c>
      <c r="C270" t="s">
        <v>171</v>
      </c>
      <c r="D270" t="s">
        <v>303</v>
      </c>
      <c r="F270" t="s">
        <v>294</v>
      </c>
      <c r="H270">
        <v>1.3752123554611299E-3</v>
      </c>
    </row>
    <row r="271" spans="1:8" x14ac:dyDescent="0.2">
      <c r="A271" t="s">
        <v>291</v>
      </c>
      <c r="B271" s="2">
        <f t="shared" si="4"/>
        <v>0.14316541259226018</v>
      </c>
      <c r="C271" t="s">
        <v>36</v>
      </c>
      <c r="D271" t="s">
        <v>296</v>
      </c>
      <c r="F271" t="s">
        <v>294</v>
      </c>
      <c r="H271">
        <v>0.41160056120274802</v>
      </c>
    </row>
    <row r="272" spans="1:8" x14ac:dyDescent="0.2">
      <c r="A272" t="s">
        <v>534</v>
      </c>
      <c r="B272" s="2">
        <f t="shared" si="4"/>
        <v>1.3872970965232626E-5</v>
      </c>
      <c r="C272" t="s">
        <v>36</v>
      </c>
      <c r="D272" t="s">
        <v>297</v>
      </c>
      <c r="F272" t="s">
        <v>294</v>
      </c>
      <c r="H272" s="2">
        <v>3.9884791525043798E-5</v>
      </c>
    </row>
    <row r="273" spans="1:17" x14ac:dyDescent="0.2">
      <c r="A273" t="s">
        <v>534</v>
      </c>
      <c r="B273" s="2">
        <f t="shared" si="4"/>
        <v>1.3844481055837357E-6</v>
      </c>
      <c r="C273" t="s">
        <v>36</v>
      </c>
      <c r="D273" t="s">
        <v>301</v>
      </c>
      <c r="F273" t="s">
        <v>294</v>
      </c>
      <c r="H273" s="2">
        <v>3.9802883035532398E-6</v>
      </c>
    </row>
    <row r="274" spans="1:17" x14ac:dyDescent="0.2">
      <c r="A274" t="s">
        <v>534</v>
      </c>
      <c r="B274" s="2">
        <f t="shared" si="4"/>
        <v>1.2741087593657602E-6</v>
      </c>
      <c r="C274" t="s">
        <v>36</v>
      </c>
      <c r="D274" t="s">
        <v>302</v>
      </c>
      <c r="F274" t="s">
        <v>294</v>
      </c>
      <c r="H274" s="2">
        <v>3.6630626831765602E-6</v>
      </c>
    </row>
    <row r="275" spans="1:17" x14ac:dyDescent="0.2">
      <c r="A275" t="s">
        <v>534</v>
      </c>
      <c r="B275" s="2">
        <f t="shared" si="4"/>
        <v>1.0236578705803722E-4</v>
      </c>
      <c r="C275" t="s">
        <v>36</v>
      </c>
      <c r="D275" t="s">
        <v>300</v>
      </c>
      <c r="F275" t="s">
        <v>294</v>
      </c>
      <c r="H275">
        <v>2.9430163779185699E-4</v>
      </c>
    </row>
    <row r="278" spans="1:17" x14ac:dyDescent="0.2">
      <c r="A278" s="3"/>
      <c r="B278" s="3"/>
    </row>
    <row r="284" spans="1:17" x14ac:dyDescent="0.2">
      <c r="A284" s="3"/>
    </row>
    <row r="285" spans="1:17" x14ac:dyDescent="0.2">
      <c r="A285" s="3"/>
      <c r="B285" s="3"/>
      <c r="C285" s="3"/>
      <c r="D285" s="3"/>
      <c r="E285" s="3"/>
      <c r="F285" s="3"/>
      <c r="G285" s="3"/>
      <c r="H285" s="3"/>
      <c r="L285" s="3"/>
      <c r="M285" s="3"/>
      <c r="N285" s="3"/>
      <c r="O285" s="3"/>
      <c r="P285" s="3"/>
      <c r="Q285" s="3"/>
    </row>
    <row r="287" spans="1:17" x14ac:dyDescent="0.2">
      <c r="H287" s="2"/>
    </row>
    <row r="288" spans="1:17" x14ac:dyDescent="0.2">
      <c r="B288" s="2"/>
      <c r="H288" s="2"/>
      <c r="Q288" s="2"/>
    </row>
    <row r="289" spans="2:17" x14ac:dyDescent="0.2">
      <c r="B289" s="2"/>
    </row>
    <row r="290" spans="2:17" x14ac:dyDescent="0.2">
      <c r="B290" s="2"/>
      <c r="H290" s="2"/>
      <c r="Q290" s="2"/>
    </row>
    <row r="291" spans="2:17" x14ac:dyDescent="0.2">
      <c r="B291" s="2"/>
      <c r="H291" s="2"/>
      <c r="Q291" s="2"/>
    </row>
    <row r="292" spans="2:17" x14ac:dyDescent="0.2">
      <c r="B292" s="2"/>
      <c r="H292" s="2"/>
      <c r="Q292" s="2"/>
    </row>
    <row r="293" spans="2:17" x14ac:dyDescent="0.2">
      <c r="B293" s="2"/>
      <c r="H293" s="2"/>
      <c r="Q293" s="2"/>
    </row>
    <row r="294" spans="2:17" x14ac:dyDescent="0.2">
      <c r="B294" s="2"/>
      <c r="Q294" s="2"/>
    </row>
    <row r="295" spans="2:17" x14ac:dyDescent="0.2">
      <c r="B295" s="2"/>
    </row>
    <row r="296" spans="2:17" x14ac:dyDescent="0.2">
      <c r="B296" s="2"/>
    </row>
    <row r="297" spans="2:17" x14ac:dyDescent="0.2">
      <c r="B297" s="2"/>
    </row>
    <row r="298" spans="2:17" x14ac:dyDescent="0.2">
      <c r="B298" s="2"/>
    </row>
    <row r="299" spans="2:17" x14ac:dyDescent="0.2">
      <c r="B299" s="2"/>
    </row>
    <row r="300" spans="2:17" x14ac:dyDescent="0.2">
      <c r="B300" s="2"/>
      <c r="H300" s="2"/>
    </row>
    <row r="301" spans="2:17" x14ac:dyDescent="0.2">
      <c r="B301" s="2"/>
    </row>
    <row r="302" spans="2:17" x14ac:dyDescent="0.2">
      <c r="B302" s="2"/>
    </row>
    <row r="303" spans="2:17" x14ac:dyDescent="0.2">
      <c r="B303" s="2"/>
    </row>
    <row r="304" spans="2:17" x14ac:dyDescent="0.2">
      <c r="B304" s="2"/>
    </row>
    <row r="305" spans="2:8" x14ac:dyDescent="0.2">
      <c r="B305" s="2"/>
      <c r="H305" s="2"/>
    </row>
    <row r="306" spans="2:8" x14ac:dyDescent="0.2">
      <c r="B306" s="2"/>
      <c r="H306" s="2"/>
    </row>
    <row r="307" spans="2:8" x14ac:dyDescent="0.2">
      <c r="B307" s="2"/>
      <c r="H307" s="2"/>
    </row>
    <row r="308" spans="2:8" x14ac:dyDescent="0.2">
      <c r="B308" s="2"/>
      <c r="H308" s="2"/>
    </row>
    <row r="309" spans="2:8" x14ac:dyDescent="0.2">
      <c r="B309" s="2"/>
    </row>
    <row r="310" spans="2:8" x14ac:dyDescent="0.2">
      <c r="B310" s="2"/>
      <c r="H310" s="2"/>
    </row>
    <row r="311" spans="2:8" x14ac:dyDescent="0.2">
      <c r="B311" s="2"/>
    </row>
    <row r="312" spans="2:8" x14ac:dyDescent="0.2">
      <c r="B312" s="2"/>
      <c r="H312" s="2"/>
    </row>
    <row r="313" spans="2:8" x14ac:dyDescent="0.2">
      <c r="B313" s="2"/>
    </row>
    <row r="314" spans="2:8" x14ac:dyDescent="0.2">
      <c r="B314" s="2"/>
      <c r="H314" s="2"/>
    </row>
    <row r="315" spans="2:8" x14ac:dyDescent="0.2">
      <c r="B315" s="2"/>
    </row>
    <row r="316" spans="2:8" x14ac:dyDescent="0.2">
      <c r="B316" s="2"/>
      <c r="H316" s="2"/>
    </row>
    <row r="317" spans="2:8" x14ac:dyDescent="0.2">
      <c r="B317" s="2"/>
      <c r="H317" s="2"/>
    </row>
    <row r="318" spans="2:8" x14ac:dyDescent="0.2">
      <c r="B318" s="2"/>
    </row>
    <row r="319" spans="2:8" x14ac:dyDescent="0.2">
      <c r="B319" s="2"/>
      <c r="H319" s="2"/>
    </row>
    <row r="320" spans="2:8" x14ac:dyDescent="0.2">
      <c r="B320" s="2"/>
      <c r="H320" s="2"/>
    </row>
    <row r="321" spans="2:8" x14ac:dyDescent="0.2">
      <c r="B321" s="2"/>
      <c r="H321" s="2"/>
    </row>
    <row r="322" spans="2:8" x14ac:dyDescent="0.2">
      <c r="B322" s="2"/>
    </row>
    <row r="323" spans="2:8" x14ac:dyDescent="0.2">
      <c r="B323" s="2"/>
      <c r="H323" s="2"/>
    </row>
    <row r="324" spans="2:8" x14ac:dyDescent="0.2">
      <c r="B324" s="2"/>
    </row>
    <row r="325" spans="2:8" x14ac:dyDescent="0.2">
      <c r="B325" s="2"/>
      <c r="H325" s="2"/>
    </row>
    <row r="326" spans="2:8" x14ac:dyDescent="0.2">
      <c r="B326" s="2"/>
      <c r="H326" s="2"/>
    </row>
    <row r="327" spans="2:8" x14ac:dyDescent="0.2">
      <c r="B327" s="2"/>
      <c r="H327" s="2"/>
    </row>
    <row r="328" spans="2:8" x14ac:dyDescent="0.2">
      <c r="B328" s="2"/>
      <c r="H328" s="2"/>
    </row>
    <row r="329" spans="2:8" x14ac:dyDescent="0.2">
      <c r="B329" s="2"/>
    </row>
    <row r="330" spans="2:8" x14ac:dyDescent="0.2">
      <c r="B330" s="2"/>
    </row>
    <row r="331" spans="2:8" x14ac:dyDescent="0.2">
      <c r="B331" s="2"/>
      <c r="H331" s="2"/>
    </row>
    <row r="332" spans="2:8" x14ac:dyDescent="0.2">
      <c r="B332" s="2"/>
    </row>
    <row r="333" spans="2:8" x14ac:dyDescent="0.2">
      <c r="B333" s="2"/>
      <c r="H333" s="2"/>
    </row>
    <row r="334" spans="2:8" x14ac:dyDescent="0.2">
      <c r="B334" s="2"/>
      <c r="H334" s="2"/>
    </row>
    <row r="335" spans="2:8" x14ac:dyDescent="0.2">
      <c r="B335" s="2"/>
    </row>
    <row r="336" spans="2:8" x14ac:dyDescent="0.2">
      <c r="B336" s="2"/>
    </row>
    <row r="337" spans="2:8" x14ac:dyDescent="0.2">
      <c r="B337" s="2"/>
      <c r="H337" s="2"/>
    </row>
    <row r="338" spans="2:8" x14ac:dyDescent="0.2">
      <c r="B338" s="2"/>
      <c r="H338" s="2"/>
    </row>
    <row r="339" spans="2:8" x14ac:dyDescent="0.2">
      <c r="B339" s="2"/>
      <c r="H339" s="2"/>
    </row>
    <row r="340" spans="2:8" x14ac:dyDescent="0.2">
      <c r="B340" s="2"/>
    </row>
    <row r="341" spans="2:8" x14ac:dyDescent="0.2">
      <c r="B341" s="2"/>
    </row>
    <row r="342" spans="2:8" x14ac:dyDescent="0.2">
      <c r="B342" s="2"/>
    </row>
    <row r="343" spans="2:8" x14ac:dyDescent="0.2">
      <c r="B343" s="2"/>
    </row>
    <row r="344" spans="2:8" x14ac:dyDescent="0.2">
      <c r="B344" s="2"/>
    </row>
    <row r="345" spans="2:8" x14ac:dyDescent="0.2">
      <c r="B345" s="2"/>
    </row>
    <row r="346" spans="2:8" x14ac:dyDescent="0.2">
      <c r="B346" s="2"/>
    </row>
    <row r="347" spans="2:8" x14ac:dyDescent="0.2">
      <c r="B347" s="2"/>
    </row>
    <row r="348" spans="2:8" x14ac:dyDescent="0.2">
      <c r="B348" s="2"/>
    </row>
    <row r="349" spans="2:8" x14ac:dyDescent="0.2">
      <c r="B349" s="2"/>
    </row>
    <row r="350" spans="2:8" x14ac:dyDescent="0.2">
      <c r="B350" s="2"/>
    </row>
    <row r="351" spans="2:8" x14ac:dyDescent="0.2">
      <c r="B351" s="2"/>
    </row>
    <row r="352" spans="2:8" x14ac:dyDescent="0.2">
      <c r="B352" s="2"/>
    </row>
    <row r="353" spans="2:8" x14ac:dyDescent="0.2">
      <c r="B353" s="2"/>
    </row>
    <row r="354" spans="2:8" x14ac:dyDescent="0.2">
      <c r="B354" s="2"/>
    </row>
    <row r="355" spans="2:8" x14ac:dyDescent="0.2">
      <c r="B355" s="2"/>
    </row>
    <row r="356" spans="2:8" x14ac:dyDescent="0.2">
      <c r="B356" s="2"/>
    </row>
    <row r="357" spans="2:8" x14ac:dyDescent="0.2">
      <c r="B357" s="2"/>
      <c r="H357" s="2"/>
    </row>
    <row r="358" spans="2:8" x14ac:dyDescent="0.2">
      <c r="B358" s="2"/>
      <c r="H358" s="2"/>
    </row>
    <row r="359" spans="2:8" x14ac:dyDescent="0.2">
      <c r="B359" s="2"/>
      <c r="H359" s="2"/>
    </row>
    <row r="360" spans="2:8" x14ac:dyDescent="0.2">
      <c r="B360" s="2"/>
      <c r="H360" s="2"/>
    </row>
    <row r="361" spans="2:8" x14ac:dyDescent="0.2">
      <c r="B361" s="2"/>
      <c r="H361" s="2"/>
    </row>
    <row r="362" spans="2:8" x14ac:dyDescent="0.2">
      <c r="B362" s="2"/>
      <c r="H362" s="2"/>
    </row>
    <row r="363" spans="2:8" x14ac:dyDescent="0.2">
      <c r="B363" s="2"/>
    </row>
    <row r="364" spans="2:8" x14ac:dyDescent="0.2">
      <c r="B364" s="2"/>
    </row>
    <row r="365" spans="2:8" x14ac:dyDescent="0.2">
      <c r="B365" s="2"/>
    </row>
    <row r="366" spans="2:8" x14ac:dyDescent="0.2">
      <c r="B366" s="2"/>
    </row>
    <row r="367" spans="2:8" x14ac:dyDescent="0.2">
      <c r="B367" s="2"/>
    </row>
    <row r="368" spans="2:8" x14ac:dyDescent="0.2">
      <c r="B368" s="2"/>
    </row>
    <row r="369" spans="2:8" x14ac:dyDescent="0.2">
      <c r="B369" s="2"/>
    </row>
    <row r="370" spans="2:8" x14ac:dyDescent="0.2">
      <c r="B370" s="2"/>
    </row>
    <row r="371" spans="2:8" x14ac:dyDescent="0.2">
      <c r="B371" s="2"/>
    </row>
    <row r="372" spans="2:8" x14ac:dyDescent="0.2">
      <c r="B372" s="2"/>
    </row>
    <row r="373" spans="2:8" x14ac:dyDescent="0.2">
      <c r="B373" s="2"/>
    </row>
    <row r="374" spans="2:8" x14ac:dyDescent="0.2">
      <c r="B374" s="2"/>
    </row>
    <row r="375" spans="2:8" x14ac:dyDescent="0.2">
      <c r="B375" s="2"/>
      <c r="H375" s="2"/>
    </row>
    <row r="376" spans="2:8" x14ac:dyDescent="0.2">
      <c r="B376" s="2"/>
    </row>
    <row r="377" spans="2:8" x14ac:dyDescent="0.2">
      <c r="B377" s="2"/>
    </row>
    <row r="378" spans="2:8" x14ac:dyDescent="0.2">
      <c r="B378" s="2"/>
    </row>
    <row r="379" spans="2:8" x14ac:dyDescent="0.2">
      <c r="B379" s="2"/>
    </row>
    <row r="380" spans="2:8" x14ac:dyDescent="0.2">
      <c r="B380" s="2"/>
    </row>
    <row r="381" spans="2:8" x14ac:dyDescent="0.2">
      <c r="B381" s="2"/>
      <c r="H381" s="2"/>
    </row>
    <row r="382" spans="2:8" x14ac:dyDescent="0.2">
      <c r="B382" s="2"/>
    </row>
    <row r="383" spans="2:8" x14ac:dyDescent="0.2">
      <c r="B383" s="2"/>
      <c r="H383" s="2"/>
    </row>
    <row r="384" spans="2:8" x14ac:dyDescent="0.2">
      <c r="B384" s="2"/>
      <c r="H384" s="2"/>
    </row>
    <row r="385" spans="2:8" x14ac:dyDescent="0.2">
      <c r="B385" s="2"/>
      <c r="H385" s="2"/>
    </row>
    <row r="386" spans="2:8" x14ac:dyDescent="0.2">
      <c r="B386" s="2"/>
    </row>
    <row r="387" spans="2:8" x14ac:dyDescent="0.2">
      <c r="B387" s="2"/>
      <c r="H387" s="2"/>
    </row>
    <row r="388" spans="2:8" x14ac:dyDescent="0.2">
      <c r="B388" s="2"/>
    </row>
    <row r="389" spans="2:8" x14ac:dyDescent="0.2">
      <c r="B389" s="2"/>
      <c r="H389" s="2"/>
    </row>
    <row r="390" spans="2:8" x14ac:dyDescent="0.2">
      <c r="B390" s="2"/>
      <c r="H390" s="2"/>
    </row>
    <row r="391" spans="2:8" x14ac:dyDescent="0.2">
      <c r="B391" s="2"/>
      <c r="H391" s="2"/>
    </row>
    <row r="392" spans="2:8" x14ac:dyDescent="0.2">
      <c r="B392" s="2"/>
    </row>
    <row r="393" spans="2:8" x14ac:dyDescent="0.2">
      <c r="B393" s="2"/>
      <c r="H393" s="2"/>
    </row>
    <row r="394" spans="2:8" x14ac:dyDescent="0.2">
      <c r="B394" s="2"/>
      <c r="H394" s="2"/>
    </row>
    <row r="395" spans="2:8" x14ac:dyDescent="0.2">
      <c r="B395" s="2"/>
    </row>
    <row r="396" spans="2:8" x14ac:dyDescent="0.2">
      <c r="B396" s="2"/>
    </row>
    <row r="397" spans="2:8" x14ac:dyDescent="0.2">
      <c r="B397" s="2"/>
    </row>
    <row r="398" spans="2:8" x14ac:dyDescent="0.2">
      <c r="B398" s="2"/>
    </row>
    <row r="399" spans="2:8" x14ac:dyDescent="0.2">
      <c r="B399" s="2"/>
    </row>
    <row r="400" spans="2:8" x14ac:dyDescent="0.2">
      <c r="B400" s="2"/>
      <c r="H400" s="2"/>
    </row>
    <row r="401" spans="2:8" x14ac:dyDescent="0.2">
      <c r="B401" s="2"/>
    </row>
    <row r="402" spans="2:8" x14ac:dyDescent="0.2">
      <c r="B402" s="2"/>
    </row>
    <row r="403" spans="2:8" x14ac:dyDescent="0.2">
      <c r="B403" s="2"/>
    </row>
    <row r="404" spans="2:8" x14ac:dyDescent="0.2">
      <c r="B404" s="2"/>
      <c r="H404" s="2"/>
    </row>
    <row r="405" spans="2:8" x14ac:dyDescent="0.2">
      <c r="B405" s="2"/>
    </row>
    <row r="406" spans="2:8" x14ac:dyDescent="0.2">
      <c r="B406" s="2"/>
      <c r="H406" s="2"/>
    </row>
    <row r="407" spans="2:8" x14ac:dyDescent="0.2">
      <c r="B407" s="2"/>
      <c r="H407" s="2"/>
    </row>
    <row r="408" spans="2:8" x14ac:dyDescent="0.2">
      <c r="B408" s="2"/>
      <c r="H408" s="2"/>
    </row>
    <row r="409" spans="2:8" x14ac:dyDescent="0.2">
      <c r="B409" s="2"/>
      <c r="H409" s="2"/>
    </row>
    <row r="410" spans="2:8" x14ac:dyDescent="0.2">
      <c r="B410" s="2"/>
    </row>
    <row r="411" spans="2:8" x14ac:dyDescent="0.2">
      <c r="B411" s="2"/>
      <c r="H411" s="2"/>
    </row>
    <row r="412" spans="2:8" x14ac:dyDescent="0.2">
      <c r="B412" s="2"/>
    </row>
    <row r="413" spans="2:8" x14ac:dyDescent="0.2">
      <c r="B413" s="2"/>
      <c r="H413" s="2"/>
    </row>
    <row r="414" spans="2:8" x14ac:dyDescent="0.2">
      <c r="B414" s="2"/>
    </row>
    <row r="415" spans="2:8" x14ac:dyDescent="0.2">
      <c r="B415" s="2"/>
      <c r="H415" s="2"/>
    </row>
    <row r="416" spans="2:8" x14ac:dyDescent="0.2">
      <c r="B416" s="2"/>
    </row>
    <row r="417" spans="2:8" x14ac:dyDescent="0.2">
      <c r="B417" s="2"/>
    </row>
    <row r="418" spans="2:8" x14ac:dyDescent="0.2">
      <c r="B418" s="2"/>
      <c r="H418" s="2"/>
    </row>
    <row r="419" spans="2:8" x14ac:dyDescent="0.2">
      <c r="B419" s="2"/>
      <c r="H419" s="2"/>
    </row>
    <row r="420" spans="2:8" x14ac:dyDescent="0.2">
      <c r="B420" s="2"/>
      <c r="H420" s="2"/>
    </row>
    <row r="421" spans="2:8" x14ac:dyDescent="0.2">
      <c r="B421" s="2"/>
    </row>
    <row r="422" spans="2:8" x14ac:dyDescent="0.2">
      <c r="B422" s="2"/>
      <c r="H422" s="2"/>
    </row>
    <row r="423" spans="2:8" x14ac:dyDescent="0.2">
      <c r="B423" s="2"/>
      <c r="H423" s="2"/>
    </row>
    <row r="424" spans="2:8" x14ac:dyDescent="0.2">
      <c r="B424" s="2"/>
      <c r="H424" s="2"/>
    </row>
    <row r="425" spans="2:8" x14ac:dyDescent="0.2">
      <c r="B425" s="2"/>
      <c r="H425" s="2"/>
    </row>
    <row r="426" spans="2:8" x14ac:dyDescent="0.2">
      <c r="B426" s="2"/>
    </row>
    <row r="427" spans="2:8" x14ac:dyDescent="0.2">
      <c r="B427" s="2"/>
      <c r="H427" s="2"/>
    </row>
    <row r="428" spans="2:8" x14ac:dyDescent="0.2">
      <c r="B428" s="2"/>
      <c r="H428" s="2"/>
    </row>
    <row r="429" spans="2:8" x14ac:dyDescent="0.2">
      <c r="B429" s="2"/>
    </row>
    <row r="430" spans="2:8" x14ac:dyDescent="0.2">
      <c r="B430" s="2"/>
    </row>
    <row r="431" spans="2:8" x14ac:dyDescent="0.2">
      <c r="B431" s="2"/>
    </row>
    <row r="432" spans="2:8" x14ac:dyDescent="0.2">
      <c r="B432" s="2"/>
      <c r="H432" s="2"/>
    </row>
    <row r="433" spans="2:8" x14ac:dyDescent="0.2">
      <c r="B433" s="2"/>
    </row>
    <row r="434" spans="2:8" x14ac:dyDescent="0.2">
      <c r="B434" s="2"/>
      <c r="H434" s="2"/>
    </row>
    <row r="435" spans="2:8" x14ac:dyDescent="0.2">
      <c r="B435" s="2"/>
      <c r="H435" s="2"/>
    </row>
    <row r="436" spans="2:8" x14ac:dyDescent="0.2">
      <c r="B436" s="2"/>
      <c r="H436" s="2"/>
    </row>
    <row r="437" spans="2:8" x14ac:dyDescent="0.2">
      <c r="B437" s="2"/>
      <c r="H437" s="2"/>
    </row>
    <row r="438" spans="2:8" x14ac:dyDescent="0.2">
      <c r="B438" s="2"/>
    </row>
    <row r="439" spans="2:8" x14ac:dyDescent="0.2">
      <c r="B439" s="2"/>
      <c r="H439" s="2"/>
    </row>
    <row r="440" spans="2:8" x14ac:dyDescent="0.2">
      <c r="B440" s="2"/>
    </row>
    <row r="441" spans="2:8" x14ac:dyDescent="0.2">
      <c r="B441" s="2"/>
      <c r="H441" s="2"/>
    </row>
    <row r="442" spans="2:8" x14ac:dyDescent="0.2">
      <c r="B442" s="2"/>
    </row>
    <row r="443" spans="2:8" x14ac:dyDescent="0.2">
      <c r="B443" s="2"/>
      <c r="H443" s="2"/>
    </row>
    <row r="444" spans="2:8" x14ac:dyDescent="0.2">
      <c r="B444" s="2"/>
      <c r="H444" s="2"/>
    </row>
    <row r="445" spans="2:8" x14ac:dyDescent="0.2">
      <c r="B445" s="2"/>
      <c r="H445" s="2"/>
    </row>
    <row r="446" spans="2:8" x14ac:dyDescent="0.2">
      <c r="B446" s="2"/>
      <c r="H446" s="2"/>
    </row>
    <row r="447" spans="2:8" x14ac:dyDescent="0.2">
      <c r="B447" s="2"/>
      <c r="H447" s="2"/>
    </row>
    <row r="448" spans="2:8" x14ac:dyDescent="0.2">
      <c r="B448" s="2"/>
    </row>
    <row r="449" spans="2:8" x14ac:dyDescent="0.2">
      <c r="B449" s="2"/>
      <c r="H449" s="2"/>
    </row>
    <row r="450" spans="2:8" x14ac:dyDescent="0.2">
      <c r="B450" s="2"/>
      <c r="H450" s="2"/>
    </row>
    <row r="451" spans="2:8" x14ac:dyDescent="0.2">
      <c r="B451" s="2"/>
      <c r="H451" s="2"/>
    </row>
    <row r="452" spans="2:8" x14ac:dyDescent="0.2">
      <c r="B452" s="2"/>
    </row>
    <row r="453" spans="2:8" x14ac:dyDescent="0.2">
      <c r="B453" s="2"/>
      <c r="H453" s="2"/>
    </row>
    <row r="454" spans="2:8" x14ac:dyDescent="0.2">
      <c r="B454" s="2"/>
      <c r="H454" s="2"/>
    </row>
    <row r="455" spans="2:8" x14ac:dyDescent="0.2">
      <c r="B455" s="2"/>
      <c r="H455" s="2"/>
    </row>
    <row r="456" spans="2:8" x14ac:dyDescent="0.2">
      <c r="B456" s="2"/>
      <c r="H456" s="2"/>
    </row>
    <row r="457" spans="2:8" x14ac:dyDescent="0.2">
      <c r="B457" s="2"/>
      <c r="H457" s="2"/>
    </row>
    <row r="458" spans="2:8" x14ac:dyDescent="0.2">
      <c r="B458" s="2"/>
    </row>
    <row r="459" spans="2:8" x14ac:dyDescent="0.2">
      <c r="B459" s="2"/>
    </row>
    <row r="460" spans="2:8" x14ac:dyDescent="0.2">
      <c r="B460" s="2"/>
    </row>
    <row r="461" spans="2:8" x14ac:dyDescent="0.2">
      <c r="B461" s="2"/>
      <c r="H461" s="2"/>
    </row>
    <row r="462" spans="2:8" x14ac:dyDescent="0.2">
      <c r="B462" s="2"/>
      <c r="H462" s="2"/>
    </row>
    <row r="463" spans="2:8" x14ac:dyDescent="0.2">
      <c r="B463" s="2"/>
      <c r="H463" s="2"/>
    </row>
    <row r="464" spans="2:8" x14ac:dyDescent="0.2">
      <c r="B464" s="2"/>
      <c r="H464" s="2"/>
    </row>
    <row r="465" spans="2:8" x14ac:dyDescent="0.2">
      <c r="B465" s="2"/>
      <c r="H465" s="2"/>
    </row>
    <row r="466" spans="2:8" x14ac:dyDescent="0.2">
      <c r="B466" s="2"/>
      <c r="H466" s="2"/>
    </row>
    <row r="467" spans="2:8" x14ac:dyDescent="0.2">
      <c r="B467" s="2"/>
      <c r="H467" s="2"/>
    </row>
    <row r="468" spans="2:8" x14ac:dyDescent="0.2">
      <c r="B468" s="2"/>
      <c r="H468" s="2"/>
    </row>
    <row r="469" spans="2:8" x14ac:dyDescent="0.2">
      <c r="B469" s="2"/>
      <c r="H469" s="2"/>
    </row>
    <row r="470" spans="2:8" x14ac:dyDescent="0.2">
      <c r="B470" s="2"/>
      <c r="H470" s="2"/>
    </row>
    <row r="471" spans="2:8" x14ac:dyDescent="0.2">
      <c r="B471" s="2"/>
    </row>
    <row r="472" spans="2:8" x14ac:dyDescent="0.2">
      <c r="B472" s="2"/>
    </row>
    <row r="473" spans="2:8" x14ac:dyDescent="0.2">
      <c r="B473" s="2"/>
      <c r="H473" s="2"/>
    </row>
    <row r="474" spans="2:8" x14ac:dyDescent="0.2">
      <c r="B474" s="2"/>
    </row>
    <row r="475" spans="2:8" x14ac:dyDescent="0.2">
      <c r="B475" s="2"/>
    </row>
    <row r="476" spans="2:8" x14ac:dyDescent="0.2">
      <c r="B476" s="2"/>
      <c r="H476" s="2"/>
    </row>
    <row r="477" spans="2:8" x14ac:dyDescent="0.2">
      <c r="B477" s="2"/>
    </row>
    <row r="478" spans="2:8" x14ac:dyDescent="0.2">
      <c r="B478" s="2"/>
      <c r="H478" s="2"/>
    </row>
    <row r="479" spans="2:8" x14ac:dyDescent="0.2">
      <c r="B479" s="2"/>
    </row>
    <row r="480" spans="2:8" x14ac:dyDescent="0.2">
      <c r="B480" s="2"/>
      <c r="H480" s="2"/>
    </row>
    <row r="481" spans="2:8" x14ac:dyDescent="0.2">
      <c r="B481" s="2"/>
    </row>
    <row r="482" spans="2:8" x14ac:dyDescent="0.2">
      <c r="B482" s="2"/>
    </row>
    <row r="483" spans="2:8" x14ac:dyDescent="0.2">
      <c r="B483" s="2"/>
      <c r="H483" s="2"/>
    </row>
    <row r="484" spans="2:8" x14ac:dyDescent="0.2">
      <c r="B484" s="2"/>
      <c r="H484" s="2"/>
    </row>
    <row r="485" spans="2:8" x14ac:dyDescent="0.2">
      <c r="B485" s="2"/>
    </row>
    <row r="486" spans="2:8" x14ac:dyDescent="0.2">
      <c r="B486" s="2"/>
    </row>
    <row r="487" spans="2:8" x14ac:dyDescent="0.2">
      <c r="B487" s="2"/>
      <c r="H487" s="2"/>
    </row>
    <row r="488" spans="2:8" x14ac:dyDescent="0.2">
      <c r="B488" s="2"/>
      <c r="H488" s="2"/>
    </row>
    <row r="489" spans="2:8" x14ac:dyDescent="0.2">
      <c r="B489" s="2"/>
      <c r="H489" s="2"/>
    </row>
    <row r="490" spans="2:8" x14ac:dyDescent="0.2">
      <c r="B490" s="2"/>
      <c r="H490" s="2"/>
    </row>
    <row r="491" spans="2:8" x14ac:dyDescent="0.2">
      <c r="B491" s="2"/>
      <c r="H491" s="2"/>
    </row>
    <row r="492" spans="2:8" x14ac:dyDescent="0.2">
      <c r="B492" s="2"/>
      <c r="H492" s="2"/>
    </row>
    <row r="493" spans="2:8" x14ac:dyDescent="0.2">
      <c r="B493" s="2"/>
      <c r="H493" s="2"/>
    </row>
    <row r="494" spans="2:8" x14ac:dyDescent="0.2">
      <c r="B494" s="2"/>
    </row>
    <row r="495" spans="2:8" x14ac:dyDescent="0.2">
      <c r="B495" s="2"/>
      <c r="H495" s="2"/>
    </row>
    <row r="496" spans="2:8" x14ac:dyDescent="0.2">
      <c r="B496" s="2"/>
      <c r="H496" s="2"/>
    </row>
    <row r="497" spans="2:8" x14ac:dyDescent="0.2">
      <c r="B497" s="2"/>
      <c r="H497" s="2"/>
    </row>
    <row r="498" spans="2:8" x14ac:dyDescent="0.2">
      <c r="B498" s="2"/>
      <c r="H498" s="2"/>
    </row>
    <row r="499" spans="2:8" x14ac:dyDescent="0.2">
      <c r="B499" s="2"/>
      <c r="H499" s="2"/>
    </row>
    <row r="500" spans="2:8" x14ac:dyDescent="0.2">
      <c r="B500" s="2"/>
      <c r="H500" s="2"/>
    </row>
    <row r="501" spans="2:8" x14ac:dyDescent="0.2">
      <c r="B501" s="2"/>
      <c r="H501" s="2"/>
    </row>
    <row r="502" spans="2:8" x14ac:dyDescent="0.2">
      <c r="B502" s="2"/>
      <c r="H502" s="2"/>
    </row>
    <row r="503" spans="2:8" x14ac:dyDescent="0.2">
      <c r="B503" s="2"/>
      <c r="H503" s="2"/>
    </row>
    <row r="504" spans="2:8" x14ac:dyDescent="0.2">
      <c r="B504" s="2"/>
    </row>
    <row r="505" spans="2:8" x14ac:dyDescent="0.2">
      <c r="B505" s="2"/>
    </row>
    <row r="506" spans="2:8" x14ac:dyDescent="0.2">
      <c r="B506" s="2"/>
    </row>
    <row r="507" spans="2:8" x14ac:dyDescent="0.2">
      <c r="B507" s="2"/>
    </row>
    <row r="508" spans="2:8" x14ac:dyDescent="0.2">
      <c r="B508" s="2"/>
    </row>
    <row r="509" spans="2:8" x14ac:dyDescent="0.2">
      <c r="B509" s="2"/>
      <c r="H509" s="2"/>
    </row>
    <row r="510" spans="2:8" x14ac:dyDescent="0.2">
      <c r="B510" s="2"/>
    </row>
    <row r="511" spans="2:8" x14ac:dyDescent="0.2">
      <c r="B511" s="2"/>
    </row>
    <row r="512" spans="2:8" x14ac:dyDescent="0.2">
      <c r="B512" s="2"/>
    </row>
    <row r="513" spans="2:8" x14ac:dyDescent="0.2">
      <c r="B513" s="2"/>
    </row>
    <row r="514" spans="2:8" x14ac:dyDescent="0.2">
      <c r="B514" s="2"/>
    </row>
    <row r="515" spans="2:8" x14ac:dyDescent="0.2">
      <c r="B515" s="2"/>
    </row>
    <row r="516" spans="2:8" x14ac:dyDescent="0.2">
      <c r="B516" s="2"/>
    </row>
    <row r="517" spans="2:8" x14ac:dyDescent="0.2">
      <c r="B517" s="2"/>
    </row>
    <row r="518" spans="2:8" x14ac:dyDescent="0.2">
      <c r="B518" s="2"/>
    </row>
    <row r="519" spans="2:8" x14ac:dyDescent="0.2">
      <c r="B519" s="2"/>
    </row>
    <row r="520" spans="2:8" x14ac:dyDescent="0.2">
      <c r="B520" s="2"/>
      <c r="H520" s="2"/>
    </row>
    <row r="521" spans="2:8" x14ac:dyDescent="0.2">
      <c r="B521" s="2"/>
    </row>
    <row r="522" spans="2:8" x14ac:dyDescent="0.2">
      <c r="B522" s="2"/>
    </row>
    <row r="523" spans="2:8" x14ac:dyDescent="0.2">
      <c r="B523" s="2"/>
      <c r="H523" s="2"/>
    </row>
    <row r="524" spans="2:8" x14ac:dyDescent="0.2">
      <c r="B524" s="2"/>
      <c r="H524" s="2"/>
    </row>
    <row r="525" spans="2:8" x14ac:dyDescent="0.2">
      <c r="B525" s="2"/>
      <c r="H525" s="2"/>
    </row>
    <row r="526" spans="2:8" x14ac:dyDescent="0.2">
      <c r="B526" s="2"/>
      <c r="H526" s="2"/>
    </row>
    <row r="527" spans="2:8" x14ac:dyDescent="0.2">
      <c r="B527" s="2"/>
      <c r="H527" s="2"/>
    </row>
    <row r="528" spans="2:8" x14ac:dyDescent="0.2">
      <c r="B528" s="2"/>
      <c r="H528" s="2"/>
    </row>
    <row r="529" spans="2:8" x14ac:dyDescent="0.2">
      <c r="B529" s="2"/>
      <c r="H529" s="2"/>
    </row>
    <row r="530" spans="2:8" x14ac:dyDescent="0.2">
      <c r="B530" s="2"/>
      <c r="H530" s="2"/>
    </row>
    <row r="531" spans="2:8" x14ac:dyDescent="0.2">
      <c r="B531" s="2"/>
      <c r="H531" s="2"/>
    </row>
    <row r="532" spans="2:8" x14ac:dyDescent="0.2">
      <c r="B532" s="2"/>
      <c r="H532" s="2"/>
    </row>
    <row r="533" spans="2:8" x14ac:dyDescent="0.2">
      <c r="B533" s="2"/>
      <c r="H533" s="2"/>
    </row>
    <row r="534" spans="2:8" x14ac:dyDescent="0.2">
      <c r="B534" s="2"/>
      <c r="H534" s="2"/>
    </row>
    <row r="535" spans="2:8" x14ac:dyDescent="0.2">
      <c r="B535" s="2"/>
    </row>
    <row r="536" spans="2:8" x14ac:dyDescent="0.2">
      <c r="B536" s="2"/>
      <c r="H536" s="2"/>
    </row>
    <row r="537" spans="2:8" x14ac:dyDescent="0.2">
      <c r="B537" s="2"/>
    </row>
    <row r="538" spans="2:8" x14ac:dyDescent="0.2">
      <c r="B538" s="2"/>
    </row>
    <row r="539" spans="2:8" x14ac:dyDescent="0.2">
      <c r="B539" s="2"/>
    </row>
    <row r="540" spans="2:8" x14ac:dyDescent="0.2">
      <c r="B540" s="2"/>
      <c r="H540" s="2"/>
    </row>
    <row r="541" spans="2:8" x14ac:dyDescent="0.2">
      <c r="B541" s="2"/>
      <c r="H541" s="2"/>
    </row>
    <row r="542" spans="2:8" x14ac:dyDescent="0.2">
      <c r="B542" s="2"/>
      <c r="H542" s="2"/>
    </row>
    <row r="543" spans="2:8" x14ac:dyDescent="0.2">
      <c r="B543" s="2"/>
      <c r="H543" s="2"/>
    </row>
    <row r="544" spans="2:8" x14ac:dyDescent="0.2">
      <c r="B544" s="2"/>
      <c r="H544" s="2"/>
    </row>
    <row r="545" spans="2:8" x14ac:dyDescent="0.2">
      <c r="B545" s="2"/>
      <c r="H545" s="2"/>
    </row>
    <row r="546" spans="2:8" x14ac:dyDescent="0.2">
      <c r="B546" s="2"/>
      <c r="H546" s="2"/>
    </row>
    <row r="547" spans="2:8" x14ac:dyDescent="0.2">
      <c r="B547" s="2"/>
      <c r="H547" s="2"/>
    </row>
    <row r="548" spans="2:8" x14ac:dyDescent="0.2">
      <c r="B548" s="2"/>
      <c r="H548" s="2"/>
    </row>
    <row r="549" spans="2:8" x14ac:dyDescent="0.2">
      <c r="B549" s="2"/>
      <c r="H549" s="2"/>
    </row>
    <row r="550" spans="2:8" x14ac:dyDescent="0.2">
      <c r="B550" s="2"/>
      <c r="H550" s="2"/>
    </row>
    <row r="551" spans="2:8" x14ac:dyDescent="0.2">
      <c r="B551" s="2"/>
      <c r="H551" s="2"/>
    </row>
    <row r="552" spans="2:8" x14ac:dyDescent="0.2">
      <c r="B552" s="2"/>
      <c r="H552" s="2"/>
    </row>
    <row r="553" spans="2:8" x14ac:dyDescent="0.2">
      <c r="B553" s="2"/>
      <c r="H553" s="2"/>
    </row>
    <row r="554" spans="2:8" x14ac:dyDescent="0.2">
      <c r="B554" s="2"/>
      <c r="H554" s="2"/>
    </row>
    <row r="555" spans="2:8" x14ac:dyDescent="0.2">
      <c r="B555" s="2"/>
      <c r="H555" s="2"/>
    </row>
    <row r="556" spans="2:8" x14ac:dyDescent="0.2">
      <c r="B556" s="2"/>
      <c r="H556" s="2"/>
    </row>
    <row r="557" spans="2:8" x14ac:dyDescent="0.2">
      <c r="B557" s="2"/>
      <c r="H557" s="2"/>
    </row>
    <row r="558" spans="2:8" x14ac:dyDescent="0.2">
      <c r="B558" s="2"/>
      <c r="H558" s="2"/>
    </row>
    <row r="559" spans="2:8" x14ac:dyDescent="0.2">
      <c r="B559" s="2"/>
    </row>
    <row r="560" spans="2:8" x14ac:dyDescent="0.2">
      <c r="B560" s="2"/>
      <c r="H560" s="2"/>
    </row>
    <row r="561" spans="2:8" x14ac:dyDescent="0.2">
      <c r="B561" s="2"/>
      <c r="H561" s="2"/>
    </row>
    <row r="562" spans="2:8" x14ac:dyDescent="0.2">
      <c r="B562" s="2"/>
      <c r="H562" s="2"/>
    </row>
    <row r="563" spans="2:8" x14ac:dyDescent="0.2">
      <c r="B563" s="2"/>
      <c r="H563" s="2"/>
    </row>
    <row r="564" spans="2:8" x14ac:dyDescent="0.2">
      <c r="B564" s="2"/>
      <c r="H564" s="2"/>
    </row>
    <row r="565" spans="2:8" x14ac:dyDescent="0.2">
      <c r="B565" s="2"/>
      <c r="H565" s="2"/>
    </row>
    <row r="566" spans="2:8" x14ac:dyDescent="0.2">
      <c r="B566" s="2"/>
    </row>
    <row r="567" spans="2:8" x14ac:dyDescent="0.2">
      <c r="B567" s="2"/>
      <c r="H567" s="2"/>
    </row>
    <row r="568" spans="2:8" x14ac:dyDescent="0.2">
      <c r="B568" s="2"/>
      <c r="H568" s="2"/>
    </row>
    <row r="569" spans="2:8" x14ac:dyDescent="0.2">
      <c r="B569" s="2"/>
      <c r="H569" s="2"/>
    </row>
    <row r="570" spans="2:8" x14ac:dyDescent="0.2">
      <c r="B570" s="2"/>
      <c r="H570" s="2"/>
    </row>
    <row r="571" spans="2:8" x14ac:dyDescent="0.2">
      <c r="B571" s="2"/>
      <c r="H571" s="2"/>
    </row>
    <row r="572" spans="2:8" x14ac:dyDescent="0.2">
      <c r="B572" s="2"/>
    </row>
    <row r="573" spans="2:8" x14ac:dyDescent="0.2">
      <c r="B573" s="2"/>
    </row>
    <row r="574" spans="2:8" x14ac:dyDescent="0.2">
      <c r="B574" s="2"/>
    </row>
    <row r="575" spans="2:8" x14ac:dyDescent="0.2">
      <c r="B575" s="2"/>
    </row>
    <row r="576" spans="2:8" x14ac:dyDescent="0.2">
      <c r="B576" s="2"/>
    </row>
    <row r="577" spans="2:8" x14ac:dyDescent="0.2">
      <c r="B577" s="2"/>
    </row>
    <row r="578" spans="2:8" x14ac:dyDescent="0.2">
      <c r="B578" s="2"/>
    </row>
    <row r="579" spans="2:8" x14ac:dyDescent="0.2">
      <c r="B579" s="2"/>
      <c r="H579" s="2"/>
    </row>
    <row r="580" spans="2:8" x14ac:dyDescent="0.2">
      <c r="B580" s="2"/>
      <c r="H580" s="2"/>
    </row>
    <row r="581" spans="2:8" x14ac:dyDescent="0.2">
      <c r="B581" s="2"/>
      <c r="H581" s="2"/>
    </row>
    <row r="582" spans="2:8" x14ac:dyDescent="0.2">
      <c r="B582" s="2"/>
      <c r="H582" s="2"/>
    </row>
    <row r="583" spans="2:8" x14ac:dyDescent="0.2">
      <c r="B583" s="2"/>
      <c r="H583" s="2"/>
    </row>
    <row r="584" spans="2:8" x14ac:dyDescent="0.2">
      <c r="B584" s="2"/>
      <c r="H584" s="2"/>
    </row>
    <row r="585" spans="2:8" x14ac:dyDescent="0.2">
      <c r="B585" s="2"/>
    </row>
    <row r="586" spans="2:8" x14ac:dyDescent="0.2">
      <c r="B586" s="2"/>
      <c r="H586" s="2"/>
    </row>
    <row r="587" spans="2:8" x14ac:dyDescent="0.2">
      <c r="B587" s="2"/>
      <c r="H587" s="2"/>
    </row>
    <row r="588" spans="2:8" x14ac:dyDescent="0.2">
      <c r="B588" s="2"/>
      <c r="H588" s="2"/>
    </row>
    <row r="589" spans="2:8" x14ac:dyDescent="0.2">
      <c r="B589" s="2"/>
      <c r="H589" s="2"/>
    </row>
    <row r="590" spans="2:8" x14ac:dyDescent="0.2">
      <c r="B590" s="2"/>
      <c r="H590" s="2"/>
    </row>
    <row r="591" spans="2:8" x14ac:dyDescent="0.2">
      <c r="B591" s="2"/>
      <c r="H591" s="2"/>
    </row>
    <row r="592" spans="2:8" x14ac:dyDescent="0.2">
      <c r="B592" s="2"/>
      <c r="H592" s="2"/>
    </row>
    <row r="593" spans="2:8" x14ac:dyDescent="0.2">
      <c r="B593" s="2"/>
      <c r="H593" s="2"/>
    </row>
    <row r="594" spans="2:8" x14ac:dyDescent="0.2">
      <c r="B594" s="2"/>
      <c r="H594" s="2"/>
    </row>
    <row r="595" spans="2:8" x14ac:dyDescent="0.2">
      <c r="B595" s="2"/>
      <c r="H595" s="2"/>
    </row>
    <row r="596" spans="2:8" x14ac:dyDescent="0.2">
      <c r="B596" s="2"/>
      <c r="H596" s="2"/>
    </row>
    <row r="597" spans="2:8" x14ac:dyDescent="0.2">
      <c r="B597" s="2"/>
      <c r="H597" s="2"/>
    </row>
    <row r="598" spans="2:8" x14ac:dyDescent="0.2">
      <c r="B598" s="2"/>
      <c r="H598" s="2"/>
    </row>
    <row r="599" spans="2:8" x14ac:dyDescent="0.2">
      <c r="B599" s="2"/>
      <c r="H599" s="2"/>
    </row>
    <row r="600" spans="2:8" x14ac:dyDescent="0.2">
      <c r="B600" s="2"/>
      <c r="H600" s="2"/>
    </row>
    <row r="601" spans="2:8" x14ac:dyDescent="0.2">
      <c r="B601" s="2"/>
      <c r="H601" s="2"/>
    </row>
    <row r="602" spans="2:8" x14ac:dyDescent="0.2">
      <c r="B602" s="2"/>
      <c r="H602" s="2"/>
    </row>
    <row r="603" spans="2:8" x14ac:dyDescent="0.2">
      <c r="B603" s="2"/>
    </row>
    <row r="604" spans="2:8" x14ac:dyDescent="0.2">
      <c r="B604" s="2"/>
      <c r="H604" s="2"/>
    </row>
    <row r="605" spans="2:8" x14ac:dyDescent="0.2">
      <c r="B605" s="2"/>
      <c r="H605" s="2"/>
    </row>
    <row r="606" spans="2:8" x14ac:dyDescent="0.2">
      <c r="B606" s="2"/>
    </row>
    <row r="607" spans="2:8" x14ac:dyDescent="0.2">
      <c r="B607" s="2"/>
      <c r="H607" s="2"/>
    </row>
    <row r="608" spans="2:8" x14ac:dyDescent="0.2">
      <c r="B608" s="2"/>
    </row>
    <row r="609" spans="2:8" x14ac:dyDescent="0.2">
      <c r="B609" s="2"/>
      <c r="H609" s="2"/>
    </row>
    <row r="610" spans="2:8" x14ac:dyDescent="0.2">
      <c r="B610" s="2"/>
      <c r="H610" s="2"/>
    </row>
    <row r="611" spans="2:8" x14ac:dyDescent="0.2">
      <c r="B611" s="2"/>
      <c r="H611" s="2"/>
    </row>
    <row r="612" spans="2:8" x14ac:dyDescent="0.2">
      <c r="B612" s="2"/>
    </row>
    <row r="613" spans="2:8" x14ac:dyDescent="0.2">
      <c r="B613" s="2"/>
      <c r="H613" s="2"/>
    </row>
    <row r="614" spans="2:8" x14ac:dyDescent="0.2">
      <c r="B614" s="2"/>
    </row>
    <row r="615" spans="2:8" x14ac:dyDescent="0.2">
      <c r="B615" s="2"/>
      <c r="H615" s="2"/>
    </row>
    <row r="616" spans="2:8" x14ac:dyDescent="0.2">
      <c r="B616" s="2"/>
      <c r="H616" s="2"/>
    </row>
    <row r="617" spans="2:8" x14ac:dyDescent="0.2">
      <c r="B617" s="2"/>
      <c r="H617" s="2"/>
    </row>
    <row r="618" spans="2:8" x14ac:dyDescent="0.2">
      <c r="B618" s="2"/>
      <c r="H618" s="2"/>
    </row>
    <row r="619" spans="2:8" x14ac:dyDescent="0.2">
      <c r="B619" s="2"/>
      <c r="H619" s="2"/>
    </row>
    <row r="620" spans="2:8" x14ac:dyDescent="0.2">
      <c r="B620" s="2"/>
      <c r="H620" s="2"/>
    </row>
    <row r="621" spans="2:8" x14ac:dyDescent="0.2">
      <c r="B621" s="2"/>
      <c r="H621" s="2"/>
    </row>
    <row r="622" spans="2:8" x14ac:dyDescent="0.2">
      <c r="B622" s="2"/>
      <c r="H622" s="2"/>
    </row>
    <row r="623" spans="2:8" x14ac:dyDescent="0.2">
      <c r="B623" s="2"/>
      <c r="H623" s="2"/>
    </row>
    <row r="624" spans="2:8" x14ac:dyDescent="0.2">
      <c r="B624" s="2"/>
      <c r="H624" s="2"/>
    </row>
    <row r="625" spans="2:8" x14ac:dyDescent="0.2">
      <c r="B625" s="2"/>
      <c r="H625" s="2"/>
    </row>
    <row r="626" spans="2:8" x14ac:dyDescent="0.2">
      <c r="B626" s="2"/>
      <c r="H626" s="2"/>
    </row>
    <row r="627" spans="2:8" x14ac:dyDescent="0.2">
      <c r="B627" s="2"/>
      <c r="H627" s="2"/>
    </row>
    <row r="628" spans="2:8" x14ac:dyDescent="0.2">
      <c r="B628" s="2"/>
    </row>
    <row r="629" spans="2:8" x14ac:dyDescent="0.2">
      <c r="B629" s="2"/>
      <c r="H629" s="2"/>
    </row>
    <row r="630" spans="2:8" x14ac:dyDescent="0.2">
      <c r="B630" s="2"/>
      <c r="H630" s="2"/>
    </row>
    <row r="631" spans="2:8" x14ac:dyDescent="0.2">
      <c r="B631" s="2"/>
      <c r="H631" s="2"/>
    </row>
    <row r="632" spans="2:8" x14ac:dyDescent="0.2">
      <c r="B632" s="2"/>
      <c r="H632" s="2"/>
    </row>
    <row r="633" spans="2:8" x14ac:dyDescent="0.2">
      <c r="B633" s="2"/>
      <c r="H633" s="2"/>
    </row>
    <row r="634" spans="2:8" x14ac:dyDescent="0.2">
      <c r="B634" s="2"/>
      <c r="H634" s="2"/>
    </row>
    <row r="635" spans="2:8" x14ac:dyDescent="0.2">
      <c r="B635" s="2"/>
      <c r="H635" s="2"/>
    </row>
    <row r="636" spans="2:8" x14ac:dyDescent="0.2">
      <c r="B636" s="2"/>
      <c r="H636" s="2"/>
    </row>
    <row r="637" spans="2:8" x14ac:dyDescent="0.2">
      <c r="B637" s="2"/>
      <c r="H637" s="2"/>
    </row>
    <row r="638" spans="2:8" x14ac:dyDescent="0.2">
      <c r="B638" s="2"/>
      <c r="H638" s="2"/>
    </row>
    <row r="639" spans="2:8" x14ac:dyDescent="0.2">
      <c r="B639" s="2"/>
      <c r="H639" s="2"/>
    </row>
    <row r="640" spans="2:8" x14ac:dyDescent="0.2">
      <c r="B640" s="2"/>
      <c r="H640" s="2"/>
    </row>
    <row r="641" spans="2:8" x14ac:dyDescent="0.2">
      <c r="B641" s="2"/>
      <c r="H641" s="2"/>
    </row>
    <row r="642" spans="2:8" x14ac:dyDescent="0.2">
      <c r="B642" s="2"/>
      <c r="H642" s="2"/>
    </row>
    <row r="643" spans="2:8" x14ac:dyDescent="0.2">
      <c r="B643" s="2"/>
    </row>
    <row r="644" spans="2:8" x14ac:dyDescent="0.2">
      <c r="B644" s="2"/>
      <c r="H644" s="2"/>
    </row>
    <row r="645" spans="2:8" x14ac:dyDescent="0.2">
      <c r="B645" s="2"/>
      <c r="H645" s="2"/>
    </row>
    <row r="646" spans="2:8" x14ac:dyDescent="0.2">
      <c r="B646" s="2"/>
      <c r="H646" s="2"/>
    </row>
    <row r="647" spans="2:8" x14ac:dyDescent="0.2">
      <c r="B647" s="2"/>
      <c r="H647" s="2"/>
    </row>
    <row r="648" spans="2:8" x14ac:dyDescent="0.2">
      <c r="B648" s="2"/>
      <c r="H648" s="2"/>
    </row>
    <row r="649" spans="2:8" x14ac:dyDescent="0.2">
      <c r="B649" s="2"/>
      <c r="H649" s="2"/>
    </row>
    <row r="650" spans="2:8" x14ac:dyDescent="0.2">
      <c r="B650" s="2"/>
      <c r="H650" s="2"/>
    </row>
    <row r="651" spans="2:8" x14ac:dyDescent="0.2">
      <c r="B651" s="2"/>
      <c r="H651" s="2"/>
    </row>
    <row r="652" spans="2:8" x14ac:dyDescent="0.2">
      <c r="B652" s="2"/>
      <c r="H652" s="2"/>
    </row>
    <row r="653" spans="2:8" x14ac:dyDescent="0.2">
      <c r="B653" s="2"/>
      <c r="H653" s="2"/>
    </row>
    <row r="654" spans="2:8" x14ac:dyDescent="0.2">
      <c r="B654" s="2"/>
      <c r="H654" s="2"/>
    </row>
    <row r="655" spans="2:8" x14ac:dyDescent="0.2">
      <c r="B655" s="2"/>
      <c r="H655" s="2"/>
    </row>
    <row r="656" spans="2:8" x14ac:dyDescent="0.2">
      <c r="B656" s="2"/>
      <c r="H656" s="2"/>
    </row>
    <row r="657" spans="2:8" x14ac:dyDescent="0.2">
      <c r="B657" s="2"/>
    </row>
    <row r="658" spans="2:8" x14ac:dyDescent="0.2">
      <c r="B658" s="2"/>
    </row>
    <row r="659" spans="2:8" x14ac:dyDescent="0.2">
      <c r="B659" s="2"/>
    </row>
    <row r="660" spans="2:8" x14ac:dyDescent="0.2">
      <c r="B660" s="2"/>
      <c r="H660" s="2"/>
    </row>
    <row r="661" spans="2:8" x14ac:dyDescent="0.2">
      <c r="B661" s="2"/>
      <c r="H661" s="2"/>
    </row>
    <row r="662" spans="2:8" x14ac:dyDescent="0.2">
      <c r="B662" s="2"/>
      <c r="H662" s="2"/>
    </row>
    <row r="663" spans="2:8" x14ac:dyDescent="0.2">
      <c r="B663" s="2"/>
    </row>
    <row r="664" spans="2:8" x14ac:dyDescent="0.2">
      <c r="B664" s="2"/>
    </row>
    <row r="665" spans="2:8" x14ac:dyDescent="0.2">
      <c r="B665" s="2"/>
      <c r="H665" s="2"/>
    </row>
    <row r="666" spans="2:8" x14ac:dyDescent="0.2">
      <c r="B666" s="2"/>
      <c r="H666" s="2"/>
    </row>
    <row r="667" spans="2:8" x14ac:dyDescent="0.2">
      <c r="B667" s="2"/>
    </row>
    <row r="668" spans="2:8" x14ac:dyDescent="0.2">
      <c r="B668" s="2"/>
    </row>
    <row r="669" spans="2:8" x14ac:dyDescent="0.2">
      <c r="B669" s="2"/>
    </row>
    <row r="670" spans="2:8" x14ac:dyDescent="0.2">
      <c r="B67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1"/>
  <sheetViews>
    <sheetView topLeftCell="A25" workbookViewId="0">
      <selection activeCell="C66" sqref="C66"/>
    </sheetView>
  </sheetViews>
  <sheetFormatPr baseColWidth="10" defaultColWidth="8.83203125" defaultRowHeight="15" x14ac:dyDescent="0.2"/>
  <cols>
    <col min="1" max="1" width="43.33203125" bestFit="1" customWidth="1"/>
    <col min="2" max="2" width="12" bestFit="1" customWidth="1"/>
    <col min="5" max="5" width="12" bestFit="1" customWidth="1"/>
    <col min="16" max="16" width="36.6640625" bestFit="1" customWidth="1"/>
    <col min="17" max="17" width="42.5" bestFit="1" customWidth="1"/>
    <col min="18" max="18" width="7" bestFit="1" customWidth="1"/>
    <col min="19" max="19" width="12" bestFit="1" customWidth="1"/>
    <col min="20" max="20" width="9.1640625" customWidth="1"/>
  </cols>
  <sheetData>
    <row r="1" spans="1:20" x14ac:dyDescent="0.2">
      <c r="A1" t="s">
        <v>331</v>
      </c>
    </row>
    <row r="3" spans="1:20" x14ac:dyDescent="0.2">
      <c r="A3" s="6" t="s">
        <v>47</v>
      </c>
      <c r="P3" t="s">
        <v>46</v>
      </c>
    </row>
    <row r="4" spans="1:20" x14ac:dyDescent="0.2">
      <c r="B4" t="s">
        <v>17</v>
      </c>
      <c r="C4" t="s">
        <v>18</v>
      </c>
      <c r="Q4" t="s">
        <v>17</v>
      </c>
      <c r="R4" t="s">
        <v>18</v>
      </c>
    </row>
    <row r="5" spans="1:20" x14ac:dyDescent="0.2">
      <c r="A5" t="s">
        <v>19</v>
      </c>
      <c r="B5">
        <v>1</v>
      </c>
      <c r="C5">
        <v>0.38</v>
      </c>
      <c r="D5">
        <f>B5*C5</f>
        <v>0.38</v>
      </c>
      <c r="E5" s="4">
        <f>D5/SUM($D$5:$D$13)</f>
        <v>0.52660182000906308</v>
      </c>
      <c r="H5" s="4"/>
      <c r="P5" t="s">
        <v>19</v>
      </c>
      <c r="Q5">
        <v>1</v>
      </c>
      <c r="R5">
        <v>0.38</v>
      </c>
      <c r="S5">
        <f>Q5*R5</f>
        <v>0.38</v>
      </c>
      <c r="T5" s="4">
        <f t="shared" ref="T5:T12" si="0">S5/SUM($S$5:$S$12)</f>
        <v>0.69296551466207257</v>
      </c>
    </row>
    <row r="6" spans="1:20" x14ac:dyDescent="0.2">
      <c r="A6" t="s">
        <v>2</v>
      </c>
      <c r="B6">
        <v>1.4981E-2</v>
      </c>
      <c r="C6" s="1">
        <v>0.36299999999999999</v>
      </c>
      <c r="D6">
        <f t="shared" ref="D6:D12" si="1">B6*C6</f>
        <v>5.4381029999999997E-3</v>
      </c>
      <c r="E6" s="4">
        <f t="shared" ref="E6:E13" si="2">D6/SUM($D$5:$D$13)</f>
        <v>7.5360919399914371E-3</v>
      </c>
      <c r="H6" s="4"/>
      <c r="P6" t="s">
        <v>2</v>
      </c>
      <c r="Q6">
        <v>1.4981E-2</v>
      </c>
      <c r="R6" s="1">
        <v>0.36299999999999999</v>
      </c>
      <c r="S6">
        <f t="shared" ref="S6:S12" si="3">Q6*R6</f>
        <v>5.4381029999999997E-3</v>
      </c>
      <c r="T6" s="4">
        <f t="shared" si="0"/>
        <v>9.916889063632528E-3</v>
      </c>
    </row>
    <row r="7" spans="1:20" x14ac:dyDescent="0.2">
      <c r="A7" t="s">
        <v>3</v>
      </c>
      <c r="B7" s="1">
        <v>8.1539E-2</v>
      </c>
      <c r="C7">
        <v>0.84019999999999995</v>
      </c>
      <c r="D7">
        <f t="shared" si="1"/>
        <v>6.850906779999999E-2</v>
      </c>
      <c r="E7" s="4">
        <f t="shared" si="2"/>
        <v>9.4939473133169208E-2</v>
      </c>
      <c r="H7" s="4"/>
      <c r="P7" t="s">
        <v>3</v>
      </c>
      <c r="Q7" s="1">
        <v>8.1539E-2</v>
      </c>
      <c r="R7">
        <v>0.84019999999999995</v>
      </c>
      <c r="S7">
        <f t="shared" si="3"/>
        <v>6.850906779999999E-2</v>
      </c>
      <c r="T7" s="4">
        <f t="shared" si="0"/>
        <v>0.12493268796591003</v>
      </c>
    </row>
    <row r="8" spans="1:20" x14ac:dyDescent="0.2">
      <c r="A8" t="s">
        <v>4</v>
      </c>
      <c r="B8" s="2">
        <v>6.7804000000000003E-8</v>
      </c>
      <c r="C8">
        <v>21359</v>
      </c>
      <c r="D8">
        <f t="shared" si="1"/>
        <v>1.4482256360000001E-3</v>
      </c>
      <c r="E8" s="4">
        <f t="shared" si="2"/>
        <v>2.0069427781615342E-3</v>
      </c>
      <c r="H8" s="4"/>
      <c r="P8" t="s">
        <v>4</v>
      </c>
      <c r="Q8" s="2">
        <v>6.7804000000000003E-8</v>
      </c>
      <c r="R8">
        <v>21359</v>
      </c>
      <c r="S8">
        <f t="shared" si="3"/>
        <v>1.4482256360000001E-3</v>
      </c>
      <c r="T8" s="4">
        <f t="shared" si="0"/>
        <v>2.6409747978882827E-3</v>
      </c>
    </row>
    <row r="9" spans="1:20" x14ac:dyDescent="0.2">
      <c r="A9" t="s">
        <v>9</v>
      </c>
      <c r="B9">
        <v>0.16825000000000001</v>
      </c>
      <c r="C9">
        <v>0.376</v>
      </c>
      <c r="D9">
        <f t="shared" si="1"/>
        <v>6.3261999999999999E-2</v>
      </c>
      <c r="E9" s="4">
        <f t="shared" si="2"/>
        <v>8.7668116677403554E-2</v>
      </c>
      <c r="H9" s="4"/>
      <c r="P9" t="s">
        <v>9</v>
      </c>
      <c r="Q9">
        <v>0.16825000000000001</v>
      </c>
      <c r="R9">
        <v>0.376</v>
      </c>
      <c r="S9">
        <f t="shared" si="3"/>
        <v>6.3261999999999999E-2</v>
      </c>
      <c r="T9" s="4">
        <f t="shared" si="0"/>
        <v>0.11536416944355798</v>
      </c>
    </row>
    <row r="10" spans="1:20" x14ac:dyDescent="0.2">
      <c r="A10" t="s">
        <v>10</v>
      </c>
      <c r="B10">
        <v>0.17891000000000001</v>
      </c>
      <c r="C10">
        <v>0.11700000000000001</v>
      </c>
      <c r="D10">
        <f t="shared" si="1"/>
        <v>2.0932470000000002E-2</v>
      </c>
      <c r="E10" s="4">
        <f t="shared" si="2"/>
        <v>2.9008096840223985E-2</v>
      </c>
      <c r="H10" s="4"/>
      <c r="P10" t="s">
        <v>10</v>
      </c>
      <c r="Q10">
        <v>0.17891000000000001</v>
      </c>
      <c r="R10">
        <v>0.11700000000000001</v>
      </c>
      <c r="S10">
        <f t="shared" si="3"/>
        <v>2.0932470000000002E-2</v>
      </c>
      <c r="T10" s="4">
        <f t="shared" si="0"/>
        <v>3.8172315386048407E-2</v>
      </c>
    </row>
    <row r="11" spans="1:20" x14ac:dyDescent="0.2">
      <c r="A11" t="s">
        <v>13</v>
      </c>
      <c r="B11">
        <v>0.11019</v>
      </c>
      <c r="C11">
        <v>7.6999999999999999E-2</v>
      </c>
      <c r="D11">
        <f t="shared" si="1"/>
        <v>8.4846299999999999E-3</v>
      </c>
      <c r="E11" s="4">
        <f t="shared" si="2"/>
        <v>1.175795157921973E-2</v>
      </c>
      <c r="H11" s="4"/>
      <c r="P11" t="s">
        <v>13</v>
      </c>
      <c r="Q11">
        <v>0.11019</v>
      </c>
      <c r="R11">
        <v>7.6999999999999999E-2</v>
      </c>
      <c r="S11">
        <f t="shared" si="3"/>
        <v>8.4846299999999999E-3</v>
      </c>
      <c r="T11" s="4">
        <f t="shared" si="0"/>
        <v>1.5472515775440159E-2</v>
      </c>
    </row>
    <row r="12" spans="1:20" x14ac:dyDescent="0.2">
      <c r="A12" t="s">
        <v>14</v>
      </c>
      <c r="B12">
        <v>7.3334999999999997E-2</v>
      </c>
      <c r="C12">
        <v>4.0000000000000001E-3</v>
      </c>
      <c r="D12">
        <f t="shared" si="1"/>
        <v>2.9334000000000001E-4</v>
      </c>
      <c r="E12" s="4">
        <f t="shared" si="2"/>
        <v>4.065088891617331E-4</v>
      </c>
      <c r="H12" s="4"/>
      <c r="P12" t="s">
        <v>14</v>
      </c>
      <c r="Q12">
        <v>7.3334999999999997E-2</v>
      </c>
      <c r="R12">
        <v>4.0000000000000001E-3</v>
      </c>
      <c r="S12">
        <f t="shared" si="3"/>
        <v>2.9334000000000001E-4</v>
      </c>
      <c r="T12" s="4">
        <f t="shared" si="0"/>
        <v>5.3493290544992728E-4</v>
      </c>
    </row>
    <row r="13" spans="1:20" x14ac:dyDescent="0.2">
      <c r="A13" s="3" t="s">
        <v>23</v>
      </c>
      <c r="B13">
        <f>0.0002</f>
        <v>2.0000000000000001E-4</v>
      </c>
      <c r="C13">
        <f>AVERAGE(1084,913,724,770,840)</f>
        <v>866.2</v>
      </c>
      <c r="D13">
        <f>B13*C13</f>
        <v>0.17324000000000001</v>
      </c>
      <c r="E13" s="4">
        <f t="shared" si="2"/>
        <v>0.24007499815360553</v>
      </c>
      <c r="H13" s="4" t="s">
        <v>27</v>
      </c>
      <c r="P13" s="3"/>
      <c r="Q13" s="5" t="s">
        <v>25</v>
      </c>
      <c r="R13" t="s">
        <v>24</v>
      </c>
      <c r="T13" s="4"/>
    </row>
    <row r="14" spans="1:20" x14ac:dyDescent="0.2">
      <c r="A14" s="3"/>
      <c r="B14" s="5" t="s">
        <v>25</v>
      </c>
      <c r="C14" t="s">
        <v>24</v>
      </c>
      <c r="E14" s="4"/>
      <c r="H14" t="s">
        <v>26</v>
      </c>
      <c r="P14" t="s">
        <v>20</v>
      </c>
      <c r="R14" s="1">
        <v>9.2999999999999999E-2</v>
      </c>
      <c r="S14" t="s">
        <v>22</v>
      </c>
    </row>
    <row r="15" spans="1:20" x14ac:dyDescent="0.2">
      <c r="A15" t="s">
        <v>20</v>
      </c>
      <c r="C15" s="1">
        <v>9.2999999999999999E-2</v>
      </c>
      <c r="D15" t="s">
        <v>22</v>
      </c>
      <c r="P15" t="s">
        <v>21</v>
      </c>
      <c r="R15" s="1">
        <v>7.9000000000000001E-2</v>
      </c>
      <c r="S15" t="s">
        <v>22</v>
      </c>
    </row>
    <row r="16" spans="1:20" x14ac:dyDescent="0.2">
      <c r="A16" t="s">
        <v>21</v>
      </c>
      <c r="C16" s="1">
        <v>7.9000000000000001E-2</v>
      </c>
      <c r="D16" t="s">
        <v>22</v>
      </c>
      <c r="P16" t="s">
        <v>8</v>
      </c>
      <c r="R16" s="1">
        <v>0.14899999999999999</v>
      </c>
      <c r="S16" t="s">
        <v>22</v>
      </c>
    </row>
    <row r="17" spans="1:9" x14ac:dyDescent="0.2">
      <c r="A17" t="s">
        <v>8</v>
      </c>
      <c r="C17" s="1">
        <v>0.14899999999999999</v>
      </c>
      <c r="D17" t="s">
        <v>22</v>
      </c>
    </row>
    <row r="20" spans="1:9" x14ac:dyDescent="0.2">
      <c r="A20" s="6" t="s">
        <v>305</v>
      </c>
    </row>
    <row r="21" spans="1:9" x14ac:dyDescent="0.2">
      <c r="B21" t="s">
        <v>17</v>
      </c>
      <c r="C21" t="s">
        <v>18</v>
      </c>
      <c r="E21" t="s">
        <v>0</v>
      </c>
    </row>
    <row r="22" spans="1:9" x14ac:dyDescent="0.2">
      <c r="A22" t="s">
        <v>306</v>
      </c>
      <c r="B22" s="8">
        <v>1</v>
      </c>
      <c r="C22" s="1">
        <v>1.04</v>
      </c>
      <c r="D22" s="2">
        <f>B22*C22</f>
        <v>1.04</v>
      </c>
      <c r="E22" s="4">
        <f>D22/SUM($D$22:$D$66)</f>
        <v>0.61838988368001746</v>
      </c>
      <c r="G22" s="4"/>
    </row>
    <row r="23" spans="1:9" x14ac:dyDescent="0.2">
      <c r="A23" t="s">
        <v>307</v>
      </c>
      <c r="B23" s="9">
        <v>4.4279000000000001E-5</v>
      </c>
      <c r="C23" t="s">
        <v>22</v>
      </c>
      <c r="D23" s="2"/>
      <c r="E23" s="4">
        <f t="shared" ref="E23:E66" si="4">D23/SUM($D$22:$D$66)</f>
        <v>0</v>
      </c>
      <c r="G23" s="4"/>
      <c r="H23" s="1"/>
      <c r="I23" s="1"/>
    </row>
    <row r="24" spans="1:9" x14ac:dyDescent="0.2">
      <c r="A24" t="s">
        <v>308</v>
      </c>
      <c r="B24" s="9">
        <v>6.8384999999999998E-6</v>
      </c>
      <c r="C24" t="s">
        <v>22</v>
      </c>
      <c r="D24" s="2"/>
      <c r="E24" s="4">
        <f t="shared" si="4"/>
        <v>0</v>
      </c>
      <c r="G24" s="4"/>
      <c r="H24" s="1"/>
      <c r="I24" s="1"/>
    </row>
    <row r="25" spans="1:9" x14ac:dyDescent="0.2">
      <c r="A25" t="s">
        <v>309</v>
      </c>
      <c r="B25" s="9">
        <v>0.12051000000000001</v>
      </c>
      <c r="C25">
        <v>0.38</v>
      </c>
      <c r="D25" s="2">
        <f t="shared" ref="D25:D65" si="5">B25*C25</f>
        <v>4.5793800000000003E-2</v>
      </c>
      <c r="E25" s="4">
        <f t="shared" si="4"/>
        <v>2.7229252553140369E-2</v>
      </c>
      <c r="G25" s="4"/>
      <c r="H25" s="1"/>
      <c r="I25" s="1"/>
    </row>
    <row r="26" spans="1:9" x14ac:dyDescent="0.2">
      <c r="A26" t="s">
        <v>310</v>
      </c>
      <c r="B26" s="9">
        <v>1.6612E-3</v>
      </c>
      <c r="D26" s="2"/>
      <c r="E26" s="4">
        <f t="shared" si="4"/>
        <v>0</v>
      </c>
      <c r="G26" s="4"/>
      <c r="H26" s="1"/>
      <c r="I26" s="1"/>
    </row>
    <row r="27" spans="1:9" x14ac:dyDescent="0.2">
      <c r="A27" t="s">
        <v>311</v>
      </c>
      <c r="B27" s="9">
        <v>1.0876E-3</v>
      </c>
      <c r="C27">
        <v>1.2374000000000001</v>
      </c>
      <c r="D27" s="2">
        <f t="shared" si="5"/>
        <v>1.3457962400000001E-3</v>
      </c>
      <c r="E27" s="4">
        <f t="shared" si="4"/>
        <v>8.0021805799096631E-4</v>
      </c>
      <c r="G27" s="4"/>
      <c r="H27" s="1"/>
      <c r="I27" s="1"/>
    </row>
    <row r="28" spans="1:9" x14ac:dyDescent="0.2">
      <c r="A28" t="s">
        <v>312</v>
      </c>
      <c r="B28" s="9">
        <v>8.8929000000000005E-4</v>
      </c>
      <c r="C28" s="1">
        <v>0.9899</v>
      </c>
      <c r="D28" s="2">
        <f t="shared" si="5"/>
        <v>8.8030817100000008E-4</v>
      </c>
      <c r="E28" s="4">
        <f t="shared" si="4"/>
        <v>5.2343621871851819E-4</v>
      </c>
      <c r="G28" s="4"/>
      <c r="H28" s="1"/>
      <c r="I28" s="1"/>
    </row>
    <row r="29" spans="1:9" x14ac:dyDescent="0.2">
      <c r="A29" t="s">
        <v>313</v>
      </c>
      <c r="B29" s="9">
        <v>1.1429000000000001E-3</v>
      </c>
      <c r="C29" s="1">
        <v>26.516999999999999</v>
      </c>
      <c r="D29" s="2">
        <f t="shared" si="5"/>
        <v>3.0306279300000002E-2</v>
      </c>
      <c r="E29" s="4">
        <f t="shared" si="4"/>
        <v>1.8020285126058772E-2</v>
      </c>
      <c r="G29" s="4"/>
      <c r="H29" s="1"/>
      <c r="I29" s="1"/>
    </row>
    <row r="30" spans="1:9" x14ac:dyDescent="0.2">
      <c r="A30" t="s">
        <v>314</v>
      </c>
      <c r="B30" s="9">
        <v>1.0526000000000001E-2</v>
      </c>
      <c r="C30">
        <v>2.4283000000000001</v>
      </c>
      <c r="D30" s="2">
        <f t="shared" si="5"/>
        <v>2.5560285800000002E-2</v>
      </c>
      <c r="E30" s="4">
        <f t="shared" si="4"/>
        <v>1.5198290541048079E-2</v>
      </c>
      <c r="G30" s="4"/>
      <c r="H30" s="1"/>
      <c r="I30" s="1"/>
    </row>
    <row r="31" spans="1:9" x14ac:dyDescent="0.2">
      <c r="A31" t="s">
        <v>3</v>
      </c>
      <c r="B31" s="9">
        <v>2.7069000000000003E-4</v>
      </c>
      <c r="C31" s="1">
        <v>0.84019999999999995</v>
      </c>
      <c r="D31" s="2">
        <f t="shared" si="5"/>
        <v>2.2743373800000001E-4</v>
      </c>
      <c r="E31" s="4">
        <f t="shared" si="4"/>
        <v>1.352333872949342E-4</v>
      </c>
      <c r="G31" s="4"/>
      <c r="H31" s="1"/>
      <c r="I31" s="1"/>
    </row>
    <row r="32" spans="1:9" x14ac:dyDescent="0.2">
      <c r="A32" t="s">
        <v>315</v>
      </c>
      <c r="B32" s="9">
        <v>1.3688E-5</v>
      </c>
      <c r="C32" t="s">
        <v>22</v>
      </c>
      <c r="D32" s="2"/>
      <c r="E32" s="4">
        <f t="shared" si="4"/>
        <v>0</v>
      </c>
      <c r="G32" s="4"/>
      <c r="H32" s="1"/>
      <c r="I32" s="1"/>
    </row>
    <row r="33" spans="1:9" x14ac:dyDescent="0.2">
      <c r="A33" t="s">
        <v>62</v>
      </c>
      <c r="B33" s="9">
        <v>4.7573000000000002E-6</v>
      </c>
      <c r="C33">
        <v>3.77</v>
      </c>
      <c r="D33" s="2">
        <f t="shared" si="5"/>
        <v>1.7935021000000001E-5</v>
      </c>
      <c r="E33" s="4">
        <f t="shared" si="4"/>
        <v>1.0664264951912183E-5</v>
      </c>
      <c r="G33" s="4"/>
      <c r="H33" s="1"/>
      <c r="I33" s="1"/>
    </row>
    <row r="34" spans="1:9" x14ac:dyDescent="0.2">
      <c r="A34" t="s">
        <v>63</v>
      </c>
      <c r="B34" s="9">
        <v>5.0728000000000004E-4</v>
      </c>
      <c r="C34">
        <v>3.5710000000000002</v>
      </c>
      <c r="D34" s="2">
        <f t="shared" si="5"/>
        <v>1.8114968800000003E-3</v>
      </c>
      <c r="E34" s="4">
        <f t="shared" si="4"/>
        <v>1.0771262931826102E-3</v>
      </c>
      <c r="G34" s="4"/>
      <c r="H34" s="1"/>
      <c r="I34" s="1"/>
    </row>
    <row r="35" spans="1:9" x14ac:dyDescent="0.2">
      <c r="A35" t="s">
        <v>316</v>
      </c>
      <c r="B35" s="9">
        <v>4.5669999999999996E-6</v>
      </c>
      <c r="C35">
        <v>25128</v>
      </c>
      <c r="D35" s="2">
        <f t="shared" si="5"/>
        <v>0.11475957599999999</v>
      </c>
      <c r="E35" s="4">
        <f t="shared" si="4"/>
        <v>6.8236693128661652E-2</v>
      </c>
      <c r="G35" s="4"/>
      <c r="H35" s="1"/>
      <c r="I35" s="1"/>
    </row>
    <row r="36" spans="1:9" x14ac:dyDescent="0.2">
      <c r="A36" t="s">
        <v>317</v>
      </c>
      <c r="B36" s="9">
        <v>3.7093999999999999E-3</v>
      </c>
      <c r="C36">
        <v>5.0000000000000001E-3</v>
      </c>
      <c r="D36" s="2">
        <f t="shared" si="5"/>
        <v>1.8547E-5</v>
      </c>
      <c r="E36" s="4">
        <f t="shared" si="4"/>
        <v>1.1028151127512773E-5</v>
      </c>
      <c r="G36" s="4"/>
      <c r="H36" s="1"/>
      <c r="I36" s="1"/>
    </row>
    <row r="37" spans="1:9" x14ac:dyDescent="0.2">
      <c r="A37" t="s">
        <v>5</v>
      </c>
      <c r="B37" s="9">
        <v>3.8013999999999999E-3</v>
      </c>
      <c r="D37" s="2">
        <f t="shared" si="5"/>
        <v>0</v>
      </c>
      <c r="E37" s="4">
        <f t="shared" si="4"/>
        <v>0</v>
      </c>
      <c r="G37" s="4"/>
      <c r="H37" s="1"/>
      <c r="I37" s="1"/>
    </row>
    <row r="38" spans="1:9" x14ac:dyDescent="0.2">
      <c r="A38" t="s">
        <v>6</v>
      </c>
      <c r="B38" s="9">
        <v>1.2277E-2</v>
      </c>
      <c r="D38" s="2">
        <f t="shared" si="5"/>
        <v>0</v>
      </c>
      <c r="E38" s="4">
        <f t="shared" si="4"/>
        <v>0</v>
      </c>
      <c r="G38" s="4"/>
      <c r="H38" s="1"/>
      <c r="I38" s="1"/>
    </row>
    <row r="39" spans="1:9" x14ac:dyDescent="0.2">
      <c r="A39" t="s">
        <v>318</v>
      </c>
      <c r="B39" s="9">
        <v>0.62182999999999999</v>
      </c>
      <c r="C39">
        <v>1.4409999999999999E-2</v>
      </c>
      <c r="D39" s="2">
        <f t="shared" si="5"/>
        <v>8.9605702999999998E-3</v>
      </c>
      <c r="E39" s="4">
        <f t="shared" si="4"/>
        <v>5.3280057937727101E-3</v>
      </c>
      <c r="G39" s="4"/>
      <c r="H39" s="1"/>
      <c r="I39" s="1"/>
    </row>
    <row r="40" spans="1:9" x14ac:dyDescent="0.2">
      <c r="A40" t="s">
        <v>319</v>
      </c>
      <c r="B40" s="9">
        <v>0.1744</v>
      </c>
      <c r="D40" s="2">
        <f t="shared" si="5"/>
        <v>0</v>
      </c>
      <c r="E40" s="4">
        <f t="shared" si="4"/>
        <v>0</v>
      </c>
      <c r="G40" s="4"/>
      <c r="H40" s="1"/>
      <c r="I40" s="1"/>
    </row>
    <row r="41" spans="1:9" x14ac:dyDescent="0.2">
      <c r="A41" t="s">
        <v>7</v>
      </c>
      <c r="B41" s="9">
        <v>2.4275E-3</v>
      </c>
      <c r="D41" s="2">
        <f t="shared" si="5"/>
        <v>0</v>
      </c>
      <c r="E41" s="4">
        <f t="shared" si="4"/>
        <v>0</v>
      </c>
      <c r="G41" s="4"/>
      <c r="H41" s="1"/>
      <c r="I41" s="1"/>
    </row>
    <row r="42" spans="1:9" x14ac:dyDescent="0.2">
      <c r="A42" t="s">
        <v>8</v>
      </c>
      <c r="B42" s="9">
        <v>1.0972E-3</v>
      </c>
      <c r="C42" t="s">
        <v>22</v>
      </c>
      <c r="D42" s="2"/>
      <c r="E42" s="4">
        <f t="shared" si="4"/>
        <v>0</v>
      </c>
      <c r="G42" s="4"/>
      <c r="H42" s="1"/>
      <c r="I42" s="1"/>
    </row>
    <row r="43" spans="1:9" x14ac:dyDescent="0.2">
      <c r="A43" t="s">
        <v>320</v>
      </c>
      <c r="B43" s="9">
        <v>3.5123000000000001E-2</v>
      </c>
      <c r="C43">
        <v>0.74399999999999999</v>
      </c>
      <c r="D43" s="2">
        <f t="shared" si="5"/>
        <v>2.6131512000000003E-2</v>
      </c>
      <c r="E43" s="4">
        <f t="shared" si="4"/>
        <v>1.5537944871214404E-2</v>
      </c>
      <c r="G43" s="4"/>
      <c r="H43" s="1"/>
      <c r="I43" s="1"/>
    </row>
    <row r="44" spans="1:9" x14ac:dyDescent="0.2">
      <c r="A44" t="s">
        <v>9</v>
      </c>
      <c r="B44" s="9">
        <v>4.3524999999999996E-3</v>
      </c>
      <c r="C44" s="1">
        <v>0.376</v>
      </c>
      <c r="D44" s="2">
        <f t="shared" si="5"/>
        <v>1.6365399999999999E-3</v>
      </c>
      <c r="E44" s="4">
        <f t="shared" si="4"/>
        <v>9.7309594253624588E-4</v>
      </c>
      <c r="G44" s="4"/>
      <c r="H44" s="1"/>
      <c r="I44" s="1"/>
    </row>
    <row r="45" spans="1:9" ht="16" x14ac:dyDescent="0.2">
      <c r="A45" s="1" t="s">
        <v>11</v>
      </c>
      <c r="B45" s="9">
        <v>1.5037E-3</v>
      </c>
      <c r="D45" s="2">
        <f t="shared" si="5"/>
        <v>0</v>
      </c>
      <c r="E45" s="4">
        <f t="shared" si="4"/>
        <v>0</v>
      </c>
      <c r="G45" s="4"/>
      <c r="H45" s="1"/>
      <c r="I45" s="1"/>
    </row>
    <row r="46" spans="1:9" ht="16" x14ac:dyDescent="0.2">
      <c r="A46" s="1" t="s">
        <v>11</v>
      </c>
      <c r="B46" s="9">
        <v>3.2534E-2</v>
      </c>
      <c r="D46" s="2">
        <f t="shared" si="5"/>
        <v>0</v>
      </c>
      <c r="E46" s="4">
        <f t="shared" si="4"/>
        <v>0</v>
      </c>
      <c r="G46" s="4"/>
      <c r="H46" s="1"/>
      <c r="I46" s="1"/>
    </row>
    <row r="47" spans="1:9" ht="16" x14ac:dyDescent="0.2">
      <c r="A47" s="1" t="s">
        <v>11</v>
      </c>
      <c r="B47" s="9">
        <v>0.14660000000000001</v>
      </c>
      <c r="D47" s="2">
        <f t="shared" si="5"/>
        <v>0</v>
      </c>
      <c r="E47" s="4">
        <f t="shared" si="4"/>
        <v>0</v>
      </c>
      <c r="G47" s="4"/>
      <c r="H47" s="1"/>
      <c r="I47" s="1"/>
    </row>
    <row r="48" spans="1:9" ht="16" x14ac:dyDescent="0.2">
      <c r="A48" s="1" t="s">
        <v>321</v>
      </c>
      <c r="B48" s="9">
        <v>1.2821999999999999E-4</v>
      </c>
      <c r="C48">
        <v>324.36</v>
      </c>
      <c r="D48" s="2">
        <f t="shared" si="5"/>
        <v>4.1589439200000002E-2</v>
      </c>
      <c r="E48" s="4">
        <f t="shared" si="4"/>
        <v>2.4729315835774191E-2</v>
      </c>
      <c r="G48" s="4"/>
      <c r="H48" s="1"/>
      <c r="I48" s="1"/>
    </row>
    <row r="49" spans="1:9" ht="16" x14ac:dyDescent="0.2">
      <c r="A49" s="1" t="s">
        <v>16</v>
      </c>
      <c r="B49" s="9">
        <v>2.9622999999999997E-4</v>
      </c>
      <c r="C49" s="1"/>
      <c r="D49" s="2">
        <f t="shared" si="5"/>
        <v>0</v>
      </c>
      <c r="E49" s="4">
        <f t="shared" si="4"/>
        <v>0</v>
      </c>
      <c r="G49" s="4"/>
      <c r="H49" s="1"/>
      <c r="I49" s="1"/>
    </row>
    <row r="50" spans="1:9" ht="16" x14ac:dyDescent="0.2">
      <c r="A50" s="1" t="s">
        <v>322</v>
      </c>
      <c r="B50" s="9">
        <v>7.2826999999999996E-3</v>
      </c>
      <c r="C50" s="1">
        <v>5.5177999999999998E-2</v>
      </c>
      <c r="D50" s="2">
        <f t="shared" si="5"/>
        <v>4.0184482059999995E-4</v>
      </c>
      <c r="E50" s="4">
        <f t="shared" si="4"/>
        <v>2.3893920371947255E-4</v>
      </c>
      <c r="G50" s="4"/>
      <c r="H50" s="1"/>
      <c r="I50" s="1"/>
    </row>
    <row r="51" spans="1:9" ht="16" x14ac:dyDescent="0.2">
      <c r="A51" s="1" t="s">
        <v>92</v>
      </c>
      <c r="B51" s="9">
        <v>1.0159E-2</v>
      </c>
      <c r="C51" s="1">
        <v>0.13100000000000001</v>
      </c>
      <c r="D51" s="2">
        <f t="shared" si="5"/>
        <v>1.330829E-3</v>
      </c>
      <c r="E51" s="4">
        <f t="shared" si="4"/>
        <v>7.9131845241153255E-4</v>
      </c>
      <c r="G51" s="4"/>
      <c r="H51" s="1"/>
      <c r="I51" s="1"/>
    </row>
    <row r="52" spans="1:9" ht="16" x14ac:dyDescent="0.2">
      <c r="A52" s="1" t="s">
        <v>93</v>
      </c>
      <c r="B52" s="9">
        <v>1.405</v>
      </c>
      <c r="C52" s="1">
        <v>6.3E-2</v>
      </c>
      <c r="D52" s="2">
        <f t="shared" si="5"/>
        <v>8.8514999999999996E-2</v>
      </c>
      <c r="E52" s="4">
        <f t="shared" si="4"/>
        <v>5.2631519763400712E-2</v>
      </c>
      <c r="G52" s="4"/>
      <c r="H52" s="1"/>
      <c r="I52" s="1"/>
    </row>
    <row r="53" spans="1:9" ht="16" x14ac:dyDescent="0.2">
      <c r="A53" s="1" t="s">
        <v>323</v>
      </c>
      <c r="B53" s="9">
        <v>1.7342000000000001E-5</v>
      </c>
      <c r="C53" s="1"/>
      <c r="D53" s="2">
        <f t="shared" si="5"/>
        <v>0</v>
      </c>
      <c r="E53" s="4">
        <f t="shared" si="4"/>
        <v>0</v>
      </c>
      <c r="G53" s="4"/>
      <c r="H53" s="1"/>
      <c r="I53" s="1"/>
    </row>
    <row r="54" spans="1:9" ht="16" x14ac:dyDescent="0.2">
      <c r="A54" s="1" t="s">
        <v>323</v>
      </c>
      <c r="B54" s="9">
        <v>6.8634999999999996E-6</v>
      </c>
      <c r="C54" s="1"/>
      <c r="D54" s="2">
        <f t="shared" si="5"/>
        <v>0</v>
      </c>
      <c r="E54" s="4">
        <f t="shared" si="4"/>
        <v>0</v>
      </c>
      <c r="G54" s="4"/>
      <c r="H54" s="1"/>
      <c r="I54" s="1"/>
    </row>
    <row r="55" spans="1:9" ht="16" x14ac:dyDescent="0.2">
      <c r="A55" s="1" t="s">
        <v>324</v>
      </c>
      <c r="B55" s="9">
        <v>8.0685000000000002E-4</v>
      </c>
      <c r="C55" s="1"/>
      <c r="D55" s="2">
        <f t="shared" si="5"/>
        <v>0</v>
      </c>
      <c r="E55" s="4">
        <f t="shared" si="4"/>
        <v>0</v>
      </c>
      <c r="G55" s="4"/>
      <c r="H55" s="1"/>
      <c r="I55" s="1"/>
    </row>
    <row r="56" spans="1:9" ht="16" x14ac:dyDescent="0.2">
      <c r="A56" s="1" t="s">
        <v>98</v>
      </c>
      <c r="B56" s="9">
        <v>4.6845999999999997E-3</v>
      </c>
      <c r="C56" s="1"/>
      <c r="D56" s="2">
        <f t="shared" si="5"/>
        <v>0</v>
      </c>
      <c r="E56" s="4">
        <f t="shared" si="4"/>
        <v>0</v>
      </c>
      <c r="G56" s="4"/>
      <c r="H56" s="1"/>
      <c r="I56" s="1"/>
    </row>
    <row r="57" spans="1:9" ht="16" x14ac:dyDescent="0.2">
      <c r="A57" s="1" t="s">
        <v>99</v>
      </c>
      <c r="B57" s="9">
        <v>7.8755999999999996E-6</v>
      </c>
      <c r="C57" t="s">
        <v>22</v>
      </c>
      <c r="D57" s="2"/>
      <c r="E57" s="4">
        <f t="shared" si="4"/>
        <v>0</v>
      </c>
      <c r="G57" s="4"/>
      <c r="H57" s="1"/>
      <c r="I57" s="1"/>
    </row>
    <row r="58" spans="1:9" ht="16" x14ac:dyDescent="0.2">
      <c r="A58" s="1" t="s">
        <v>325</v>
      </c>
      <c r="B58" s="9">
        <v>7.6402000000000001E-6</v>
      </c>
      <c r="C58" s="1"/>
      <c r="D58" s="2">
        <f t="shared" si="5"/>
        <v>0</v>
      </c>
      <c r="E58" s="4">
        <f t="shared" si="4"/>
        <v>0</v>
      </c>
      <c r="G58" s="4"/>
      <c r="H58" s="1"/>
      <c r="I58" s="1"/>
    </row>
    <row r="59" spans="1:9" ht="16" x14ac:dyDescent="0.2">
      <c r="A59" s="1" t="s">
        <v>326</v>
      </c>
      <c r="B59" s="9">
        <v>1.1051E-5</v>
      </c>
      <c r="C59" s="1"/>
      <c r="D59" s="2">
        <f t="shared" si="5"/>
        <v>0</v>
      </c>
      <c r="E59" s="4">
        <f t="shared" si="4"/>
        <v>0</v>
      </c>
      <c r="G59" s="4"/>
      <c r="H59" s="1"/>
      <c r="I59" s="1"/>
    </row>
    <row r="60" spans="1:9" ht="16" x14ac:dyDescent="0.2">
      <c r="A60" s="1" t="s">
        <v>327</v>
      </c>
      <c r="B60" s="9">
        <v>4.5288000000000002E-7</v>
      </c>
      <c r="C60" s="1"/>
      <c r="D60" s="2">
        <f t="shared" si="5"/>
        <v>0</v>
      </c>
      <c r="E60" s="4">
        <f t="shared" si="4"/>
        <v>0</v>
      </c>
      <c r="G60" s="4"/>
      <c r="H60" s="1"/>
      <c r="I60" s="1"/>
    </row>
    <row r="61" spans="1:9" ht="16" x14ac:dyDescent="0.2">
      <c r="A61" s="1" t="s">
        <v>328</v>
      </c>
      <c r="B61" s="9">
        <v>3.6294999999999999E-3</v>
      </c>
      <c r="C61" s="1"/>
      <c r="D61" s="2">
        <f t="shared" si="5"/>
        <v>0</v>
      </c>
      <c r="E61" s="4">
        <f t="shared" si="4"/>
        <v>0</v>
      </c>
      <c r="G61" s="4"/>
      <c r="H61" s="1"/>
      <c r="I61" s="1"/>
    </row>
    <row r="62" spans="1:9" ht="16" x14ac:dyDescent="0.2">
      <c r="A62" s="1" t="s">
        <v>329</v>
      </c>
      <c r="B62" s="9">
        <v>3.4506000000000001E-4</v>
      </c>
      <c r="C62" s="1"/>
      <c r="D62" s="2">
        <f t="shared" si="5"/>
        <v>0</v>
      </c>
      <c r="E62" s="4">
        <f t="shared" si="4"/>
        <v>0</v>
      </c>
      <c r="G62" s="4"/>
      <c r="H62" s="1"/>
      <c r="I62" s="1"/>
    </row>
    <row r="63" spans="1:9" ht="16" x14ac:dyDescent="0.2">
      <c r="A63" s="1" t="s">
        <v>330</v>
      </c>
      <c r="B63" s="9">
        <v>5.1780000000000002E-5</v>
      </c>
      <c r="C63" s="1"/>
      <c r="D63" s="2">
        <f t="shared" si="5"/>
        <v>0</v>
      </c>
      <c r="E63" s="4">
        <f t="shared" si="4"/>
        <v>0</v>
      </c>
      <c r="G63" s="4"/>
      <c r="H63" s="1"/>
      <c r="I63" s="1"/>
    </row>
    <row r="64" spans="1:9" ht="16" x14ac:dyDescent="0.2">
      <c r="A64" s="1" t="s">
        <v>101</v>
      </c>
      <c r="B64" s="8">
        <v>4.1820999999999998E-5</v>
      </c>
      <c r="C64" s="1">
        <v>0.47099999999999997</v>
      </c>
      <c r="D64" s="2">
        <f t="shared" si="5"/>
        <v>1.9697690999999998E-5</v>
      </c>
      <c r="E64" s="4">
        <f t="shared" si="4"/>
        <v>1.171235850601435E-5</v>
      </c>
      <c r="G64" s="4"/>
    </row>
    <row r="65" spans="1:7" ht="16" x14ac:dyDescent="0.2">
      <c r="A65" s="1" t="s">
        <v>102</v>
      </c>
      <c r="B65" s="9">
        <v>0.22874</v>
      </c>
      <c r="C65" s="1"/>
      <c r="D65" s="2">
        <f t="shared" si="5"/>
        <v>0</v>
      </c>
      <c r="E65" s="4">
        <f t="shared" si="4"/>
        <v>0</v>
      </c>
      <c r="G65" s="4"/>
    </row>
    <row r="66" spans="1:7" ht="16" x14ac:dyDescent="0.2">
      <c r="A66" s="1" t="s">
        <v>23</v>
      </c>
      <c r="B66">
        <f>0.0002</f>
        <v>2.0000000000000001E-4</v>
      </c>
      <c r="C66" s="7">
        <f>AVERAGE(1543,1236,1046,1187,1300)</f>
        <v>1262.4000000000001</v>
      </c>
      <c r="D66" s="2">
        <f>C66*B66</f>
        <v>0.25248000000000004</v>
      </c>
      <c r="E66" s="4">
        <f t="shared" si="4"/>
        <v>0.15012603637647196</v>
      </c>
      <c r="G66" s="4"/>
    </row>
    <row r="67" spans="1:7" x14ac:dyDescent="0.2">
      <c r="B67" s="7"/>
      <c r="C67" s="1"/>
      <c r="D67" s="1"/>
      <c r="E67" s="1"/>
    </row>
    <row r="71" spans="1:7" x14ac:dyDescent="0.2">
      <c r="E71">
        <f>1/0.73*0.31</f>
        <v>0.42465753424657532</v>
      </c>
    </row>
  </sheetData>
  <hyperlinks>
    <hyperlink ref="B14" r:id="rId1" xr:uid="{00000000-0004-0000-0100-000000000000}"/>
    <hyperlink ref="Q13" r:id="rId2" xr:uid="{00000000-0004-0000-0100-000001000000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59"/>
  <sheetViews>
    <sheetView topLeftCell="A268" workbookViewId="0">
      <selection activeCell="B281" sqref="B281"/>
    </sheetView>
  </sheetViews>
  <sheetFormatPr baseColWidth="10" defaultColWidth="8.83203125" defaultRowHeight="15" x14ac:dyDescent="0.2"/>
  <cols>
    <col min="1" max="1" width="59.33203125" bestFit="1" customWidth="1"/>
    <col min="2" max="2" width="26.6640625" customWidth="1"/>
    <col min="3" max="3" width="12.83203125" bestFit="1" customWidth="1"/>
    <col min="4" max="4" width="10.1640625" bestFit="1" customWidth="1"/>
    <col min="5" max="5" width="8.1640625" bestFit="1" customWidth="1"/>
    <col min="6" max="6" width="13.5" bestFit="1" customWidth="1"/>
    <col min="7" max="7" width="49.1640625" bestFit="1" customWidth="1"/>
  </cols>
  <sheetData>
    <row r="1" spans="1:8" x14ac:dyDescent="0.2">
      <c r="A1" t="s">
        <v>331</v>
      </c>
    </row>
    <row r="3" spans="1:8" x14ac:dyDescent="0.2">
      <c r="A3" t="s">
        <v>28</v>
      </c>
      <c r="B3" t="s">
        <v>23</v>
      </c>
    </row>
    <row r="5" spans="1:8" x14ac:dyDescent="0.2">
      <c r="A5" s="3" t="s">
        <v>29</v>
      </c>
      <c r="B5" s="3" t="s">
        <v>50</v>
      </c>
    </row>
    <row r="6" spans="1:8" x14ac:dyDescent="0.2">
      <c r="A6" t="s">
        <v>30</v>
      </c>
      <c r="B6" t="s">
        <v>48</v>
      </c>
    </row>
    <row r="7" spans="1:8" x14ac:dyDescent="0.2">
      <c r="A7" t="s">
        <v>31</v>
      </c>
      <c r="B7" t="s">
        <v>49</v>
      </c>
    </row>
    <row r="8" spans="1:8" x14ac:dyDescent="0.2">
      <c r="A8" t="s">
        <v>33</v>
      </c>
      <c r="B8">
        <v>1</v>
      </c>
    </row>
    <row r="9" spans="1:8" x14ac:dyDescent="0.2">
      <c r="A9" t="s">
        <v>34</v>
      </c>
      <c r="B9" t="s">
        <v>304</v>
      </c>
    </row>
    <row r="10" spans="1:8" x14ac:dyDescent="0.2">
      <c r="A10" t="s">
        <v>35</v>
      </c>
      <c r="B10" t="s">
        <v>36</v>
      </c>
    </row>
    <row r="11" spans="1:8" x14ac:dyDescent="0.2">
      <c r="A11" s="3" t="s">
        <v>37</v>
      </c>
    </row>
    <row r="12" spans="1:8" x14ac:dyDescent="0.2">
      <c r="A12" s="3" t="s">
        <v>38</v>
      </c>
      <c r="B12" s="3" t="s">
        <v>39</v>
      </c>
      <c r="C12" s="3" t="s">
        <v>35</v>
      </c>
      <c r="D12" s="3" t="s">
        <v>40</v>
      </c>
      <c r="E12" s="3" t="s">
        <v>31</v>
      </c>
      <c r="F12" s="3" t="s">
        <v>41</v>
      </c>
      <c r="G12" s="3" t="s">
        <v>34</v>
      </c>
      <c r="H12" s="3" t="s">
        <v>30</v>
      </c>
    </row>
    <row r="13" spans="1:8" x14ac:dyDescent="0.2">
      <c r="A13" t="s">
        <v>50</v>
      </c>
      <c r="B13">
        <v>2.0000000000000001E-4</v>
      </c>
      <c r="C13" t="s">
        <v>36</v>
      </c>
      <c r="E13" t="s">
        <v>49</v>
      </c>
      <c r="F13" t="s">
        <v>194</v>
      </c>
      <c r="G13" t="s">
        <v>304</v>
      </c>
    </row>
    <row r="14" spans="1:8" x14ac:dyDescent="0.2">
      <c r="A14" t="s">
        <v>103</v>
      </c>
      <c r="B14" s="2">
        <f t="shared" ref="B14:B77" si="0">H14*0.24/0.69</f>
        <v>4.9690306693738087E-6</v>
      </c>
      <c r="C14" t="s">
        <v>36</v>
      </c>
      <c r="E14" t="s">
        <v>49</v>
      </c>
      <c r="F14" t="s">
        <v>44</v>
      </c>
      <c r="G14" t="s">
        <v>51</v>
      </c>
      <c r="H14" s="2">
        <v>1.4285963174449701E-5</v>
      </c>
    </row>
    <row r="15" spans="1:8" x14ac:dyDescent="0.2">
      <c r="A15" t="s">
        <v>104</v>
      </c>
      <c r="B15" s="2">
        <f t="shared" si="0"/>
        <v>7.7569968014510251E-7</v>
      </c>
      <c r="C15" t="s">
        <v>36</v>
      </c>
      <c r="E15" t="s">
        <v>175</v>
      </c>
      <c r="F15" t="s">
        <v>44</v>
      </c>
      <c r="G15" t="s">
        <v>52</v>
      </c>
      <c r="H15" s="2">
        <v>2.2301365804171698E-6</v>
      </c>
    </row>
    <row r="16" spans="1:8" x14ac:dyDescent="0.2">
      <c r="A16" t="s">
        <v>104</v>
      </c>
      <c r="B16" s="2">
        <f t="shared" si="0"/>
        <v>3.6823444586198613E-6</v>
      </c>
      <c r="C16" t="s">
        <v>36</v>
      </c>
      <c r="E16" t="s">
        <v>176</v>
      </c>
      <c r="F16" t="s">
        <v>44</v>
      </c>
      <c r="G16" t="s">
        <v>52</v>
      </c>
      <c r="H16" s="2">
        <v>1.0586740318532101E-5</v>
      </c>
    </row>
    <row r="17" spans="1:8" x14ac:dyDescent="0.2">
      <c r="A17" t="s">
        <v>105</v>
      </c>
      <c r="B17" s="2">
        <f t="shared" si="0"/>
        <v>2.9130811840968172E-8</v>
      </c>
      <c r="C17" t="s">
        <v>36</v>
      </c>
      <c r="E17" t="s">
        <v>49</v>
      </c>
      <c r="F17" t="s">
        <v>44</v>
      </c>
      <c r="G17" t="s">
        <v>53</v>
      </c>
      <c r="H17" s="2">
        <v>8.3751084042783495E-8</v>
      </c>
    </row>
    <row r="18" spans="1:8" x14ac:dyDescent="0.2">
      <c r="A18" t="s">
        <v>106</v>
      </c>
      <c r="B18" s="2">
        <f t="shared" si="0"/>
        <v>-2.5374035975555479E-7</v>
      </c>
      <c r="C18" t="s">
        <v>36</v>
      </c>
      <c r="E18" t="s">
        <v>177</v>
      </c>
      <c r="F18" t="s">
        <v>44</v>
      </c>
      <c r="G18" t="s">
        <v>1</v>
      </c>
      <c r="H18" s="2">
        <v>-7.2950353429722002E-7</v>
      </c>
    </row>
    <row r="19" spans="1:8" x14ac:dyDescent="0.2">
      <c r="A19" t="s">
        <v>106</v>
      </c>
      <c r="B19" s="2">
        <f t="shared" si="0"/>
        <v>-6.6326197824014613E-9</v>
      </c>
      <c r="C19" t="s">
        <v>36</v>
      </c>
      <c r="E19" t="s">
        <v>178</v>
      </c>
      <c r="F19" t="s">
        <v>44</v>
      </c>
      <c r="G19" t="s">
        <v>1</v>
      </c>
      <c r="H19" s="2">
        <v>-1.9068781874404201E-8</v>
      </c>
    </row>
    <row r="20" spans="1:8" x14ac:dyDescent="0.2">
      <c r="A20" t="s">
        <v>106</v>
      </c>
      <c r="B20" s="2">
        <f t="shared" si="0"/>
        <v>-5.2764056007556868E-7</v>
      </c>
      <c r="C20" t="s">
        <v>36</v>
      </c>
      <c r="E20" t="s">
        <v>176</v>
      </c>
      <c r="F20" t="s">
        <v>44</v>
      </c>
      <c r="G20" t="s">
        <v>1</v>
      </c>
      <c r="H20" s="2">
        <v>-1.51696661021726E-6</v>
      </c>
    </row>
    <row r="21" spans="1:8" x14ac:dyDescent="0.2">
      <c r="A21" t="s">
        <v>107</v>
      </c>
      <c r="B21" s="2">
        <f t="shared" si="0"/>
        <v>3.766433510841217E-4</v>
      </c>
      <c r="C21" t="s">
        <v>36</v>
      </c>
      <c r="E21" t="s">
        <v>49</v>
      </c>
      <c r="F21" t="s">
        <v>44</v>
      </c>
      <c r="G21" t="s">
        <v>54</v>
      </c>
      <c r="H21">
        <v>1.0828496343668499E-3</v>
      </c>
    </row>
    <row r="22" spans="1:8" x14ac:dyDescent="0.2">
      <c r="A22" t="s">
        <v>108</v>
      </c>
      <c r="B22" s="2">
        <f t="shared" si="0"/>
        <v>1.6261376763025878E-6</v>
      </c>
      <c r="C22" t="s">
        <v>36</v>
      </c>
      <c r="E22" t="s">
        <v>175</v>
      </c>
      <c r="F22" t="s">
        <v>44</v>
      </c>
      <c r="G22" t="s">
        <v>55</v>
      </c>
      <c r="H22" s="2">
        <v>4.6751458193699397E-6</v>
      </c>
    </row>
    <row r="23" spans="1:8" x14ac:dyDescent="0.2">
      <c r="A23" t="s">
        <v>108</v>
      </c>
      <c r="B23" s="2">
        <f t="shared" si="0"/>
        <v>5.6318716188164165E-6</v>
      </c>
      <c r="C23" t="s">
        <v>36</v>
      </c>
      <c r="E23" t="s">
        <v>176</v>
      </c>
      <c r="F23" t="s">
        <v>44</v>
      </c>
      <c r="G23" t="s">
        <v>55</v>
      </c>
      <c r="H23" s="2">
        <v>1.6191630904097199E-5</v>
      </c>
    </row>
    <row r="24" spans="1:8" x14ac:dyDescent="0.2">
      <c r="A24" t="s">
        <v>109</v>
      </c>
      <c r="B24" s="2">
        <f t="shared" si="0"/>
        <v>5.0470766309828177E-5</v>
      </c>
      <c r="C24" t="s">
        <v>36</v>
      </c>
      <c r="E24" t="s">
        <v>49</v>
      </c>
      <c r="F24" t="s">
        <v>44</v>
      </c>
      <c r="G24" t="s">
        <v>56</v>
      </c>
      <c r="H24">
        <v>1.4510345314075601E-4</v>
      </c>
    </row>
    <row r="25" spans="1:8" x14ac:dyDescent="0.2">
      <c r="A25" t="s">
        <v>110</v>
      </c>
      <c r="B25" s="2">
        <f t="shared" si="0"/>
        <v>3.5352072851130784E-5</v>
      </c>
      <c r="C25" t="s">
        <v>36</v>
      </c>
      <c r="E25" t="s">
        <v>49</v>
      </c>
      <c r="F25" t="s">
        <v>44</v>
      </c>
      <c r="G25" t="s">
        <v>57</v>
      </c>
      <c r="H25">
        <v>1.0163720944700101E-4</v>
      </c>
    </row>
    <row r="26" spans="1:8" x14ac:dyDescent="0.2">
      <c r="A26" t="s">
        <v>111</v>
      </c>
      <c r="B26" s="2">
        <f t="shared" si="0"/>
        <v>6.9261717497650082E-4</v>
      </c>
      <c r="C26" t="s">
        <v>36</v>
      </c>
      <c r="E26" t="s">
        <v>49</v>
      </c>
      <c r="F26" t="s">
        <v>44</v>
      </c>
      <c r="G26" t="s">
        <v>58</v>
      </c>
      <c r="H26">
        <v>1.9912743780574399E-3</v>
      </c>
    </row>
    <row r="27" spans="1:8" x14ac:dyDescent="0.2">
      <c r="A27" t="s">
        <v>112</v>
      </c>
      <c r="B27" s="2">
        <f t="shared" si="0"/>
        <v>1.8923971519837181E-8</v>
      </c>
      <c r="C27" t="s">
        <v>171</v>
      </c>
      <c r="E27" t="s">
        <v>179</v>
      </c>
      <c r="F27" t="s">
        <v>44</v>
      </c>
      <c r="G27" t="s">
        <v>59</v>
      </c>
      <c r="H27" s="2">
        <v>5.4406418119531898E-8</v>
      </c>
    </row>
    <row r="28" spans="1:8" x14ac:dyDescent="0.2">
      <c r="A28" t="s">
        <v>112</v>
      </c>
      <c r="B28" s="2">
        <f t="shared" si="0"/>
        <v>1.1833542973412661E-10</v>
      </c>
      <c r="C28" t="s">
        <v>171</v>
      </c>
      <c r="E28" t="s">
        <v>32</v>
      </c>
      <c r="F28" t="s">
        <v>44</v>
      </c>
      <c r="G28" t="s">
        <v>59</v>
      </c>
      <c r="H28" s="2">
        <v>3.40214360485614E-10</v>
      </c>
    </row>
    <row r="29" spans="1:8" x14ac:dyDescent="0.2">
      <c r="A29" t="s">
        <v>112</v>
      </c>
      <c r="B29" s="2">
        <f t="shared" si="0"/>
        <v>7.5637037200542613E-10</v>
      </c>
      <c r="C29" t="s">
        <v>171</v>
      </c>
      <c r="E29" t="s">
        <v>180</v>
      </c>
      <c r="F29" t="s">
        <v>44</v>
      </c>
      <c r="G29" t="s">
        <v>59</v>
      </c>
      <c r="H29" s="2">
        <v>2.1745648195156001E-9</v>
      </c>
    </row>
    <row r="30" spans="1:8" x14ac:dyDescent="0.2">
      <c r="A30" t="s">
        <v>112</v>
      </c>
      <c r="B30" s="2">
        <f t="shared" si="0"/>
        <v>1.5615712417974991E-7</v>
      </c>
      <c r="C30" t="s">
        <v>171</v>
      </c>
      <c r="E30" t="s">
        <v>176</v>
      </c>
      <c r="F30" t="s">
        <v>44</v>
      </c>
      <c r="G30" t="s">
        <v>59</v>
      </c>
      <c r="H30" s="2">
        <v>4.4895173201678098E-7</v>
      </c>
    </row>
    <row r="31" spans="1:8" x14ac:dyDescent="0.2">
      <c r="A31" t="s">
        <v>113</v>
      </c>
      <c r="B31" s="2">
        <f t="shared" si="0"/>
        <v>8.3386493948037213E-7</v>
      </c>
      <c r="C31" t="s">
        <v>171</v>
      </c>
      <c r="E31" t="s">
        <v>49</v>
      </c>
      <c r="F31" t="s">
        <v>44</v>
      </c>
      <c r="G31" t="s">
        <v>60</v>
      </c>
      <c r="H31" s="2">
        <v>2.3973617010060698E-6</v>
      </c>
    </row>
    <row r="32" spans="1:8" x14ac:dyDescent="0.2">
      <c r="A32" t="s">
        <v>114</v>
      </c>
      <c r="B32" s="2">
        <f t="shared" si="0"/>
        <v>3.5577678225022263E-8</v>
      </c>
      <c r="C32" t="s">
        <v>172</v>
      </c>
      <c r="E32" t="s">
        <v>49</v>
      </c>
      <c r="F32" t="s">
        <v>44</v>
      </c>
      <c r="G32" t="s">
        <v>61</v>
      </c>
      <c r="H32" s="2">
        <v>1.0228582489693899E-7</v>
      </c>
    </row>
    <row r="33" spans="1:8" x14ac:dyDescent="0.2">
      <c r="A33" t="s">
        <v>115</v>
      </c>
      <c r="B33" s="2">
        <f t="shared" si="0"/>
        <v>2.5924564186503652E-3</v>
      </c>
      <c r="C33" t="s">
        <v>36</v>
      </c>
      <c r="E33" t="s">
        <v>49</v>
      </c>
      <c r="F33" t="s">
        <v>44</v>
      </c>
      <c r="G33" t="s">
        <v>62</v>
      </c>
      <c r="H33">
        <v>7.4533122036198E-3</v>
      </c>
    </row>
    <row r="34" spans="1:8" x14ac:dyDescent="0.2">
      <c r="A34" t="s">
        <v>116</v>
      </c>
      <c r="B34" s="2">
        <f t="shared" si="0"/>
        <v>1.7893735970115271E-5</v>
      </c>
      <c r="C34" t="s">
        <v>36</v>
      </c>
      <c r="E34" t="s">
        <v>49</v>
      </c>
      <c r="F34" t="s">
        <v>44</v>
      </c>
      <c r="G34" t="s">
        <v>63</v>
      </c>
      <c r="H34" s="2">
        <v>5.1444490914081403E-5</v>
      </c>
    </row>
    <row r="35" spans="1:8" x14ac:dyDescent="0.2">
      <c r="A35" t="s">
        <v>117</v>
      </c>
      <c r="B35" s="2">
        <f t="shared" si="0"/>
        <v>1.4706136913704175E-3</v>
      </c>
      <c r="C35" t="s">
        <v>36</v>
      </c>
      <c r="E35" t="s">
        <v>175</v>
      </c>
      <c r="F35" t="s">
        <v>44</v>
      </c>
      <c r="G35" t="s">
        <v>64</v>
      </c>
      <c r="H35">
        <v>4.2280143626899497E-3</v>
      </c>
    </row>
    <row r="36" spans="1:8" x14ac:dyDescent="0.2">
      <c r="A36" t="s">
        <v>117</v>
      </c>
      <c r="B36" s="2">
        <f t="shared" si="0"/>
        <v>5.4357043034293914E-3</v>
      </c>
      <c r="C36" t="s">
        <v>36</v>
      </c>
      <c r="E36" t="s">
        <v>49</v>
      </c>
      <c r="F36" t="s">
        <v>44</v>
      </c>
      <c r="G36" t="s">
        <v>64</v>
      </c>
      <c r="H36">
        <v>1.5627649872359501E-2</v>
      </c>
    </row>
    <row r="37" spans="1:8" x14ac:dyDescent="0.2">
      <c r="A37" t="s">
        <v>118</v>
      </c>
      <c r="B37" s="2">
        <f t="shared" si="0"/>
        <v>2.0279590170091063E-2</v>
      </c>
      <c r="C37" t="s">
        <v>43</v>
      </c>
      <c r="E37" t="s">
        <v>181</v>
      </c>
      <c r="F37" t="s">
        <v>44</v>
      </c>
      <c r="G37" t="s">
        <v>65</v>
      </c>
      <c r="H37">
        <v>5.8303821739011802E-2</v>
      </c>
    </row>
    <row r="38" spans="1:8" x14ac:dyDescent="0.2">
      <c r="A38" t="s">
        <v>42</v>
      </c>
      <c r="B38" s="2">
        <f t="shared" si="0"/>
        <v>4.3003401976616701E-2</v>
      </c>
      <c r="C38" t="s">
        <v>43</v>
      </c>
      <c r="E38" t="s">
        <v>182</v>
      </c>
      <c r="F38" t="s">
        <v>44</v>
      </c>
      <c r="G38" t="s">
        <v>45</v>
      </c>
      <c r="H38">
        <v>0.123634780682773</v>
      </c>
    </row>
    <row r="39" spans="1:8" x14ac:dyDescent="0.2">
      <c r="A39" t="s">
        <v>42</v>
      </c>
      <c r="B39" s="2">
        <f t="shared" si="0"/>
        <v>3.3313301190411898E-2</v>
      </c>
      <c r="C39" t="s">
        <v>43</v>
      </c>
      <c r="E39" t="s">
        <v>181</v>
      </c>
      <c r="F39" t="s">
        <v>44</v>
      </c>
      <c r="G39" t="s">
        <v>45</v>
      </c>
      <c r="H39">
        <v>9.5775740922434197E-2</v>
      </c>
    </row>
    <row r="40" spans="1:8" x14ac:dyDescent="0.2">
      <c r="A40" t="s">
        <v>42</v>
      </c>
      <c r="B40" s="2">
        <f t="shared" si="0"/>
        <v>4.1737052017449044E-3</v>
      </c>
      <c r="C40" t="s">
        <v>43</v>
      </c>
      <c r="E40" t="s">
        <v>183</v>
      </c>
      <c r="F40" t="s">
        <v>44</v>
      </c>
      <c r="G40" t="s">
        <v>45</v>
      </c>
      <c r="H40">
        <v>1.19994024550166E-2</v>
      </c>
    </row>
    <row r="41" spans="1:8" x14ac:dyDescent="0.2">
      <c r="A41" t="s">
        <v>42</v>
      </c>
      <c r="B41" s="2">
        <f t="shared" si="0"/>
        <v>1.9728804296595128E-6</v>
      </c>
      <c r="C41" t="s">
        <v>43</v>
      </c>
      <c r="E41" t="s">
        <v>32</v>
      </c>
      <c r="F41" t="s">
        <v>44</v>
      </c>
      <c r="G41" t="s">
        <v>45</v>
      </c>
      <c r="H41" s="2">
        <v>5.6720312352710997E-6</v>
      </c>
    </row>
    <row r="42" spans="1:8" x14ac:dyDescent="0.2">
      <c r="A42" t="s">
        <v>119</v>
      </c>
      <c r="B42" s="2">
        <f t="shared" si="0"/>
        <v>3.3572966467913634E-2</v>
      </c>
      <c r="C42" t="s">
        <v>43</v>
      </c>
      <c r="E42" t="s">
        <v>179</v>
      </c>
      <c r="F42" t="s">
        <v>44</v>
      </c>
      <c r="G42" t="s">
        <v>45</v>
      </c>
      <c r="H42">
        <v>9.6522278595251698E-2</v>
      </c>
    </row>
    <row r="43" spans="1:8" x14ac:dyDescent="0.2">
      <c r="A43" t="s">
        <v>42</v>
      </c>
      <c r="B43" s="2">
        <f t="shared" si="0"/>
        <v>5.2652011138598961E-3</v>
      </c>
      <c r="C43" t="s">
        <v>43</v>
      </c>
      <c r="E43" t="s">
        <v>184</v>
      </c>
      <c r="F43" t="s">
        <v>44</v>
      </c>
      <c r="G43" t="s">
        <v>45</v>
      </c>
      <c r="H43">
        <v>1.51374532023472E-2</v>
      </c>
    </row>
    <row r="44" spans="1:8" x14ac:dyDescent="0.2">
      <c r="A44" t="s">
        <v>42</v>
      </c>
      <c r="B44" s="2">
        <f t="shared" si="0"/>
        <v>1.381247690888727E-2</v>
      </c>
      <c r="C44" t="s">
        <v>43</v>
      </c>
      <c r="E44" t="s">
        <v>185</v>
      </c>
      <c r="F44" t="s">
        <v>44</v>
      </c>
      <c r="G44" t="s">
        <v>45</v>
      </c>
      <c r="H44">
        <v>3.9710871113050897E-2</v>
      </c>
    </row>
    <row r="45" spans="1:8" x14ac:dyDescent="0.2">
      <c r="A45" t="s">
        <v>120</v>
      </c>
      <c r="B45" s="2">
        <f t="shared" si="0"/>
        <v>-2.3542871489756943E-4</v>
      </c>
      <c r="C45" t="s">
        <v>36</v>
      </c>
      <c r="E45" t="s">
        <v>177</v>
      </c>
      <c r="F45" t="s">
        <v>44</v>
      </c>
      <c r="G45" t="s">
        <v>5</v>
      </c>
      <c r="H45">
        <v>-6.7685755533051205E-4</v>
      </c>
    </row>
    <row r="46" spans="1:8" x14ac:dyDescent="0.2">
      <c r="A46" t="s">
        <v>120</v>
      </c>
      <c r="B46" s="2">
        <f t="shared" si="0"/>
        <v>-6.1539644433359999E-6</v>
      </c>
      <c r="C46" t="s">
        <v>36</v>
      </c>
      <c r="E46" t="s">
        <v>178</v>
      </c>
      <c r="F46" t="s">
        <v>44</v>
      </c>
      <c r="G46" t="s">
        <v>5</v>
      </c>
      <c r="H46" s="2">
        <v>-1.7692647774590999E-5</v>
      </c>
    </row>
    <row r="47" spans="1:8" x14ac:dyDescent="0.2">
      <c r="A47" t="s">
        <v>120</v>
      </c>
      <c r="B47" s="2">
        <f t="shared" si="0"/>
        <v>-4.8956239798073737E-4</v>
      </c>
      <c r="C47" t="s">
        <v>36</v>
      </c>
      <c r="E47" t="s">
        <v>176</v>
      </c>
      <c r="F47" t="s">
        <v>44</v>
      </c>
      <c r="G47" t="s">
        <v>5</v>
      </c>
      <c r="H47">
        <v>-1.4074918941946199E-3</v>
      </c>
    </row>
    <row r="48" spans="1:8" x14ac:dyDescent="0.2">
      <c r="A48" t="s">
        <v>121</v>
      </c>
      <c r="B48" s="2">
        <f t="shared" si="0"/>
        <v>-1.1767441689457252E-6</v>
      </c>
      <c r="C48" t="s">
        <v>36</v>
      </c>
      <c r="E48" t="s">
        <v>175</v>
      </c>
      <c r="F48" t="s">
        <v>44</v>
      </c>
      <c r="G48" t="s">
        <v>6</v>
      </c>
      <c r="H48" s="2">
        <v>-3.3831394857189601E-6</v>
      </c>
    </row>
    <row r="49" spans="1:8" x14ac:dyDescent="0.2">
      <c r="A49" t="s">
        <v>121</v>
      </c>
      <c r="B49" s="2">
        <f t="shared" si="0"/>
        <v>-1.8268872356511516E-5</v>
      </c>
      <c r="C49" t="s">
        <v>36</v>
      </c>
      <c r="E49" t="s">
        <v>176</v>
      </c>
      <c r="F49" t="s">
        <v>44</v>
      </c>
      <c r="G49" t="s">
        <v>6</v>
      </c>
      <c r="H49" s="2">
        <v>-5.2523008024970599E-5</v>
      </c>
    </row>
    <row r="50" spans="1:8" x14ac:dyDescent="0.2">
      <c r="A50" t="s">
        <v>122</v>
      </c>
      <c r="B50" s="2">
        <f t="shared" si="0"/>
        <v>9.8614340878551299E-3</v>
      </c>
      <c r="C50" t="s">
        <v>173</v>
      </c>
      <c r="E50" t="s">
        <v>176</v>
      </c>
      <c r="F50" t="s">
        <v>44</v>
      </c>
      <c r="G50" t="s">
        <v>66</v>
      </c>
      <c r="H50">
        <v>2.8351623002583499E-2</v>
      </c>
    </row>
    <row r="51" spans="1:8" x14ac:dyDescent="0.2">
      <c r="A51" t="s">
        <v>123</v>
      </c>
      <c r="B51" s="2">
        <f t="shared" si="0"/>
        <v>4.4594421207826785E-4</v>
      </c>
      <c r="C51" t="s">
        <v>173</v>
      </c>
      <c r="E51" t="s">
        <v>176</v>
      </c>
      <c r="F51" t="s">
        <v>44</v>
      </c>
      <c r="G51" t="s">
        <v>66</v>
      </c>
      <c r="H51">
        <v>1.28208960972502E-3</v>
      </c>
    </row>
    <row r="52" spans="1:8" x14ac:dyDescent="0.2">
      <c r="A52" t="s">
        <v>124</v>
      </c>
      <c r="B52" s="2">
        <f t="shared" si="0"/>
        <v>2.3119923021331794E-4</v>
      </c>
      <c r="C52" t="s">
        <v>173</v>
      </c>
      <c r="E52" t="s">
        <v>176</v>
      </c>
      <c r="F52" t="s">
        <v>44</v>
      </c>
      <c r="G52" t="s">
        <v>66</v>
      </c>
      <c r="H52">
        <v>6.6469778686328905E-4</v>
      </c>
    </row>
    <row r="53" spans="1:8" x14ac:dyDescent="0.2">
      <c r="A53" t="s">
        <v>125</v>
      </c>
      <c r="B53" s="2">
        <f t="shared" si="0"/>
        <v>1.3247856075075096E-4</v>
      </c>
      <c r="C53" t="s">
        <v>36</v>
      </c>
      <c r="E53" t="s">
        <v>177</v>
      </c>
      <c r="F53" t="s">
        <v>44</v>
      </c>
      <c r="G53" t="s">
        <v>67</v>
      </c>
      <c r="H53">
        <v>3.8087586215840898E-4</v>
      </c>
    </row>
    <row r="54" spans="1:8" x14ac:dyDescent="0.2">
      <c r="A54" t="s">
        <v>126</v>
      </c>
      <c r="B54" s="2">
        <f t="shared" si="0"/>
        <v>3.3470822911790157E-6</v>
      </c>
      <c r="C54" t="s">
        <v>36</v>
      </c>
      <c r="E54" t="s">
        <v>175</v>
      </c>
      <c r="F54" t="s">
        <v>44</v>
      </c>
      <c r="G54" t="s">
        <v>68</v>
      </c>
      <c r="H54" s="2">
        <v>9.6228615871396701E-6</v>
      </c>
    </row>
    <row r="55" spans="1:8" x14ac:dyDescent="0.2">
      <c r="A55" t="s">
        <v>126</v>
      </c>
      <c r="B55" s="2">
        <f t="shared" si="0"/>
        <v>7.3635810405938437E-6</v>
      </c>
      <c r="C55" t="s">
        <v>36</v>
      </c>
      <c r="E55" t="s">
        <v>176</v>
      </c>
      <c r="F55" t="s">
        <v>44</v>
      </c>
      <c r="G55" t="s">
        <v>68</v>
      </c>
      <c r="H55" s="2">
        <v>2.1170295491707301E-5</v>
      </c>
    </row>
    <row r="56" spans="1:8" x14ac:dyDescent="0.2">
      <c r="A56" t="s">
        <v>127</v>
      </c>
      <c r="B56" s="2">
        <f t="shared" si="0"/>
        <v>-2.2406612572108038E-5</v>
      </c>
      <c r="C56" t="s">
        <v>36</v>
      </c>
      <c r="E56" t="s">
        <v>177</v>
      </c>
      <c r="F56" t="s">
        <v>44</v>
      </c>
      <c r="G56" t="s">
        <v>7</v>
      </c>
      <c r="H56" s="2">
        <v>-6.44190111448106E-5</v>
      </c>
    </row>
    <row r="57" spans="1:8" x14ac:dyDescent="0.2">
      <c r="A57" t="s">
        <v>127</v>
      </c>
      <c r="B57" s="2">
        <f t="shared" si="0"/>
        <v>-1.9298119697789948E-7</v>
      </c>
      <c r="C57" t="s">
        <v>36</v>
      </c>
      <c r="E57" t="s">
        <v>178</v>
      </c>
      <c r="F57" t="s">
        <v>44</v>
      </c>
      <c r="G57" t="s">
        <v>7</v>
      </c>
      <c r="H57" s="2">
        <v>-5.5482094131146102E-7</v>
      </c>
    </row>
    <row r="58" spans="1:8" x14ac:dyDescent="0.2">
      <c r="A58" t="s">
        <v>127</v>
      </c>
      <c r="B58" s="2">
        <f t="shared" si="0"/>
        <v>-7.8980430982449049E-5</v>
      </c>
      <c r="C58" t="s">
        <v>36</v>
      </c>
      <c r="E58" t="s">
        <v>176</v>
      </c>
      <c r="F58" t="s">
        <v>44</v>
      </c>
      <c r="G58" t="s">
        <v>7</v>
      </c>
      <c r="H58">
        <v>-2.2706873907454099E-4</v>
      </c>
    </row>
    <row r="59" spans="1:8" x14ac:dyDescent="0.2">
      <c r="A59" t="s">
        <v>128</v>
      </c>
      <c r="B59" s="2">
        <f t="shared" si="0"/>
        <v>-1.7231622762765078E-5</v>
      </c>
      <c r="C59" t="s">
        <v>36</v>
      </c>
      <c r="E59" t="s">
        <v>49</v>
      </c>
      <c r="F59" t="s">
        <v>44</v>
      </c>
      <c r="G59" t="s">
        <v>8</v>
      </c>
      <c r="H59" s="2">
        <v>-4.9540915442949598E-5</v>
      </c>
    </row>
    <row r="60" spans="1:8" x14ac:dyDescent="0.2">
      <c r="A60" t="s">
        <v>129</v>
      </c>
      <c r="B60" s="2">
        <f t="shared" si="0"/>
        <v>3.9501079736111306E-6</v>
      </c>
      <c r="C60" t="s">
        <v>36</v>
      </c>
      <c r="E60" t="s">
        <v>175</v>
      </c>
      <c r="F60" t="s">
        <v>44</v>
      </c>
      <c r="G60" t="s">
        <v>69</v>
      </c>
      <c r="H60" s="2">
        <v>1.1356560424132E-5</v>
      </c>
    </row>
    <row r="61" spans="1:8" x14ac:dyDescent="0.2">
      <c r="A61" t="s">
        <v>129</v>
      </c>
      <c r="B61" s="2">
        <f t="shared" si="0"/>
        <v>7.998468434838086E-6</v>
      </c>
      <c r="C61" t="s">
        <v>36</v>
      </c>
      <c r="E61" t="s">
        <v>176</v>
      </c>
      <c r="F61" t="s">
        <v>44</v>
      </c>
      <c r="G61" t="s">
        <v>69</v>
      </c>
      <c r="H61" s="2">
        <v>2.29955967501595E-5</v>
      </c>
    </row>
    <row r="62" spans="1:8" x14ac:dyDescent="0.2">
      <c r="A62" t="s">
        <v>130</v>
      </c>
      <c r="B62" s="2">
        <f t="shared" si="0"/>
        <v>3.3889373907262888E-4</v>
      </c>
      <c r="C62" t="s">
        <v>36</v>
      </c>
      <c r="E62" t="s">
        <v>177</v>
      </c>
      <c r="F62" t="s">
        <v>44</v>
      </c>
      <c r="G62" t="s">
        <v>70</v>
      </c>
      <c r="H62">
        <v>9.7431949983380799E-4</v>
      </c>
    </row>
    <row r="63" spans="1:8" x14ac:dyDescent="0.2">
      <c r="A63" t="s">
        <v>131</v>
      </c>
      <c r="B63" s="2">
        <f t="shared" si="0"/>
        <v>5.3895044820149914E-6</v>
      </c>
      <c r="C63" t="s">
        <v>36</v>
      </c>
      <c r="E63" t="s">
        <v>175</v>
      </c>
      <c r="F63" t="s">
        <v>44</v>
      </c>
      <c r="G63" t="s">
        <v>10</v>
      </c>
      <c r="H63" s="2">
        <v>1.54948253857931E-5</v>
      </c>
    </row>
    <row r="64" spans="1:8" x14ac:dyDescent="0.2">
      <c r="A64" t="s">
        <v>131</v>
      </c>
      <c r="B64" s="2">
        <f t="shared" si="0"/>
        <v>6.2401294901628861E-5</v>
      </c>
      <c r="C64" t="s">
        <v>36</v>
      </c>
      <c r="E64" t="s">
        <v>176</v>
      </c>
      <c r="F64" t="s">
        <v>44</v>
      </c>
      <c r="G64" t="s">
        <v>10</v>
      </c>
      <c r="H64">
        <v>1.7940372284218299E-4</v>
      </c>
    </row>
    <row r="65" spans="1:8" x14ac:dyDescent="0.2">
      <c r="A65" t="s">
        <v>132</v>
      </c>
      <c r="B65" s="2">
        <f t="shared" si="0"/>
        <v>1.3784291046547652E-7</v>
      </c>
      <c r="C65" t="s">
        <v>36</v>
      </c>
      <c r="E65" t="s">
        <v>175</v>
      </c>
      <c r="F65" t="s">
        <v>44</v>
      </c>
      <c r="G65" t="s">
        <v>71</v>
      </c>
      <c r="H65" s="2">
        <v>3.9629836758824498E-7</v>
      </c>
    </row>
    <row r="66" spans="1:8" x14ac:dyDescent="0.2">
      <c r="A66" t="s">
        <v>132</v>
      </c>
      <c r="B66" s="2">
        <f t="shared" si="0"/>
        <v>1.6239106673579863E-5</v>
      </c>
      <c r="C66" t="s">
        <v>36</v>
      </c>
      <c r="E66" t="s">
        <v>176</v>
      </c>
      <c r="F66" t="s">
        <v>44</v>
      </c>
      <c r="G66" t="s">
        <v>71</v>
      </c>
      <c r="H66" s="2">
        <v>4.6687431686542099E-5</v>
      </c>
    </row>
    <row r="67" spans="1:8" x14ac:dyDescent="0.2">
      <c r="A67" t="s">
        <v>133</v>
      </c>
      <c r="B67" s="2">
        <f t="shared" si="0"/>
        <v>2.087173581663527E-9</v>
      </c>
      <c r="C67" t="s">
        <v>36</v>
      </c>
      <c r="E67" t="s">
        <v>178</v>
      </c>
      <c r="F67" t="s">
        <v>44</v>
      </c>
      <c r="G67" t="s">
        <v>72</v>
      </c>
      <c r="H67" s="2">
        <v>6.0006240472826401E-9</v>
      </c>
    </row>
    <row r="68" spans="1:8" x14ac:dyDescent="0.2">
      <c r="A68" t="s">
        <v>133</v>
      </c>
      <c r="B68" s="2">
        <f t="shared" si="0"/>
        <v>2.4478439917563897E-7</v>
      </c>
      <c r="C68" t="s">
        <v>36</v>
      </c>
      <c r="E68" t="s">
        <v>176</v>
      </c>
      <c r="F68" t="s">
        <v>44</v>
      </c>
      <c r="G68" t="s">
        <v>72</v>
      </c>
      <c r="H68" s="2">
        <v>7.0375514762996198E-7</v>
      </c>
    </row>
    <row r="69" spans="1:8" x14ac:dyDescent="0.2">
      <c r="A69" t="s">
        <v>134</v>
      </c>
      <c r="B69" s="2">
        <f t="shared" si="0"/>
        <v>2.3264698195070789E-5</v>
      </c>
      <c r="C69" t="s">
        <v>36</v>
      </c>
      <c r="E69" t="s">
        <v>186</v>
      </c>
      <c r="F69" t="s">
        <v>44</v>
      </c>
      <c r="G69" t="s">
        <v>73</v>
      </c>
      <c r="H69" s="2">
        <v>6.6886007310828507E-5</v>
      </c>
    </row>
    <row r="70" spans="1:8" x14ac:dyDescent="0.2">
      <c r="A70" t="s">
        <v>134</v>
      </c>
      <c r="B70" s="2">
        <f t="shared" si="0"/>
        <v>2.4084796366208972E-7</v>
      </c>
      <c r="C70" t="s">
        <v>36</v>
      </c>
      <c r="E70" t="s">
        <v>178</v>
      </c>
      <c r="F70" t="s">
        <v>44</v>
      </c>
      <c r="G70" t="s">
        <v>73</v>
      </c>
      <c r="H70" s="2">
        <v>6.9243789552850797E-7</v>
      </c>
    </row>
    <row r="71" spans="1:8" x14ac:dyDescent="0.2">
      <c r="A71" t="s">
        <v>134</v>
      </c>
      <c r="B71" s="2">
        <f t="shared" si="0"/>
        <v>5.8901473117621919E-4</v>
      </c>
      <c r="C71" t="s">
        <v>36</v>
      </c>
      <c r="E71" t="s">
        <v>176</v>
      </c>
      <c r="F71" t="s">
        <v>44</v>
      </c>
      <c r="G71" t="s">
        <v>73</v>
      </c>
      <c r="H71">
        <v>1.6934173521316301E-3</v>
      </c>
    </row>
    <row r="72" spans="1:8" x14ac:dyDescent="0.2">
      <c r="A72" t="s">
        <v>135</v>
      </c>
      <c r="B72" s="2">
        <f t="shared" si="0"/>
        <v>2.7059339934665181E-5</v>
      </c>
      <c r="C72" t="s">
        <v>36</v>
      </c>
      <c r="E72" t="s">
        <v>175</v>
      </c>
      <c r="F72" t="s">
        <v>44</v>
      </c>
      <c r="G72" t="s">
        <v>74</v>
      </c>
      <c r="H72" s="2">
        <v>7.7795602312162395E-5</v>
      </c>
    </row>
    <row r="73" spans="1:8" x14ac:dyDescent="0.2">
      <c r="A73" t="s">
        <v>135</v>
      </c>
      <c r="B73" s="2">
        <f t="shared" si="0"/>
        <v>1.2845410796571998E-4</v>
      </c>
      <c r="C73" t="s">
        <v>36</v>
      </c>
      <c r="E73" t="s">
        <v>176</v>
      </c>
      <c r="F73" t="s">
        <v>44</v>
      </c>
      <c r="G73" t="s">
        <v>74</v>
      </c>
      <c r="H73">
        <v>3.6930556040144498E-4</v>
      </c>
    </row>
    <row r="74" spans="1:8" x14ac:dyDescent="0.2">
      <c r="A74" t="s">
        <v>136</v>
      </c>
      <c r="B74" s="2">
        <f t="shared" si="0"/>
        <v>1.7797443932861391E-5</v>
      </c>
      <c r="C74" t="s">
        <v>36</v>
      </c>
      <c r="E74" t="s">
        <v>49</v>
      </c>
      <c r="F74" t="s">
        <v>44</v>
      </c>
      <c r="G74" t="s">
        <v>75</v>
      </c>
      <c r="H74" s="2">
        <v>5.1167651306976498E-5</v>
      </c>
    </row>
    <row r="75" spans="1:8" x14ac:dyDescent="0.2">
      <c r="A75" t="s">
        <v>137</v>
      </c>
      <c r="B75" s="2">
        <f t="shared" si="0"/>
        <v>5.2238731499458436E-11</v>
      </c>
      <c r="C75" t="s">
        <v>35</v>
      </c>
      <c r="E75" t="s">
        <v>49</v>
      </c>
      <c r="F75" t="s">
        <v>44</v>
      </c>
      <c r="G75" t="s">
        <v>76</v>
      </c>
      <c r="H75" s="2">
        <v>1.5018635306094301E-10</v>
      </c>
    </row>
    <row r="76" spans="1:8" x14ac:dyDescent="0.2">
      <c r="A76" t="s">
        <v>138</v>
      </c>
      <c r="B76" s="2">
        <f t="shared" si="0"/>
        <v>-2.2781361268503307E-5</v>
      </c>
      <c r="C76" t="s">
        <v>36</v>
      </c>
      <c r="E76" t="s">
        <v>175</v>
      </c>
      <c r="F76" t="s">
        <v>44</v>
      </c>
      <c r="G76" t="s">
        <v>11</v>
      </c>
      <c r="H76" s="2">
        <v>-6.5496413646947001E-5</v>
      </c>
    </row>
    <row r="77" spans="1:8" x14ac:dyDescent="0.2">
      <c r="A77" t="s">
        <v>139</v>
      </c>
      <c r="B77" s="2">
        <f t="shared" si="0"/>
        <v>-1.3963335715438784E-7</v>
      </c>
      <c r="C77" t="s">
        <v>36</v>
      </c>
      <c r="E77" t="s">
        <v>186</v>
      </c>
      <c r="F77" t="s">
        <v>44</v>
      </c>
      <c r="G77" t="s">
        <v>11</v>
      </c>
      <c r="H77" s="2">
        <v>-4.0144590181886502E-7</v>
      </c>
    </row>
    <row r="78" spans="1:8" x14ac:dyDescent="0.2">
      <c r="A78" t="s">
        <v>139</v>
      </c>
      <c r="B78" s="2">
        <f t="shared" ref="B78:B141" si="1">H78*0.24/0.69</f>
        <v>-9.7709957189095654E-8</v>
      </c>
      <c r="C78" t="s">
        <v>36</v>
      </c>
      <c r="E78" t="s">
        <v>187</v>
      </c>
      <c r="F78" t="s">
        <v>44</v>
      </c>
      <c r="G78" t="s">
        <v>11</v>
      </c>
      <c r="H78" s="2">
        <v>-2.8091612691864999E-7</v>
      </c>
    </row>
    <row r="79" spans="1:8" x14ac:dyDescent="0.2">
      <c r="A79" t="s">
        <v>139</v>
      </c>
      <c r="B79" s="2">
        <f t="shared" si="1"/>
        <v>-3.8777645334319302E-7</v>
      </c>
      <c r="C79" t="s">
        <v>36</v>
      </c>
      <c r="E79" t="s">
        <v>188</v>
      </c>
      <c r="F79" t="s">
        <v>44</v>
      </c>
      <c r="G79" t="s">
        <v>11</v>
      </c>
      <c r="H79" s="2">
        <v>-1.11485730336168E-6</v>
      </c>
    </row>
    <row r="80" spans="1:8" x14ac:dyDescent="0.2">
      <c r="A80" t="s">
        <v>139</v>
      </c>
      <c r="B80" s="2">
        <f t="shared" si="1"/>
        <v>-2.742508860476887E-4</v>
      </c>
      <c r="C80" t="s">
        <v>36</v>
      </c>
      <c r="E80" t="s">
        <v>176</v>
      </c>
      <c r="F80" t="s">
        <v>44</v>
      </c>
      <c r="G80" t="s">
        <v>11</v>
      </c>
      <c r="H80">
        <v>-7.8847129738710497E-4</v>
      </c>
    </row>
    <row r="81" spans="1:8" x14ac:dyDescent="0.2">
      <c r="A81" t="s">
        <v>140</v>
      </c>
      <c r="B81" s="2">
        <f t="shared" si="1"/>
        <v>1.0324434644674923E-5</v>
      </c>
      <c r="C81" t="s">
        <v>171</v>
      </c>
      <c r="E81" t="s">
        <v>177</v>
      </c>
      <c r="F81" t="s">
        <v>44</v>
      </c>
      <c r="G81" t="s">
        <v>77</v>
      </c>
      <c r="H81" s="2">
        <v>2.96827496034404E-5</v>
      </c>
    </row>
    <row r="82" spans="1:8" x14ac:dyDescent="0.2">
      <c r="A82" t="s">
        <v>141</v>
      </c>
      <c r="B82" s="2">
        <f t="shared" si="1"/>
        <v>-3.7057297571931831</v>
      </c>
      <c r="C82" t="s">
        <v>36</v>
      </c>
      <c r="E82" t="s">
        <v>49</v>
      </c>
      <c r="F82" t="s">
        <v>44</v>
      </c>
      <c r="G82" t="s">
        <v>12</v>
      </c>
      <c r="H82">
        <v>-10.6539730519304</v>
      </c>
    </row>
    <row r="83" spans="1:8" x14ac:dyDescent="0.2">
      <c r="A83" t="s">
        <v>142</v>
      </c>
      <c r="B83" s="2">
        <f t="shared" si="1"/>
        <v>9.6891500595936355E-7</v>
      </c>
      <c r="C83" t="s">
        <v>36</v>
      </c>
      <c r="E83" t="s">
        <v>175</v>
      </c>
      <c r="F83" t="s">
        <v>44</v>
      </c>
      <c r="G83" t="s">
        <v>78</v>
      </c>
      <c r="H83" s="2">
        <v>2.7856306421331701E-6</v>
      </c>
    </row>
    <row r="84" spans="1:8" x14ac:dyDescent="0.2">
      <c r="A84" t="s">
        <v>142</v>
      </c>
      <c r="B84" s="2">
        <f t="shared" si="1"/>
        <v>1.9619301910175791E-6</v>
      </c>
      <c r="C84" t="s">
        <v>36</v>
      </c>
      <c r="E84" t="s">
        <v>176</v>
      </c>
      <c r="F84" t="s">
        <v>44</v>
      </c>
      <c r="G84" t="s">
        <v>78</v>
      </c>
      <c r="H84" s="2">
        <v>5.6405492991755398E-6</v>
      </c>
    </row>
    <row r="85" spans="1:8" x14ac:dyDescent="0.2">
      <c r="A85" t="s">
        <v>143</v>
      </c>
      <c r="B85" s="2">
        <f t="shared" si="1"/>
        <v>3.9014946977122787E-8</v>
      </c>
      <c r="C85" t="s">
        <v>36</v>
      </c>
      <c r="E85" t="s">
        <v>175</v>
      </c>
      <c r="F85" t="s">
        <v>44</v>
      </c>
      <c r="G85" t="s">
        <v>79</v>
      </c>
      <c r="H85" s="2">
        <v>1.1216797255922801E-7</v>
      </c>
    </row>
    <row r="86" spans="1:8" x14ac:dyDescent="0.2">
      <c r="A86" t="s">
        <v>143</v>
      </c>
      <c r="B86" s="2">
        <f t="shared" si="1"/>
        <v>1.4218858978100384E-7</v>
      </c>
      <c r="C86" t="s">
        <v>36</v>
      </c>
      <c r="E86" t="s">
        <v>176</v>
      </c>
      <c r="F86" t="s">
        <v>44</v>
      </c>
      <c r="G86" t="s">
        <v>79</v>
      </c>
      <c r="H86" s="2">
        <v>4.0879219562038601E-7</v>
      </c>
    </row>
    <row r="87" spans="1:8" x14ac:dyDescent="0.2">
      <c r="A87" t="s">
        <v>144</v>
      </c>
      <c r="B87" s="2">
        <f t="shared" si="1"/>
        <v>1.7749437218414468E-6</v>
      </c>
      <c r="C87" t="s">
        <v>36</v>
      </c>
      <c r="E87" t="s">
        <v>175</v>
      </c>
      <c r="F87" t="s">
        <v>44</v>
      </c>
      <c r="G87" t="s">
        <v>80</v>
      </c>
      <c r="H87" s="2">
        <v>5.1029632002941597E-6</v>
      </c>
    </row>
    <row r="88" spans="1:8" x14ac:dyDescent="0.2">
      <c r="A88" t="s">
        <v>144</v>
      </c>
      <c r="B88" s="2">
        <f t="shared" si="1"/>
        <v>7.8788873572130781E-8</v>
      </c>
      <c r="C88" t="s">
        <v>36</v>
      </c>
      <c r="E88" t="s">
        <v>189</v>
      </c>
      <c r="F88" t="s">
        <v>44</v>
      </c>
      <c r="G88" t="s">
        <v>80</v>
      </c>
      <c r="H88" s="2">
        <v>2.26518011519876E-7</v>
      </c>
    </row>
    <row r="89" spans="1:8" x14ac:dyDescent="0.2">
      <c r="A89" t="s">
        <v>144</v>
      </c>
      <c r="B89" s="2">
        <f t="shared" si="1"/>
        <v>3.2561709334200873E-7</v>
      </c>
      <c r="C89" t="s">
        <v>36</v>
      </c>
      <c r="E89" t="s">
        <v>186</v>
      </c>
      <c r="F89" t="s">
        <v>44</v>
      </c>
      <c r="G89" t="s">
        <v>80</v>
      </c>
      <c r="H89" s="2">
        <v>9.3614914335827502E-7</v>
      </c>
    </row>
    <row r="90" spans="1:8" x14ac:dyDescent="0.2">
      <c r="A90" t="s">
        <v>144</v>
      </c>
      <c r="B90" s="2">
        <f t="shared" si="1"/>
        <v>7.8532927663687655E-8</v>
      </c>
      <c r="C90" t="s">
        <v>36</v>
      </c>
      <c r="E90" t="s">
        <v>32</v>
      </c>
      <c r="F90" t="s">
        <v>44</v>
      </c>
      <c r="G90" t="s">
        <v>80</v>
      </c>
      <c r="H90" s="2">
        <v>2.2578216703310199E-7</v>
      </c>
    </row>
    <row r="91" spans="1:8" x14ac:dyDescent="0.2">
      <c r="A91" t="s">
        <v>144</v>
      </c>
      <c r="B91" s="2">
        <f t="shared" si="1"/>
        <v>2.9379135211552245E-7</v>
      </c>
      <c r="C91" t="s">
        <v>36</v>
      </c>
      <c r="E91" t="s">
        <v>180</v>
      </c>
      <c r="F91" t="s">
        <v>44</v>
      </c>
      <c r="G91" t="s">
        <v>80</v>
      </c>
      <c r="H91" s="2">
        <v>8.4465013733212702E-7</v>
      </c>
    </row>
    <row r="92" spans="1:8" x14ac:dyDescent="0.2">
      <c r="A92" t="s">
        <v>144</v>
      </c>
      <c r="B92" s="2">
        <f t="shared" si="1"/>
        <v>1.6177156876319479E-8</v>
      </c>
      <c r="C92" t="s">
        <v>36</v>
      </c>
      <c r="E92" t="s">
        <v>190</v>
      </c>
      <c r="F92" t="s">
        <v>44</v>
      </c>
      <c r="G92" t="s">
        <v>80</v>
      </c>
      <c r="H92" s="2">
        <v>4.6509326019418503E-8</v>
      </c>
    </row>
    <row r="93" spans="1:8" x14ac:dyDescent="0.2">
      <c r="A93" t="s">
        <v>144</v>
      </c>
      <c r="B93" s="2">
        <f t="shared" si="1"/>
        <v>9.042726975550922E-6</v>
      </c>
      <c r="C93" t="s">
        <v>36</v>
      </c>
      <c r="E93" t="s">
        <v>176</v>
      </c>
      <c r="F93" t="s">
        <v>44</v>
      </c>
      <c r="G93" t="s">
        <v>80</v>
      </c>
      <c r="H93" s="2">
        <v>2.5997840054708899E-5</v>
      </c>
    </row>
    <row r="94" spans="1:8" x14ac:dyDescent="0.2">
      <c r="A94" t="s">
        <v>145</v>
      </c>
      <c r="B94" s="2">
        <f t="shared" si="1"/>
        <v>7.8239356516709564E-6</v>
      </c>
      <c r="C94" t="s">
        <v>36</v>
      </c>
      <c r="E94" t="s">
        <v>175</v>
      </c>
      <c r="F94" t="s">
        <v>44</v>
      </c>
      <c r="G94" t="s">
        <v>81</v>
      </c>
      <c r="H94" s="2">
        <v>2.2493814998553999E-5</v>
      </c>
    </row>
    <row r="95" spans="1:8" x14ac:dyDescent="0.2">
      <c r="A95" t="s">
        <v>145</v>
      </c>
      <c r="B95" s="2">
        <f t="shared" si="1"/>
        <v>8.4471319219872349E-5</v>
      </c>
      <c r="C95" t="s">
        <v>36</v>
      </c>
      <c r="E95" t="s">
        <v>176</v>
      </c>
      <c r="F95" t="s">
        <v>44</v>
      </c>
      <c r="G95" t="s">
        <v>81</v>
      </c>
      <c r="H95">
        <v>2.42855042757133E-4</v>
      </c>
    </row>
    <row r="96" spans="1:8" x14ac:dyDescent="0.2">
      <c r="A96" t="s">
        <v>146</v>
      </c>
      <c r="B96" s="2">
        <f t="shared" si="1"/>
        <v>1.2423793881915409E-5</v>
      </c>
      <c r="C96" t="s">
        <v>36</v>
      </c>
      <c r="E96" t="s">
        <v>49</v>
      </c>
      <c r="F96" t="s">
        <v>44</v>
      </c>
      <c r="G96" t="s">
        <v>82</v>
      </c>
      <c r="H96" s="2">
        <v>3.5718407410506799E-5</v>
      </c>
    </row>
    <row r="97" spans="1:8" x14ac:dyDescent="0.2">
      <c r="A97" t="s">
        <v>147</v>
      </c>
      <c r="B97" s="2">
        <f t="shared" si="1"/>
        <v>5.7426198585875136E-6</v>
      </c>
      <c r="C97" t="s">
        <v>36</v>
      </c>
      <c r="E97" t="s">
        <v>175</v>
      </c>
      <c r="F97" t="s">
        <v>44</v>
      </c>
      <c r="G97" t="s">
        <v>83</v>
      </c>
      <c r="H97" s="2">
        <v>1.6510032093439102E-5</v>
      </c>
    </row>
    <row r="98" spans="1:8" x14ac:dyDescent="0.2">
      <c r="A98" t="s">
        <v>147</v>
      </c>
      <c r="B98" s="2">
        <f t="shared" si="1"/>
        <v>1.1628078011800802E-5</v>
      </c>
      <c r="C98" t="s">
        <v>36</v>
      </c>
      <c r="E98" t="s">
        <v>176</v>
      </c>
      <c r="F98" t="s">
        <v>44</v>
      </c>
      <c r="G98" t="s">
        <v>83</v>
      </c>
      <c r="H98" s="2">
        <v>3.3430724283927298E-5</v>
      </c>
    </row>
    <row r="99" spans="1:8" x14ac:dyDescent="0.2">
      <c r="A99" t="s">
        <v>148</v>
      </c>
      <c r="B99" s="2">
        <f t="shared" si="1"/>
        <v>3.0131766965643794E-4</v>
      </c>
      <c r="C99" t="s">
        <v>36</v>
      </c>
      <c r="E99" t="s">
        <v>49</v>
      </c>
      <c r="F99" t="s">
        <v>44</v>
      </c>
      <c r="G99" t="s">
        <v>84</v>
      </c>
      <c r="H99">
        <v>8.6628830026225896E-4</v>
      </c>
    </row>
    <row r="100" spans="1:8" x14ac:dyDescent="0.2">
      <c r="A100" t="s">
        <v>149</v>
      </c>
      <c r="B100" s="2">
        <f t="shared" si="1"/>
        <v>1.9102860201751999E-8</v>
      </c>
      <c r="C100" t="s">
        <v>36</v>
      </c>
      <c r="E100" t="s">
        <v>178</v>
      </c>
      <c r="F100" t="s">
        <v>44</v>
      </c>
      <c r="G100" t="s">
        <v>85</v>
      </c>
      <c r="H100" s="2">
        <v>5.4920723080036997E-8</v>
      </c>
    </row>
    <row r="101" spans="1:8" x14ac:dyDescent="0.2">
      <c r="A101" t="s">
        <v>149</v>
      </c>
      <c r="B101" s="2">
        <f t="shared" si="1"/>
        <v>1.1543192343584975E-3</v>
      </c>
      <c r="C101" t="s">
        <v>36</v>
      </c>
      <c r="E101" t="s">
        <v>176</v>
      </c>
      <c r="F101" t="s">
        <v>44</v>
      </c>
      <c r="G101" t="s">
        <v>85</v>
      </c>
      <c r="H101">
        <v>3.31866779878068E-3</v>
      </c>
    </row>
    <row r="102" spans="1:8" x14ac:dyDescent="0.2">
      <c r="A102" t="s">
        <v>150</v>
      </c>
      <c r="B102" s="2">
        <f t="shared" si="1"/>
        <v>2.3938686345253882E-7</v>
      </c>
      <c r="C102" t="s">
        <v>36</v>
      </c>
      <c r="E102" t="s">
        <v>178</v>
      </c>
      <c r="F102" t="s">
        <v>44</v>
      </c>
      <c r="G102" t="s">
        <v>13</v>
      </c>
      <c r="H102" s="2">
        <v>6.8823723242604899E-7</v>
      </c>
    </row>
    <row r="103" spans="1:8" x14ac:dyDescent="0.2">
      <c r="A103" t="s">
        <v>150</v>
      </c>
      <c r="B103" s="2">
        <f t="shared" si="1"/>
        <v>2.8644608841976281E-5</v>
      </c>
      <c r="C103" t="s">
        <v>36</v>
      </c>
      <c r="E103" t="s">
        <v>176</v>
      </c>
      <c r="F103" t="s">
        <v>44</v>
      </c>
      <c r="G103" t="s">
        <v>13</v>
      </c>
      <c r="H103" s="2">
        <v>8.2353250420681806E-5</v>
      </c>
    </row>
    <row r="104" spans="1:8" x14ac:dyDescent="0.2">
      <c r="A104" t="s">
        <v>151</v>
      </c>
      <c r="B104" s="2">
        <f t="shared" si="1"/>
        <v>-3.8418662399078614E-6</v>
      </c>
      <c r="C104" t="s">
        <v>36</v>
      </c>
      <c r="E104" t="s">
        <v>177</v>
      </c>
      <c r="F104" t="s">
        <v>44</v>
      </c>
      <c r="G104" t="s">
        <v>15</v>
      </c>
      <c r="H104" s="2">
        <v>-1.10453654397351E-5</v>
      </c>
    </row>
    <row r="105" spans="1:8" x14ac:dyDescent="0.2">
      <c r="A105" t="s">
        <v>151</v>
      </c>
      <c r="B105" s="2">
        <f t="shared" si="1"/>
        <v>-1.802520083056449E-7</v>
      </c>
      <c r="C105" t="s">
        <v>36</v>
      </c>
      <c r="E105" t="s">
        <v>178</v>
      </c>
      <c r="F105" t="s">
        <v>44</v>
      </c>
      <c r="G105" t="s">
        <v>15</v>
      </c>
      <c r="H105" s="2">
        <v>-5.1822452387872901E-7</v>
      </c>
    </row>
    <row r="106" spans="1:8" x14ac:dyDescent="0.2">
      <c r="A106" t="s">
        <v>151</v>
      </c>
      <c r="B106" s="2">
        <f t="shared" si="1"/>
        <v>-8.0893953747128345E-6</v>
      </c>
      <c r="C106" t="s">
        <v>36</v>
      </c>
      <c r="E106" t="s">
        <v>176</v>
      </c>
      <c r="F106" t="s">
        <v>44</v>
      </c>
      <c r="G106" t="s">
        <v>15</v>
      </c>
      <c r="H106" s="2">
        <v>-2.3257011702299399E-5</v>
      </c>
    </row>
    <row r="107" spans="1:8" x14ac:dyDescent="0.2">
      <c r="A107" t="s">
        <v>152</v>
      </c>
      <c r="B107" s="2">
        <f t="shared" si="1"/>
        <v>4.5487779923415657E-4</v>
      </c>
      <c r="C107" t="s">
        <v>36</v>
      </c>
      <c r="E107" t="s">
        <v>49</v>
      </c>
      <c r="F107" t="s">
        <v>44</v>
      </c>
      <c r="G107" t="s">
        <v>86</v>
      </c>
      <c r="H107">
        <v>1.3077736727982001E-3</v>
      </c>
    </row>
    <row r="108" spans="1:8" x14ac:dyDescent="0.2">
      <c r="A108" t="s">
        <v>153</v>
      </c>
      <c r="B108" s="2">
        <f t="shared" si="1"/>
        <v>8.6357390609766967E-6</v>
      </c>
      <c r="C108" t="s">
        <v>36</v>
      </c>
      <c r="E108" t="s">
        <v>175</v>
      </c>
      <c r="F108" t="s">
        <v>44</v>
      </c>
      <c r="G108" t="s">
        <v>87</v>
      </c>
      <c r="H108" s="2">
        <v>2.4827749800308001E-5</v>
      </c>
    </row>
    <row r="109" spans="1:8" x14ac:dyDescent="0.2">
      <c r="A109" t="s">
        <v>153</v>
      </c>
      <c r="B109" s="2">
        <f t="shared" si="1"/>
        <v>1.7486278033958471E-5</v>
      </c>
      <c r="C109" t="s">
        <v>36</v>
      </c>
      <c r="E109" t="s">
        <v>176</v>
      </c>
      <c r="F109" t="s">
        <v>44</v>
      </c>
      <c r="G109" t="s">
        <v>87</v>
      </c>
      <c r="H109" s="2">
        <v>5.0273049347630601E-5</v>
      </c>
    </row>
    <row r="110" spans="1:8" x14ac:dyDescent="0.2">
      <c r="A110" t="s">
        <v>154</v>
      </c>
      <c r="B110" s="2">
        <f t="shared" si="1"/>
        <v>1.2787944094388904E-6</v>
      </c>
      <c r="C110" t="s">
        <v>36</v>
      </c>
      <c r="E110" t="s">
        <v>49</v>
      </c>
      <c r="F110" t="s">
        <v>44</v>
      </c>
      <c r="G110" t="s">
        <v>88</v>
      </c>
      <c r="H110" s="2">
        <v>3.67653392713681E-6</v>
      </c>
    </row>
    <row r="111" spans="1:8" x14ac:dyDescent="0.2">
      <c r="A111" t="s">
        <v>155</v>
      </c>
      <c r="B111" s="2">
        <f t="shared" si="1"/>
        <v>9.0083309875601061E-6</v>
      </c>
      <c r="C111" t="s">
        <v>36</v>
      </c>
      <c r="E111" t="s">
        <v>49</v>
      </c>
      <c r="F111" t="s">
        <v>44</v>
      </c>
      <c r="G111" t="s">
        <v>89</v>
      </c>
      <c r="H111" s="2">
        <v>2.5898951589235302E-5</v>
      </c>
    </row>
    <row r="112" spans="1:8" x14ac:dyDescent="0.2">
      <c r="A112" t="s">
        <v>156</v>
      </c>
      <c r="B112" s="2">
        <f t="shared" si="1"/>
        <v>2.3726791835844489E-5</v>
      </c>
      <c r="C112" t="s">
        <v>36</v>
      </c>
      <c r="E112" t="s">
        <v>49</v>
      </c>
      <c r="F112" t="s">
        <v>44</v>
      </c>
      <c r="G112" t="s">
        <v>90</v>
      </c>
      <c r="H112" s="2">
        <v>6.8214526528052896E-5</v>
      </c>
    </row>
    <row r="113" spans="1:8" x14ac:dyDescent="0.2">
      <c r="A113" t="s">
        <v>157</v>
      </c>
      <c r="B113" s="2">
        <f t="shared" si="1"/>
        <v>5.4805908546726612E-4</v>
      </c>
      <c r="C113" t="s">
        <v>36</v>
      </c>
      <c r="E113" t="s">
        <v>49</v>
      </c>
      <c r="F113" t="s">
        <v>44</v>
      </c>
      <c r="G113" t="s">
        <v>91</v>
      </c>
      <c r="H113">
        <v>1.57566987071839E-3</v>
      </c>
    </row>
    <row r="114" spans="1:8" x14ac:dyDescent="0.2">
      <c r="A114" t="s">
        <v>158</v>
      </c>
      <c r="B114" s="2">
        <f t="shared" si="1"/>
        <v>-0.47231121526087999</v>
      </c>
      <c r="C114" t="s">
        <v>36</v>
      </c>
      <c r="E114" t="s">
        <v>191</v>
      </c>
      <c r="F114" t="s">
        <v>44</v>
      </c>
      <c r="G114" t="s">
        <v>16</v>
      </c>
      <c r="H114">
        <v>-1.35789474387503</v>
      </c>
    </row>
    <row r="115" spans="1:8" x14ac:dyDescent="0.2">
      <c r="A115" t="s">
        <v>158</v>
      </c>
      <c r="B115" s="2">
        <f t="shared" si="1"/>
        <v>-6.6490413798861572E-2</v>
      </c>
      <c r="C115" t="s">
        <v>36</v>
      </c>
      <c r="E115" t="s">
        <v>182</v>
      </c>
      <c r="F115" t="s">
        <v>44</v>
      </c>
      <c r="G115" t="s">
        <v>16</v>
      </c>
      <c r="H115">
        <v>-0.19115993967172701</v>
      </c>
    </row>
    <row r="116" spans="1:8" x14ac:dyDescent="0.2">
      <c r="A116" t="s">
        <v>158</v>
      </c>
      <c r="B116" s="2">
        <f t="shared" si="1"/>
        <v>-5.8236431396244522E-2</v>
      </c>
      <c r="C116" t="s">
        <v>36</v>
      </c>
      <c r="E116" t="s">
        <v>186</v>
      </c>
      <c r="F116" t="s">
        <v>44</v>
      </c>
      <c r="G116" t="s">
        <v>16</v>
      </c>
      <c r="H116">
        <v>-0.16742974026420299</v>
      </c>
    </row>
    <row r="117" spans="1:8" x14ac:dyDescent="0.2">
      <c r="A117" t="s">
        <v>158</v>
      </c>
      <c r="B117" s="2">
        <f t="shared" si="1"/>
        <v>-0.12335118146133635</v>
      </c>
      <c r="C117" t="s">
        <v>36</v>
      </c>
      <c r="E117" t="s">
        <v>190</v>
      </c>
      <c r="F117" t="s">
        <v>44</v>
      </c>
      <c r="G117" t="s">
        <v>16</v>
      </c>
      <c r="H117">
        <v>-0.35463464670134198</v>
      </c>
    </row>
    <row r="118" spans="1:8" x14ac:dyDescent="0.2">
      <c r="A118" t="s">
        <v>158</v>
      </c>
      <c r="B118" s="2">
        <f t="shared" si="1"/>
        <v>-2.411997079875948E-2</v>
      </c>
      <c r="C118" t="s">
        <v>36</v>
      </c>
      <c r="E118" t="s">
        <v>192</v>
      </c>
      <c r="F118" t="s">
        <v>44</v>
      </c>
      <c r="G118" t="s">
        <v>16</v>
      </c>
      <c r="H118">
        <v>-6.9344916046433502E-2</v>
      </c>
    </row>
    <row r="119" spans="1:8" x14ac:dyDescent="0.2">
      <c r="A119" t="s">
        <v>158</v>
      </c>
      <c r="B119" s="2">
        <f t="shared" si="1"/>
        <v>-0.16003554769519129</v>
      </c>
      <c r="C119" t="s">
        <v>36</v>
      </c>
      <c r="E119" t="s">
        <v>181</v>
      </c>
      <c r="F119" t="s">
        <v>44</v>
      </c>
      <c r="G119" t="s">
        <v>16</v>
      </c>
      <c r="H119">
        <v>-0.46010219962367499</v>
      </c>
    </row>
    <row r="120" spans="1:8" x14ac:dyDescent="0.2">
      <c r="A120" t="s">
        <v>158</v>
      </c>
      <c r="B120" s="2">
        <f t="shared" si="1"/>
        <v>-8.4832596915788885E-2</v>
      </c>
      <c r="C120" t="s">
        <v>36</v>
      </c>
      <c r="E120" t="s">
        <v>193</v>
      </c>
      <c r="F120" t="s">
        <v>44</v>
      </c>
      <c r="G120" t="s">
        <v>16</v>
      </c>
      <c r="H120">
        <v>-0.24389371613289301</v>
      </c>
    </row>
    <row r="121" spans="1:8" x14ac:dyDescent="0.2">
      <c r="A121" t="s">
        <v>158</v>
      </c>
      <c r="B121" s="2">
        <f t="shared" si="1"/>
        <v>-0.27164773196169428</v>
      </c>
      <c r="C121" t="s">
        <v>36</v>
      </c>
      <c r="E121" t="s">
        <v>176</v>
      </c>
      <c r="F121" t="s">
        <v>44</v>
      </c>
      <c r="G121" t="s">
        <v>16</v>
      </c>
      <c r="H121">
        <v>-0.78098722938987097</v>
      </c>
    </row>
    <row r="122" spans="1:8" x14ac:dyDescent="0.2">
      <c r="A122" t="s">
        <v>159</v>
      </c>
      <c r="B122" s="2">
        <f t="shared" si="1"/>
        <v>3.7570151843961397E-5</v>
      </c>
      <c r="C122" t="s">
        <v>36</v>
      </c>
      <c r="E122" t="s">
        <v>175</v>
      </c>
      <c r="F122" t="s">
        <v>44</v>
      </c>
      <c r="G122" t="s">
        <v>92</v>
      </c>
      <c r="H122">
        <v>1.08014186551389E-4</v>
      </c>
    </row>
    <row r="123" spans="1:8" x14ac:dyDescent="0.2">
      <c r="A123" t="s">
        <v>159</v>
      </c>
      <c r="B123" s="2">
        <f t="shared" si="1"/>
        <v>9.3518621956086617E-5</v>
      </c>
      <c r="C123" t="s">
        <v>36</v>
      </c>
      <c r="E123" t="s">
        <v>176</v>
      </c>
      <c r="F123" t="s">
        <v>44</v>
      </c>
      <c r="G123" t="s">
        <v>92</v>
      </c>
      <c r="H123">
        <v>2.6886603812374899E-4</v>
      </c>
    </row>
    <row r="124" spans="1:8" x14ac:dyDescent="0.2">
      <c r="A124" t="s">
        <v>160</v>
      </c>
      <c r="B124" s="2">
        <f t="shared" si="1"/>
        <v>1.2563193026452662E-5</v>
      </c>
      <c r="C124" t="s">
        <v>36</v>
      </c>
      <c r="E124" t="s">
        <v>175</v>
      </c>
      <c r="F124" t="s">
        <v>44</v>
      </c>
      <c r="G124" t="s">
        <v>93</v>
      </c>
      <c r="H124" s="2">
        <v>3.6119179951051399E-5</v>
      </c>
    </row>
    <row r="125" spans="1:8" x14ac:dyDescent="0.2">
      <c r="A125" t="s">
        <v>160</v>
      </c>
      <c r="B125" s="2">
        <f t="shared" si="1"/>
        <v>9.603349629704176E-5</v>
      </c>
      <c r="C125" t="s">
        <v>36</v>
      </c>
      <c r="E125" t="s">
        <v>176</v>
      </c>
      <c r="F125" t="s">
        <v>44</v>
      </c>
      <c r="G125" t="s">
        <v>93</v>
      </c>
      <c r="H125">
        <v>2.7609630185399501E-4</v>
      </c>
    </row>
    <row r="126" spans="1:8" x14ac:dyDescent="0.2">
      <c r="A126" t="s">
        <v>161</v>
      </c>
      <c r="B126" s="2">
        <f t="shared" si="1"/>
        <v>1.2929610301424139</v>
      </c>
      <c r="C126" t="s">
        <v>36</v>
      </c>
      <c r="E126" t="s">
        <v>49</v>
      </c>
      <c r="F126" t="s">
        <v>44</v>
      </c>
      <c r="G126" t="s">
        <v>94</v>
      </c>
      <c r="H126">
        <v>3.7172629616594399</v>
      </c>
    </row>
    <row r="127" spans="1:8" x14ac:dyDescent="0.2">
      <c r="A127" t="s">
        <v>162</v>
      </c>
      <c r="B127" s="2">
        <f t="shared" si="1"/>
        <v>4.7752280961577394E-5</v>
      </c>
      <c r="C127" t="s">
        <v>174</v>
      </c>
      <c r="E127" t="s">
        <v>175</v>
      </c>
      <c r="F127" t="s">
        <v>44</v>
      </c>
      <c r="G127" t="s">
        <v>95</v>
      </c>
      <c r="H127">
        <v>1.3728780776453499E-4</v>
      </c>
    </row>
    <row r="128" spans="1:8" x14ac:dyDescent="0.2">
      <c r="A128" t="s">
        <v>162</v>
      </c>
      <c r="B128" s="2">
        <f t="shared" si="1"/>
        <v>4.0197308321915126E-5</v>
      </c>
      <c r="C128" t="s">
        <v>174</v>
      </c>
      <c r="E128" t="s">
        <v>180</v>
      </c>
      <c r="F128" t="s">
        <v>44</v>
      </c>
      <c r="G128" t="s">
        <v>95</v>
      </c>
      <c r="H128">
        <v>1.15567261425506E-4</v>
      </c>
    </row>
    <row r="129" spans="1:8" x14ac:dyDescent="0.2">
      <c r="A129" t="s">
        <v>162</v>
      </c>
      <c r="B129" s="2">
        <f t="shared" si="1"/>
        <v>3.7269850124442431E-4</v>
      </c>
      <c r="C129" t="s">
        <v>174</v>
      </c>
      <c r="E129" t="s">
        <v>176</v>
      </c>
      <c r="F129" t="s">
        <v>44</v>
      </c>
      <c r="G129" t="s">
        <v>95</v>
      </c>
      <c r="H129">
        <v>1.0715081910777199E-3</v>
      </c>
    </row>
    <row r="130" spans="1:8" x14ac:dyDescent="0.2">
      <c r="A130" t="s">
        <v>163</v>
      </c>
      <c r="B130" s="2">
        <f t="shared" si="1"/>
        <v>5.2249095848899829E-5</v>
      </c>
      <c r="C130" t="s">
        <v>174</v>
      </c>
      <c r="E130" t="s">
        <v>49</v>
      </c>
      <c r="F130" t="s">
        <v>44</v>
      </c>
      <c r="G130" t="s">
        <v>96</v>
      </c>
      <c r="H130">
        <v>1.5021615056558699E-4</v>
      </c>
    </row>
    <row r="131" spans="1:8" x14ac:dyDescent="0.2">
      <c r="A131" t="s">
        <v>164</v>
      </c>
      <c r="B131" s="2">
        <f t="shared" si="1"/>
        <v>-3.3377784798198164E-7</v>
      </c>
      <c r="C131" t="s">
        <v>36</v>
      </c>
      <c r="E131" t="s">
        <v>49</v>
      </c>
      <c r="F131" t="s">
        <v>44</v>
      </c>
      <c r="G131" t="s">
        <v>97</v>
      </c>
      <c r="H131" s="2">
        <v>-9.5961131294819711E-7</v>
      </c>
    </row>
    <row r="132" spans="1:8" x14ac:dyDescent="0.2">
      <c r="A132" t="s">
        <v>165</v>
      </c>
      <c r="B132" s="2">
        <f t="shared" si="1"/>
        <v>-5.8425125948943653E-6</v>
      </c>
      <c r="C132" t="s">
        <v>36</v>
      </c>
      <c r="E132" t="s">
        <v>177</v>
      </c>
      <c r="F132" t="s">
        <v>44</v>
      </c>
      <c r="G132" t="s">
        <v>98</v>
      </c>
      <c r="H132" s="2">
        <v>-1.67972237103213E-5</v>
      </c>
    </row>
    <row r="133" spans="1:8" x14ac:dyDescent="0.2">
      <c r="A133" t="s">
        <v>165</v>
      </c>
      <c r="B133" s="2">
        <f t="shared" si="1"/>
        <v>-1.4463737155091271E-7</v>
      </c>
      <c r="C133" t="s">
        <v>36</v>
      </c>
      <c r="E133" t="s">
        <v>178</v>
      </c>
      <c r="F133" t="s">
        <v>44</v>
      </c>
      <c r="G133" t="s">
        <v>98</v>
      </c>
      <c r="H133" s="2">
        <v>-4.1583244320887399E-7</v>
      </c>
    </row>
    <row r="134" spans="1:8" x14ac:dyDescent="0.2">
      <c r="A134" t="s">
        <v>165</v>
      </c>
      <c r="B134" s="2">
        <f t="shared" si="1"/>
        <v>-1.5297728831544903E-5</v>
      </c>
      <c r="C134" t="s">
        <v>36</v>
      </c>
      <c r="E134" t="s">
        <v>176</v>
      </c>
      <c r="F134" t="s">
        <v>44</v>
      </c>
      <c r="G134" t="s">
        <v>98</v>
      </c>
      <c r="H134" s="2">
        <v>-4.3980970390691598E-5</v>
      </c>
    </row>
    <row r="135" spans="1:8" x14ac:dyDescent="0.2">
      <c r="A135" t="s">
        <v>166</v>
      </c>
      <c r="B135" s="2">
        <f t="shared" si="1"/>
        <v>-4.9374314551460526E-8</v>
      </c>
      <c r="C135" t="s">
        <v>36</v>
      </c>
      <c r="E135" t="s">
        <v>49</v>
      </c>
      <c r="F135" t="s">
        <v>44</v>
      </c>
      <c r="G135" t="s">
        <v>99</v>
      </c>
      <c r="H135" s="2">
        <v>-1.41951154335449E-7</v>
      </c>
    </row>
    <row r="136" spans="1:8" x14ac:dyDescent="0.2">
      <c r="A136" t="s">
        <v>167</v>
      </c>
      <c r="B136" s="2">
        <f t="shared" si="1"/>
        <v>-4.2985338370265391E-8</v>
      </c>
      <c r="C136" t="s">
        <v>36</v>
      </c>
      <c r="E136" t="s">
        <v>177</v>
      </c>
      <c r="F136" t="s">
        <v>44</v>
      </c>
      <c r="G136" t="s">
        <v>100</v>
      </c>
      <c r="H136" s="2">
        <v>-1.23582847814513E-7</v>
      </c>
    </row>
    <row r="137" spans="1:8" x14ac:dyDescent="0.2">
      <c r="A137" t="s">
        <v>167</v>
      </c>
      <c r="B137" s="2">
        <f t="shared" si="1"/>
        <v>-1.8045166175656903E-9</v>
      </c>
      <c r="C137" t="s">
        <v>36</v>
      </c>
      <c r="E137" t="s">
        <v>178</v>
      </c>
      <c r="F137" t="s">
        <v>44</v>
      </c>
      <c r="G137" t="s">
        <v>100</v>
      </c>
      <c r="H137" s="2">
        <v>-5.1879852755013597E-9</v>
      </c>
    </row>
    <row r="138" spans="1:8" x14ac:dyDescent="0.2">
      <c r="A138" t="s">
        <v>167</v>
      </c>
      <c r="B138" s="2">
        <f t="shared" si="1"/>
        <v>-4.2985338370265391E-8</v>
      </c>
      <c r="C138" t="s">
        <v>36</v>
      </c>
      <c r="E138" t="s">
        <v>176</v>
      </c>
      <c r="F138" t="s">
        <v>44</v>
      </c>
      <c r="G138" t="s">
        <v>100</v>
      </c>
      <c r="H138" s="2">
        <v>-1.23582847814513E-7</v>
      </c>
    </row>
    <row r="139" spans="1:8" x14ac:dyDescent="0.2">
      <c r="A139" t="s">
        <v>168</v>
      </c>
      <c r="B139" s="2">
        <f t="shared" si="1"/>
        <v>-5.8557851250860179E-6</v>
      </c>
      <c r="C139" t="s">
        <v>36</v>
      </c>
      <c r="E139" t="s">
        <v>49</v>
      </c>
      <c r="F139" t="s">
        <v>44</v>
      </c>
      <c r="G139" t="s">
        <v>21</v>
      </c>
      <c r="H139" s="2">
        <v>-1.6835382234622301E-5</v>
      </c>
    </row>
    <row r="140" spans="1:8" x14ac:dyDescent="0.2">
      <c r="A140" t="s">
        <v>169</v>
      </c>
      <c r="B140" s="2">
        <f t="shared" si="1"/>
        <v>9.4940963516495995E-5</v>
      </c>
      <c r="C140" t="s">
        <v>36</v>
      </c>
      <c r="E140" t="s">
        <v>175</v>
      </c>
      <c r="F140" t="s">
        <v>44</v>
      </c>
      <c r="G140" t="s">
        <v>101</v>
      </c>
      <c r="H140">
        <v>2.7295527010992598E-4</v>
      </c>
    </row>
    <row r="141" spans="1:8" x14ac:dyDescent="0.2">
      <c r="A141" t="s">
        <v>169</v>
      </c>
      <c r="B141" s="2">
        <f t="shared" si="1"/>
        <v>5.0154301388710264E-4</v>
      </c>
      <c r="C141" t="s">
        <v>36</v>
      </c>
      <c r="E141" t="s">
        <v>176</v>
      </c>
      <c r="F141" t="s">
        <v>44</v>
      </c>
      <c r="G141" t="s">
        <v>101</v>
      </c>
      <c r="H141">
        <v>1.4419361649254201E-3</v>
      </c>
    </row>
    <row r="142" spans="1:8" x14ac:dyDescent="0.2">
      <c r="A142" t="s">
        <v>170</v>
      </c>
      <c r="B142" s="2">
        <f t="shared" ref="B142:B205" si="2">H142*0.24/0.69</f>
        <v>-2.3949769967668173E-5</v>
      </c>
      <c r="C142" t="s">
        <v>36</v>
      </c>
      <c r="E142" t="s">
        <v>49</v>
      </c>
      <c r="F142" t="s">
        <v>44</v>
      </c>
      <c r="G142" t="s">
        <v>102</v>
      </c>
      <c r="H142" s="2">
        <v>-6.8855588657046004E-5</v>
      </c>
    </row>
    <row r="143" spans="1:8" x14ac:dyDescent="0.2">
      <c r="A143" t="s">
        <v>195</v>
      </c>
      <c r="B143" s="2">
        <f t="shared" si="2"/>
        <v>1.4126897526551689E-8</v>
      </c>
      <c r="C143" t="s">
        <v>36</v>
      </c>
      <c r="D143" t="s">
        <v>297</v>
      </c>
      <c r="F143" t="s">
        <v>294</v>
      </c>
      <c r="H143" s="2">
        <v>4.0614830388836101E-8</v>
      </c>
    </row>
    <row r="144" spans="1:8" x14ac:dyDescent="0.2">
      <c r="A144" t="s">
        <v>196</v>
      </c>
      <c r="B144" s="2">
        <f t="shared" si="2"/>
        <v>1.2149765303307307E-8</v>
      </c>
      <c r="C144" t="s">
        <v>36</v>
      </c>
      <c r="D144" t="s">
        <v>300</v>
      </c>
      <c r="F144" t="s">
        <v>294</v>
      </c>
      <c r="H144" s="2">
        <v>3.4930575247008503E-8</v>
      </c>
    </row>
    <row r="145" spans="1:8" x14ac:dyDescent="0.2">
      <c r="A145" t="s">
        <v>197</v>
      </c>
      <c r="B145" s="2">
        <f t="shared" si="2"/>
        <v>5.1163635121568001E-4</v>
      </c>
      <c r="C145" t="s">
        <v>36</v>
      </c>
      <c r="D145" t="s">
        <v>296</v>
      </c>
      <c r="F145" t="s">
        <v>294</v>
      </c>
      <c r="H145">
        <v>1.4709545097450799E-3</v>
      </c>
    </row>
    <row r="146" spans="1:8" x14ac:dyDescent="0.2">
      <c r="A146" t="s">
        <v>198</v>
      </c>
      <c r="B146" s="2">
        <f t="shared" si="2"/>
        <v>1.3037604400240174E-7</v>
      </c>
      <c r="C146" t="s">
        <v>36</v>
      </c>
      <c r="D146" t="s">
        <v>301</v>
      </c>
      <c r="F146" t="s">
        <v>294</v>
      </c>
      <c r="H146" s="2">
        <v>3.74831126506905E-7</v>
      </c>
    </row>
    <row r="147" spans="1:8" x14ac:dyDescent="0.2">
      <c r="A147" t="s">
        <v>198</v>
      </c>
      <c r="B147" s="2">
        <f t="shared" si="2"/>
        <v>3.0256669427984138E-7</v>
      </c>
      <c r="C147" t="s">
        <v>36</v>
      </c>
      <c r="D147" t="s">
        <v>297</v>
      </c>
      <c r="F147" t="s">
        <v>294</v>
      </c>
      <c r="H147" s="2">
        <v>8.6987924605454397E-7</v>
      </c>
    </row>
    <row r="148" spans="1:8" x14ac:dyDescent="0.2">
      <c r="A148" t="s">
        <v>199</v>
      </c>
      <c r="B148" s="2">
        <f t="shared" si="2"/>
        <v>7.6504565918818787E-7</v>
      </c>
      <c r="C148" t="s">
        <v>36</v>
      </c>
      <c r="D148" t="s">
        <v>300</v>
      </c>
      <c r="F148" t="s">
        <v>294</v>
      </c>
      <c r="H148" s="2">
        <v>2.19950627016604E-6</v>
      </c>
    </row>
    <row r="149" spans="1:8" x14ac:dyDescent="0.2">
      <c r="A149" t="s">
        <v>200</v>
      </c>
      <c r="B149" s="2">
        <f t="shared" si="2"/>
        <v>2.09840716328016E-8</v>
      </c>
      <c r="C149" t="s">
        <v>36</v>
      </c>
      <c r="D149" t="s">
        <v>300</v>
      </c>
      <c r="F149" t="s">
        <v>294</v>
      </c>
      <c r="H149" s="2">
        <v>6.0329205944304596E-8</v>
      </c>
    </row>
    <row r="150" spans="1:8" x14ac:dyDescent="0.2">
      <c r="A150" t="s">
        <v>200</v>
      </c>
      <c r="B150" s="2">
        <f t="shared" si="2"/>
        <v>8.768143215035721E-8</v>
      </c>
      <c r="C150" t="s">
        <v>36</v>
      </c>
      <c r="D150" t="s">
        <v>297</v>
      </c>
      <c r="F150" t="s">
        <v>294</v>
      </c>
      <c r="H150" s="2">
        <v>2.5208411743227699E-7</v>
      </c>
    </row>
    <row r="151" spans="1:8" x14ac:dyDescent="0.2">
      <c r="A151" t="s">
        <v>201</v>
      </c>
      <c r="B151" s="2">
        <f t="shared" si="2"/>
        <v>5.7471522810551652E-10</v>
      </c>
      <c r="C151" t="s">
        <v>36</v>
      </c>
      <c r="D151" t="s">
        <v>301</v>
      </c>
      <c r="F151" t="s">
        <v>294</v>
      </c>
      <c r="H151" s="2">
        <v>1.6523062808033599E-9</v>
      </c>
    </row>
    <row r="152" spans="1:8" x14ac:dyDescent="0.2">
      <c r="A152" t="s">
        <v>201</v>
      </c>
      <c r="B152" s="2">
        <f t="shared" si="2"/>
        <v>7.708665670722435E-7</v>
      </c>
      <c r="C152" t="s">
        <v>36</v>
      </c>
      <c r="D152" t="s">
        <v>297</v>
      </c>
      <c r="F152" t="s">
        <v>294</v>
      </c>
      <c r="H152" s="2">
        <v>2.2162413803327E-6</v>
      </c>
    </row>
    <row r="153" spans="1:8" x14ac:dyDescent="0.2">
      <c r="A153" t="s">
        <v>202</v>
      </c>
      <c r="B153" s="2">
        <f t="shared" si="2"/>
        <v>5.9921847843650431E-6</v>
      </c>
      <c r="C153" t="s">
        <v>36</v>
      </c>
      <c r="D153" t="s">
        <v>300</v>
      </c>
      <c r="F153" t="s">
        <v>294</v>
      </c>
      <c r="H153" s="2">
        <v>1.72275312550495E-5</v>
      </c>
    </row>
    <row r="154" spans="1:8" x14ac:dyDescent="0.2">
      <c r="A154" t="s">
        <v>202</v>
      </c>
      <c r="B154" s="2">
        <f t="shared" si="2"/>
        <v>3.6290166991286264E-11</v>
      </c>
      <c r="C154" t="s">
        <v>36</v>
      </c>
      <c r="D154" t="s">
        <v>302</v>
      </c>
      <c r="F154" t="s">
        <v>294</v>
      </c>
      <c r="H154" s="2">
        <v>1.04334230099948E-10</v>
      </c>
    </row>
    <row r="155" spans="1:8" x14ac:dyDescent="0.2">
      <c r="A155" t="s">
        <v>203</v>
      </c>
      <c r="B155" s="2">
        <f t="shared" si="2"/>
        <v>2.7196052934743133E-6</v>
      </c>
      <c r="C155" t="s">
        <v>36</v>
      </c>
      <c r="D155" t="s">
        <v>296</v>
      </c>
      <c r="F155" t="s">
        <v>294</v>
      </c>
      <c r="H155" s="2">
        <v>7.8188652187386505E-6</v>
      </c>
    </row>
    <row r="156" spans="1:8" x14ac:dyDescent="0.2">
      <c r="A156" t="s">
        <v>204</v>
      </c>
      <c r="B156" s="2">
        <f t="shared" si="2"/>
        <v>2.4653653913581848E-7</v>
      </c>
      <c r="C156" t="s">
        <v>36</v>
      </c>
      <c r="D156" t="s">
        <v>297</v>
      </c>
      <c r="F156" t="s">
        <v>294</v>
      </c>
      <c r="H156" s="2">
        <v>7.0879255001547801E-7</v>
      </c>
    </row>
    <row r="157" spans="1:8" x14ac:dyDescent="0.2">
      <c r="A157" t="s">
        <v>205</v>
      </c>
      <c r="B157" s="2">
        <f t="shared" si="2"/>
        <v>1.5800691755092696E-11</v>
      </c>
      <c r="C157" t="s">
        <v>36</v>
      </c>
      <c r="D157" t="s">
        <v>297</v>
      </c>
      <c r="F157" t="s">
        <v>294</v>
      </c>
      <c r="H157" s="2">
        <v>4.5426988795891502E-11</v>
      </c>
    </row>
    <row r="158" spans="1:8" x14ac:dyDescent="0.2">
      <c r="A158" t="s">
        <v>206</v>
      </c>
      <c r="B158" s="2">
        <f t="shared" si="2"/>
        <v>5.8101096781282782E-9</v>
      </c>
      <c r="C158" t="s">
        <v>36</v>
      </c>
      <c r="D158" t="s">
        <v>297</v>
      </c>
      <c r="F158" t="s">
        <v>294</v>
      </c>
      <c r="H158" s="2">
        <v>1.6704065324618799E-8</v>
      </c>
    </row>
    <row r="159" spans="1:8" x14ac:dyDescent="0.2">
      <c r="A159" t="s">
        <v>207</v>
      </c>
      <c r="B159" s="2">
        <f t="shared" si="2"/>
        <v>2.6522852283804242E-7</v>
      </c>
      <c r="C159" t="s">
        <v>36</v>
      </c>
      <c r="D159" t="s">
        <v>300</v>
      </c>
      <c r="F159" t="s">
        <v>294</v>
      </c>
      <c r="H159" s="2">
        <v>7.6253200315937195E-7</v>
      </c>
    </row>
    <row r="160" spans="1:8" x14ac:dyDescent="0.2">
      <c r="A160" t="s">
        <v>207</v>
      </c>
      <c r="B160" s="2">
        <f t="shared" si="2"/>
        <v>3.6254976409461219E-10</v>
      </c>
      <c r="C160" t="s">
        <v>36</v>
      </c>
      <c r="D160" t="s">
        <v>302</v>
      </c>
      <c r="F160" t="s">
        <v>294</v>
      </c>
      <c r="H160" s="2">
        <v>1.04233057177201E-9</v>
      </c>
    </row>
    <row r="161" spans="1:8" x14ac:dyDescent="0.2">
      <c r="A161" t="s">
        <v>208</v>
      </c>
      <c r="B161" s="2">
        <f t="shared" si="2"/>
        <v>1.4529058388023791E-7</v>
      </c>
      <c r="C161" t="s">
        <v>36</v>
      </c>
      <c r="D161" t="s">
        <v>297</v>
      </c>
      <c r="F161" t="s">
        <v>294</v>
      </c>
      <c r="H161" s="2">
        <v>4.1771042865568399E-7</v>
      </c>
    </row>
    <row r="162" spans="1:8" x14ac:dyDescent="0.2">
      <c r="A162" t="s">
        <v>208</v>
      </c>
      <c r="B162" s="2">
        <f t="shared" si="2"/>
        <v>2.0702619287616729E-9</v>
      </c>
      <c r="C162" t="s">
        <v>36</v>
      </c>
      <c r="D162" t="s">
        <v>301</v>
      </c>
      <c r="F162" t="s">
        <v>294</v>
      </c>
      <c r="H162" s="2">
        <v>5.9520030451898102E-9</v>
      </c>
    </row>
    <row r="163" spans="1:8" x14ac:dyDescent="0.2">
      <c r="A163" t="s">
        <v>209</v>
      </c>
      <c r="B163" s="2">
        <f t="shared" si="2"/>
        <v>1.6826280287045775E-5</v>
      </c>
      <c r="C163" t="s">
        <v>36</v>
      </c>
      <c r="D163" t="s">
        <v>296</v>
      </c>
      <c r="F163" t="s">
        <v>294</v>
      </c>
      <c r="H163" s="2">
        <v>4.8375555825256599E-5</v>
      </c>
    </row>
    <row r="164" spans="1:8" x14ac:dyDescent="0.2">
      <c r="A164" t="s">
        <v>210</v>
      </c>
      <c r="B164" s="2">
        <f t="shared" si="2"/>
        <v>1.12800758694664E-8</v>
      </c>
      <c r="C164" t="s">
        <v>36</v>
      </c>
      <c r="D164" t="s">
        <v>302</v>
      </c>
      <c r="F164" t="s">
        <v>294</v>
      </c>
      <c r="H164" s="2">
        <v>3.2430218124715897E-8</v>
      </c>
    </row>
    <row r="165" spans="1:8" x14ac:dyDescent="0.2">
      <c r="A165" t="s">
        <v>210</v>
      </c>
      <c r="B165" s="2">
        <f t="shared" si="2"/>
        <v>5.1962750566653214E-7</v>
      </c>
      <c r="C165" t="s">
        <v>36</v>
      </c>
      <c r="D165" t="s">
        <v>300</v>
      </c>
      <c r="F165" t="s">
        <v>294</v>
      </c>
      <c r="H165" s="2">
        <v>1.49392907879128E-6</v>
      </c>
    </row>
    <row r="166" spans="1:8" x14ac:dyDescent="0.2">
      <c r="A166" t="s">
        <v>211</v>
      </c>
      <c r="B166" s="2">
        <f t="shared" si="2"/>
        <v>5.946340615439653E-9</v>
      </c>
      <c r="C166" t="s">
        <v>36</v>
      </c>
      <c r="D166" t="s">
        <v>301</v>
      </c>
      <c r="F166" t="s">
        <v>294</v>
      </c>
      <c r="H166" s="2">
        <v>1.7095729269389001E-8</v>
      </c>
    </row>
    <row r="167" spans="1:8" x14ac:dyDescent="0.2">
      <c r="A167" t="s">
        <v>212</v>
      </c>
      <c r="B167" s="2">
        <f t="shared" si="2"/>
        <v>1.7781072599308556E-2</v>
      </c>
      <c r="C167" t="s">
        <v>36</v>
      </c>
      <c r="D167" t="s">
        <v>296</v>
      </c>
      <c r="F167" t="s">
        <v>294</v>
      </c>
      <c r="H167">
        <v>5.1120583723012099E-2</v>
      </c>
    </row>
    <row r="168" spans="1:8" x14ac:dyDescent="0.2">
      <c r="A168" t="s">
        <v>213</v>
      </c>
      <c r="B168" s="2">
        <f t="shared" si="2"/>
        <v>3.5170720839041049E-4</v>
      </c>
      <c r="C168" t="s">
        <v>36</v>
      </c>
      <c r="D168" t="s">
        <v>300</v>
      </c>
      <c r="F168" t="s">
        <v>294</v>
      </c>
      <c r="H168">
        <v>1.0111582241224301E-3</v>
      </c>
    </row>
    <row r="169" spans="1:8" x14ac:dyDescent="0.2">
      <c r="A169" t="s">
        <v>214</v>
      </c>
      <c r="B169" s="2">
        <f t="shared" si="2"/>
        <v>2.8637199816525568E-2</v>
      </c>
      <c r="C169" t="s">
        <v>36</v>
      </c>
      <c r="D169" t="s">
        <v>297</v>
      </c>
      <c r="F169" t="s">
        <v>294</v>
      </c>
      <c r="H169">
        <v>8.2331949472511004E-2</v>
      </c>
    </row>
    <row r="170" spans="1:8" x14ac:dyDescent="0.2">
      <c r="A170" t="s">
        <v>215</v>
      </c>
      <c r="B170" s="2">
        <f t="shared" si="2"/>
        <v>4.168722118945948E-4</v>
      </c>
      <c r="C170" t="s">
        <v>36</v>
      </c>
      <c r="D170" t="s">
        <v>297</v>
      </c>
      <c r="F170" t="s">
        <v>294</v>
      </c>
      <c r="H170">
        <v>1.1985076091969599E-3</v>
      </c>
    </row>
    <row r="171" spans="1:8" x14ac:dyDescent="0.2">
      <c r="A171" t="s">
        <v>216</v>
      </c>
      <c r="B171" s="2">
        <f t="shared" si="2"/>
        <v>5.6607184273398958E-5</v>
      </c>
      <c r="C171" t="s">
        <v>36</v>
      </c>
      <c r="D171" t="s">
        <v>297</v>
      </c>
      <c r="F171" t="s">
        <v>294</v>
      </c>
      <c r="H171">
        <v>1.6274565478602201E-4</v>
      </c>
    </row>
    <row r="172" spans="1:8" x14ac:dyDescent="0.2">
      <c r="A172" t="s">
        <v>217</v>
      </c>
      <c r="B172" s="2">
        <f t="shared" si="2"/>
        <v>4.888044124899931E-6</v>
      </c>
      <c r="C172" t="s">
        <v>36</v>
      </c>
      <c r="D172" t="s">
        <v>300</v>
      </c>
      <c r="F172" t="s">
        <v>294</v>
      </c>
      <c r="H172" s="2">
        <v>1.4053126859087301E-5</v>
      </c>
    </row>
    <row r="173" spans="1:8" x14ac:dyDescent="0.2">
      <c r="A173" t="s">
        <v>218</v>
      </c>
      <c r="B173" s="2">
        <f t="shared" si="2"/>
        <v>1.5664340302090124E-5</v>
      </c>
      <c r="C173" t="s">
        <v>36</v>
      </c>
      <c r="D173" t="s">
        <v>300</v>
      </c>
      <c r="F173" t="s">
        <v>294</v>
      </c>
      <c r="H173" s="2">
        <v>4.5034978368509102E-5</v>
      </c>
    </row>
    <row r="174" spans="1:8" x14ac:dyDescent="0.2">
      <c r="A174" t="s">
        <v>219</v>
      </c>
      <c r="B174" s="2">
        <f t="shared" si="2"/>
        <v>8.8873573367523138E-12</v>
      </c>
      <c r="C174" t="s">
        <v>36</v>
      </c>
      <c r="D174" t="s">
        <v>301</v>
      </c>
      <c r="F174" t="s">
        <v>294</v>
      </c>
      <c r="H174" s="2">
        <v>2.5551152343162899E-11</v>
      </c>
    </row>
    <row r="175" spans="1:8" x14ac:dyDescent="0.2">
      <c r="A175" t="s">
        <v>219</v>
      </c>
      <c r="B175" s="2">
        <f t="shared" si="2"/>
        <v>2.6388597803828245E-8</v>
      </c>
      <c r="C175" t="s">
        <v>36</v>
      </c>
      <c r="D175" t="s">
        <v>297</v>
      </c>
      <c r="F175" t="s">
        <v>294</v>
      </c>
      <c r="H175" s="2">
        <v>7.5867218686006197E-8</v>
      </c>
    </row>
    <row r="176" spans="1:8" x14ac:dyDescent="0.2">
      <c r="A176" t="s">
        <v>220</v>
      </c>
      <c r="B176" s="2">
        <f t="shared" si="2"/>
        <v>2.1724664658249078E-9</v>
      </c>
      <c r="C176" t="s">
        <v>36</v>
      </c>
      <c r="D176" t="s">
        <v>297</v>
      </c>
      <c r="F176" t="s">
        <v>294</v>
      </c>
      <c r="H176" s="2">
        <v>6.2458410892466098E-9</v>
      </c>
    </row>
    <row r="177" spans="1:8" x14ac:dyDescent="0.2">
      <c r="A177" t="s">
        <v>220</v>
      </c>
      <c r="B177" s="2">
        <f t="shared" si="2"/>
        <v>2.7103978946680597E-5</v>
      </c>
      <c r="C177" t="s">
        <v>36</v>
      </c>
      <c r="D177" t="s">
        <v>300</v>
      </c>
      <c r="F177" t="s">
        <v>294</v>
      </c>
      <c r="H177" s="2">
        <v>7.7923939471706707E-5</v>
      </c>
    </row>
    <row r="178" spans="1:8" x14ac:dyDescent="0.2">
      <c r="A178" t="s">
        <v>221</v>
      </c>
      <c r="B178" s="2">
        <f t="shared" si="2"/>
        <v>6.3196259173046954E-7</v>
      </c>
      <c r="C178" t="s">
        <v>36</v>
      </c>
      <c r="D178" t="s">
        <v>296</v>
      </c>
      <c r="F178" t="s">
        <v>294</v>
      </c>
      <c r="H178" s="2">
        <v>1.8168924512251E-6</v>
      </c>
    </row>
    <row r="179" spans="1:8" x14ac:dyDescent="0.2">
      <c r="A179" t="s">
        <v>222</v>
      </c>
      <c r="B179" s="2">
        <f t="shared" si="2"/>
        <v>1.8810113182719861E-7</v>
      </c>
      <c r="C179" t="s">
        <v>36</v>
      </c>
      <c r="D179" t="s">
        <v>297</v>
      </c>
      <c r="F179" t="s">
        <v>294</v>
      </c>
      <c r="H179" s="2">
        <v>5.4079075400319596E-7</v>
      </c>
    </row>
    <row r="180" spans="1:8" x14ac:dyDescent="0.2">
      <c r="A180" t="s">
        <v>223</v>
      </c>
      <c r="B180" s="2">
        <f t="shared" si="2"/>
        <v>1.8127488204730574E-9</v>
      </c>
      <c r="C180" t="s">
        <v>36</v>
      </c>
      <c r="D180" t="s">
        <v>302</v>
      </c>
      <c r="F180" t="s">
        <v>294</v>
      </c>
      <c r="H180" s="2">
        <v>5.2116528588600399E-9</v>
      </c>
    </row>
    <row r="181" spans="1:8" x14ac:dyDescent="0.2">
      <c r="A181" t="s">
        <v>223</v>
      </c>
      <c r="B181" s="2">
        <f t="shared" si="2"/>
        <v>1.7255870519830751E-6</v>
      </c>
      <c r="C181" t="s">
        <v>36</v>
      </c>
      <c r="D181" t="s">
        <v>300</v>
      </c>
      <c r="F181" t="s">
        <v>294</v>
      </c>
      <c r="H181" s="2">
        <v>4.9610627744513403E-6</v>
      </c>
    </row>
    <row r="182" spans="1:8" x14ac:dyDescent="0.2">
      <c r="A182" t="s">
        <v>224</v>
      </c>
      <c r="B182" s="2">
        <f t="shared" si="2"/>
        <v>5.3596461276307133E-7</v>
      </c>
      <c r="C182" t="s">
        <v>36</v>
      </c>
      <c r="D182" t="s">
        <v>301</v>
      </c>
      <c r="F182" t="s">
        <v>294</v>
      </c>
      <c r="H182" s="2">
        <v>1.54089826169383E-6</v>
      </c>
    </row>
    <row r="183" spans="1:8" x14ac:dyDescent="0.2">
      <c r="A183" t="s">
        <v>224</v>
      </c>
      <c r="B183" s="2">
        <f t="shared" si="2"/>
        <v>1.4867876202210993E-5</v>
      </c>
      <c r="C183" t="s">
        <v>36</v>
      </c>
      <c r="D183" t="s">
        <v>297</v>
      </c>
      <c r="F183" t="s">
        <v>294</v>
      </c>
      <c r="H183" s="2">
        <v>4.2745144081356599E-5</v>
      </c>
    </row>
    <row r="184" spans="1:8" x14ac:dyDescent="0.2">
      <c r="A184" t="s">
        <v>225</v>
      </c>
      <c r="B184" s="2">
        <f t="shared" si="2"/>
        <v>3.9598766211957218E-3</v>
      </c>
      <c r="C184" t="s">
        <v>36</v>
      </c>
      <c r="D184" t="s">
        <v>296</v>
      </c>
      <c r="F184" t="s">
        <v>294</v>
      </c>
      <c r="H184">
        <v>1.1384645285937699E-2</v>
      </c>
    </row>
    <row r="185" spans="1:8" x14ac:dyDescent="0.2">
      <c r="A185" t="s">
        <v>226</v>
      </c>
      <c r="B185" s="2">
        <f t="shared" si="2"/>
        <v>2.6760750258196172E-11</v>
      </c>
      <c r="C185" t="s">
        <v>36</v>
      </c>
      <c r="D185" t="s">
        <v>302</v>
      </c>
      <c r="F185" t="s">
        <v>294</v>
      </c>
      <c r="H185" s="2">
        <v>7.6937156992313994E-11</v>
      </c>
    </row>
    <row r="186" spans="1:8" x14ac:dyDescent="0.2">
      <c r="A186" t="s">
        <v>226</v>
      </c>
      <c r="B186" s="2">
        <f t="shared" si="2"/>
        <v>2.170914223722494E-6</v>
      </c>
      <c r="C186" t="s">
        <v>36</v>
      </c>
      <c r="D186" t="s">
        <v>300</v>
      </c>
      <c r="F186" t="s">
        <v>294</v>
      </c>
      <c r="H186" s="2">
        <v>6.2413783932021698E-6</v>
      </c>
    </row>
    <row r="187" spans="1:8" x14ac:dyDescent="0.2">
      <c r="A187" t="s">
        <v>227</v>
      </c>
      <c r="B187" s="2">
        <f t="shared" si="2"/>
        <v>9.521631419439617E-9</v>
      </c>
      <c r="C187" t="s">
        <v>36</v>
      </c>
      <c r="D187" t="s">
        <v>300</v>
      </c>
      <c r="F187" t="s">
        <v>294</v>
      </c>
      <c r="H187" s="2">
        <v>2.73746903308889E-8</v>
      </c>
    </row>
    <row r="188" spans="1:8" x14ac:dyDescent="0.2">
      <c r="A188" t="s">
        <v>228</v>
      </c>
      <c r="B188" s="2">
        <f t="shared" si="2"/>
        <v>0</v>
      </c>
      <c r="C188" t="s">
        <v>36</v>
      </c>
      <c r="D188" t="s">
        <v>297</v>
      </c>
      <c r="F188" t="s">
        <v>294</v>
      </c>
      <c r="H188">
        <v>0</v>
      </c>
    </row>
    <row r="189" spans="1:8" x14ac:dyDescent="0.2">
      <c r="A189" t="s">
        <v>229</v>
      </c>
      <c r="B189" s="2">
        <f t="shared" si="2"/>
        <v>1.0895818819076175E-3</v>
      </c>
      <c r="C189" t="s">
        <v>36</v>
      </c>
      <c r="D189" t="s">
        <v>300</v>
      </c>
      <c r="F189" t="s">
        <v>294</v>
      </c>
      <c r="H189">
        <v>3.1325479104844E-3</v>
      </c>
    </row>
    <row r="190" spans="1:8" x14ac:dyDescent="0.2">
      <c r="A190" t="s">
        <v>230</v>
      </c>
      <c r="B190" s="2">
        <f t="shared" si="2"/>
        <v>6.7138845202705739E-10</v>
      </c>
      <c r="C190" t="s">
        <v>36</v>
      </c>
      <c r="D190" t="s">
        <v>302</v>
      </c>
      <c r="F190" t="s">
        <v>294</v>
      </c>
      <c r="H190" s="2">
        <v>1.93024179957779E-9</v>
      </c>
    </row>
    <row r="191" spans="1:8" x14ac:dyDescent="0.2">
      <c r="A191" t="s">
        <v>230</v>
      </c>
      <c r="B191" s="2">
        <f t="shared" si="2"/>
        <v>4.5918165559762436E-8</v>
      </c>
      <c r="C191" t="s">
        <v>36</v>
      </c>
      <c r="D191" t="s">
        <v>300</v>
      </c>
      <c r="F191" t="s">
        <v>294</v>
      </c>
      <c r="H191" s="2">
        <v>1.3201472598431699E-7</v>
      </c>
    </row>
    <row r="192" spans="1:8" x14ac:dyDescent="0.2">
      <c r="A192" t="s">
        <v>231</v>
      </c>
      <c r="B192" s="2">
        <f t="shared" si="2"/>
        <v>5.431160138777705E-7</v>
      </c>
      <c r="C192" t="s">
        <v>36</v>
      </c>
      <c r="D192" t="s">
        <v>296</v>
      </c>
      <c r="F192" t="s">
        <v>294</v>
      </c>
      <c r="H192" s="2">
        <v>1.56145853989859E-6</v>
      </c>
    </row>
    <row r="193" spans="1:8" x14ac:dyDescent="0.2">
      <c r="A193" t="s">
        <v>232</v>
      </c>
      <c r="B193" s="2">
        <f t="shared" si="2"/>
        <v>2.2237699955608003E-8</v>
      </c>
      <c r="C193" t="s">
        <v>36</v>
      </c>
      <c r="D193" t="s">
        <v>302</v>
      </c>
      <c r="F193" t="s">
        <v>294</v>
      </c>
      <c r="H193" s="2">
        <v>6.3933387372373003E-8</v>
      </c>
    </row>
    <row r="194" spans="1:8" x14ac:dyDescent="0.2">
      <c r="A194" t="s">
        <v>232</v>
      </c>
      <c r="B194" s="2">
        <f t="shared" si="2"/>
        <v>3.1609337545803342E-7</v>
      </c>
      <c r="C194" t="s">
        <v>36</v>
      </c>
      <c r="D194" t="s">
        <v>301</v>
      </c>
      <c r="F194" t="s">
        <v>294</v>
      </c>
      <c r="H194" s="2">
        <v>9.0876845444184596E-7</v>
      </c>
    </row>
    <row r="195" spans="1:8" x14ac:dyDescent="0.2">
      <c r="A195" t="s">
        <v>232</v>
      </c>
      <c r="B195" s="2">
        <f t="shared" si="2"/>
        <v>4.4924634201663657E-7</v>
      </c>
      <c r="C195" t="s">
        <v>36</v>
      </c>
      <c r="D195" t="s">
        <v>300</v>
      </c>
      <c r="F195" t="s">
        <v>294</v>
      </c>
      <c r="H195" s="2">
        <v>1.29158323329783E-6</v>
      </c>
    </row>
    <row r="196" spans="1:8" x14ac:dyDescent="0.2">
      <c r="A196" t="s">
        <v>233</v>
      </c>
      <c r="B196" s="2">
        <f t="shared" si="2"/>
        <v>5.673227956084522E-7</v>
      </c>
      <c r="C196" t="s">
        <v>36</v>
      </c>
      <c r="D196" t="s">
        <v>297</v>
      </c>
      <c r="F196" t="s">
        <v>294</v>
      </c>
      <c r="H196" s="2">
        <v>1.6310530373743E-6</v>
      </c>
    </row>
    <row r="197" spans="1:8" x14ac:dyDescent="0.2">
      <c r="A197" t="s">
        <v>234</v>
      </c>
      <c r="B197" s="2">
        <f t="shared" si="2"/>
        <v>1.0645874096193775E-6</v>
      </c>
      <c r="C197" t="s">
        <v>36</v>
      </c>
      <c r="D197" t="s">
        <v>297</v>
      </c>
      <c r="F197" t="s">
        <v>294</v>
      </c>
      <c r="H197" s="2">
        <v>3.0606888026557098E-6</v>
      </c>
    </row>
    <row r="198" spans="1:8" x14ac:dyDescent="0.2">
      <c r="A198" t="s">
        <v>235</v>
      </c>
      <c r="B198" s="2">
        <f t="shared" si="2"/>
        <v>4.7898403279543302</v>
      </c>
      <c r="C198" t="s">
        <v>36</v>
      </c>
      <c r="D198" t="s">
        <v>296</v>
      </c>
      <c r="F198" t="s">
        <v>294</v>
      </c>
      <c r="H198">
        <v>13.7707909428687</v>
      </c>
    </row>
    <row r="199" spans="1:8" x14ac:dyDescent="0.2">
      <c r="A199" t="s">
        <v>236</v>
      </c>
      <c r="B199" s="2">
        <f t="shared" si="2"/>
        <v>2.5067263765716177E-7</v>
      </c>
      <c r="C199" t="s">
        <v>36</v>
      </c>
      <c r="D199" t="s">
        <v>296</v>
      </c>
      <c r="F199" t="s">
        <v>294</v>
      </c>
      <c r="H199" s="2">
        <v>7.2068383326433998E-7</v>
      </c>
    </row>
    <row r="200" spans="1:8" x14ac:dyDescent="0.2">
      <c r="A200" t="s">
        <v>237</v>
      </c>
      <c r="B200" s="2">
        <f t="shared" si="2"/>
        <v>1.5727852071342713E-7</v>
      </c>
      <c r="C200" t="s">
        <v>36</v>
      </c>
      <c r="D200" t="s">
        <v>298</v>
      </c>
      <c r="F200" t="s">
        <v>294</v>
      </c>
      <c r="H200" s="2">
        <v>4.5217574705110297E-7</v>
      </c>
    </row>
    <row r="201" spans="1:8" x14ac:dyDescent="0.2">
      <c r="A201" t="s">
        <v>238</v>
      </c>
      <c r="B201" s="2">
        <f t="shared" si="2"/>
        <v>4.9307066795781221E-8</v>
      </c>
      <c r="C201" t="s">
        <v>36</v>
      </c>
      <c r="D201" t="s">
        <v>297</v>
      </c>
      <c r="F201" t="s">
        <v>294</v>
      </c>
      <c r="H201" s="2">
        <v>1.4175781703787099E-7</v>
      </c>
    </row>
    <row r="202" spans="1:8" x14ac:dyDescent="0.2">
      <c r="A202" t="s">
        <v>239</v>
      </c>
      <c r="B202" s="2">
        <f t="shared" si="2"/>
        <v>3.7919539136057738E-8</v>
      </c>
      <c r="C202" t="s">
        <v>36</v>
      </c>
      <c r="D202" t="s">
        <v>297</v>
      </c>
      <c r="F202" t="s">
        <v>294</v>
      </c>
      <c r="H202" s="2">
        <v>1.09018675016166E-7</v>
      </c>
    </row>
    <row r="203" spans="1:8" x14ac:dyDescent="0.2">
      <c r="A203" t="s">
        <v>240</v>
      </c>
      <c r="B203" s="2">
        <f t="shared" si="2"/>
        <v>6.4174653760333566E-4</v>
      </c>
      <c r="C203" t="s">
        <v>36</v>
      </c>
      <c r="D203" t="s">
        <v>296</v>
      </c>
      <c r="F203" t="s">
        <v>294</v>
      </c>
      <c r="H203">
        <v>1.84502129560959E-3</v>
      </c>
    </row>
    <row r="204" spans="1:8" x14ac:dyDescent="0.2">
      <c r="A204" t="s">
        <v>241</v>
      </c>
      <c r="B204" s="2">
        <f t="shared" si="2"/>
        <v>2.98030483663776E-5</v>
      </c>
      <c r="C204" t="s">
        <v>36</v>
      </c>
      <c r="D204" t="s">
        <v>300</v>
      </c>
      <c r="F204" t="s">
        <v>294</v>
      </c>
      <c r="H204" s="2">
        <v>8.5683764053335601E-5</v>
      </c>
    </row>
    <row r="205" spans="1:8" x14ac:dyDescent="0.2">
      <c r="A205" t="s">
        <v>242</v>
      </c>
      <c r="B205" s="2">
        <f t="shared" si="2"/>
        <v>6.9527912556331483E-7</v>
      </c>
      <c r="C205" t="s">
        <v>36</v>
      </c>
      <c r="D205" t="s">
        <v>300</v>
      </c>
      <c r="F205" t="s">
        <v>294</v>
      </c>
      <c r="H205" s="2">
        <v>1.9989274859945299E-6</v>
      </c>
    </row>
    <row r="206" spans="1:8" x14ac:dyDescent="0.2">
      <c r="A206" t="s">
        <v>242</v>
      </c>
      <c r="B206" s="2">
        <f t="shared" ref="B206:B269" si="3">H206*0.24/0.69</f>
        <v>2.3064196565729562E-7</v>
      </c>
      <c r="C206" t="s">
        <v>36</v>
      </c>
      <c r="D206" t="s">
        <v>302</v>
      </c>
      <c r="F206" t="s">
        <v>294</v>
      </c>
      <c r="H206" s="2">
        <v>6.6309565126472496E-7</v>
      </c>
    </row>
    <row r="207" spans="1:8" x14ac:dyDescent="0.2">
      <c r="A207" t="s">
        <v>242</v>
      </c>
      <c r="B207" s="2">
        <f t="shared" si="3"/>
        <v>4.8238574677767656E-9</v>
      </c>
      <c r="C207" t="s">
        <v>36</v>
      </c>
      <c r="D207" t="s">
        <v>301</v>
      </c>
      <c r="F207" t="s">
        <v>294</v>
      </c>
      <c r="H207" s="2">
        <v>1.3868590219858199E-8</v>
      </c>
    </row>
    <row r="208" spans="1:8" x14ac:dyDescent="0.2">
      <c r="A208" t="s">
        <v>242</v>
      </c>
      <c r="B208" s="2">
        <f t="shared" si="3"/>
        <v>1.402000010847388E-5</v>
      </c>
      <c r="C208" t="s">
        <v>36</v>
      </c>
      <c r="D208" t="s">
        <v>297</v>
      </c>
      <c r="F208" t="s">
        <v>294</v>
      </c>
      <c r="H208" s="2">
        <v>4.03075003118624E-5</v>
      </c>
    </row>
    <row r="209" spans="1:8" x14ac:dyDescent="0.2">
      <c r="A209" t="s">
        <v>243</v>
      </c>
      <c r="B209" s="2">
        <f t="shared" si="3"/>
        <v>3.0610637510741112E-2</v>
      </c>
      <c r="C209" t="s">
        <v>36</v>
      </c>
      <c r="D209" t="s">
        <v>296</v>
      </c>
      <c r="F209" t="s">
        <v>294</v>
      </c>
      <c r="H209">
        <v>8.8005582843380697E-2</v>
      </c>
    </row>
    <row r="210" spans="1:8" x14ac:dyDescent="0.2">
      <c r="A210" t="s">
        <v>244</v>
      </c>
      <c r="B210" s="2">
        <f t="shared" si="3"/>
        <v>2.4318138229333009E-5</v>
      </c>
      <c r="C210" t="s">
        <v>36</v>
      </c>
      <c r="D210" t="s">
        <v>300</v>
      </c>
      <c r="F210" t="s">
        <v>294</v>
      </c>
      <c r="H210" s="2">
        <v>6.9914647409332397E-5</v>
      </c>
    </row>
    <row r="211" spans="1:8" x14ac:dyDescent="0.2">
      <c r="A211" t="s">
        <v>245</v>
      </c>
      <c r="B211" s="2">
        <f t="shared" si="3"/>
        <v>1.0164246393113599E-2</v>
      </c>
      <c r="C211" t="s">
        <v>36</v>
      </c>
      <c r="D211" t="s">
        <v>296</v>
      </c>
      <c r="F211" t="s">
        <v>294</v>
      </c>
      <c r="H211">
        <v>2.9222208380201599E-2</v>
      </c>
    </row>
    <row r="212" spans="1:8" x14ac:dyDescent="0.2">
      <c r="A212" t="s">
        <v>246</v>
      </c>
      <c r="B212" s="2">
        <f t="shared" si="3"/>
        <v>1.0101962678754191E-6</v>
      </c>
      <c r="C212" t="s">
        <v>36</v>
      </c>
      <c r="D212" t="s">
        <v>297</v>
      </c>
      <c r="F212" t="s">
        <v>294</v>
      </c>
      <c r="H212" s="2">
        <v>2.9043142701418299E-6</v>
      </c>
    </row>
    <row r="213" spans="1:8" x14ac:dyDescent="0.2">
      <c r="A213" t="s">
        <v>246</v>
      </c>
      <c r="B213" s="2">
        <f t="shared" si="3"/>
        <v>3.5627089658406612E-6</v>
      </c>
      <c r="C213" t="s">
        <v>36</v>
      </c>
      <c r="D213" t="s">
        <v>300</v>
      </c>
      <c r="F213" t="s">
        <v>294</v>
      </c>
      <c r="H213" s="2">
        <v>1.02427882767919E-5</v>
      </c>
    </row>
    <row r="214" spans="1:8" x14ac:dyDescent="0.2">
      <c r="A214" t="s">
        <v>246</v>
      </c>
      <c r="B214" s="2">
        <f t="shared" si="3"/>
        <v>2.9915851053323343E-7</v>
      </c>
      <c r="C214" t="s">
        <v>36</v>
      </c>
      <c r="D214" t="s">
        <v>301</v>
      </c>
      <c r="F214" t="s">
        <v>294</v>
      </c>
      <c r="H214" s="2">
        <v>8.6008071778304603E-7</v>
      </c>
    </row>
    <row r="215" spans="1:8" x14ac:dyDescent="0.2">
      <c r="A215" t="s">
        <v>246</v>
      </c>
      <c r="B215" s="2">
        <f t="shared" si="3"/>
        <v>2.3995903374252381E-9</v>
      </c>
      <c r="C215" t="s">
        <v>36</v>
      </c>
      <c r="D215" t="s">
        <v>302</v>
      </c>
      <c r="F215" t="s">
        <v>294</v>
      </c>
      <c r="H215" s="2">
        <v>6.8988222200975597E-9</v>
      </c>
    </row>
    <row r="216" spans="1:8" x14ac:dyDescent="0.2">
      <c r="A216" t="s">
        <v>247</v>
      </c>
      <c r="B216" s="2">
        <f t="shared" si="3"/>
        <v>3.7010850824550611E-5</v>
      </c>
      <c r="C216" t="s">
        <v>36</v>
      </c>
      <c r="D216" t="s">
        <v>296</v>
      </c>
      <c r="F216" t="s">
        <v>294</v>
      </c>
      <c r="H216">
        <v>1.06406196120583E-4</v>
      </c>
    </row>
    <row r="217" spans="1:8" x14ac:dyDescent="0.2">
      <c r="A217" t="s">
        <v>248</v>
      </c>
      <c r="B217" s="2">
        <f t="shared" si="3"/>
        <v>8.2936970419930785E-9</v>
      </c>
      <c r="C217" t="s">
        <v>36</v>
      </c>
      <c r="D217" t="s">
        <v>297</v>
      </c>
      <c r="F217" t="s">
        <v>294</v>
      </c>
      <c r="H217" s="2">
        <v>2.38443789957301E-8</v>
      </c>
    </row>
    <row r="218" spans="1:8" x14ac:dyDescent="0.2">
      <c r="A218" t="s">
        <v>248</v>
      </c>
      <c r="B218" s="2">
        <f t="shared" si="3"/>
        <v>2.1352126553669357E-12</v>
      </c>
      <c r="C218" t="s">
        <v>36</v>
      </c>
      <c r="D218" t="s">
        <v>302</v>
      </c>
      <c r="F218" t="s">
        <v>294</v>
      </c>
      <c r="H218" s="2">
        <v>6.1387363841799399E-12</v>
      </c>
    </row>
    <row r="219" spans="1:8" x14ac:dyDescent="0.2">
      <c r="A219" t="s">
        <v>248</v>
      </c>
      <c r="B219" s="2">
        <f t="shared" si="3"/>
        <v>3.3833816173628319E-8</v>
      </c>
      <c r="C219" t="s">
        <v>36</v>
      </c>
      <c r="D219" t="s">
        <v>300</v>
      </c>
      <c r="F219" t="s">
        <v>294</v>
      </c>
      <c r="H219" s="2">
        <v>9.7272221499181404E-8</v>
      </c>
    </row>
    <row r="220" spans="1:8" x14ac:dyDescent="0.2">
      <c r="A220" t="s">
        <v>248</v>
      </c>
      <c r="B220" s="2">
        <f t="shared" si="3"/>
        <v>8.3936286531206263E-11</v>
      </c>
      <c r="C220" t="s">
        <v>36</v>
      </c>
      <c r="D220" t="s">
        <v>301</v>
      </c>
      <c r="F220" t="s">
        <v>294</v>
      </c>
      <c r="H220" s="2">
        <v>2.4131682377721801E-10</v>
      </c>
    </row>
    <row r="221" spans="1:8" x14ac:dyDescent="0.2">
      <c r="A221" t="s">
        <v>249</v>
      </c>
      <c r="B221" s="2">
        <f t="shared" si="3"/>
        <v>5.2141836883748527E-9</v>
      </c>
      <c r="C221" t="s">
        <v>36</v>
      </c>
      <c r="D221" t="s">
        <v>296</v>
      </c>
      <c r="F221" t="s">
        <v>294</v>
      </c>
      <c r="H221" s="2">
        <v>1.4990778104077701E-8</v>
      </c>
    </row>
    <row r="222" spans="1:8" x14ac:dyDescent="0.2">
      <c r="A222" t="s">
        <v>250</v>
      </c>
      <c r="B222" s="2">
        <f t="shared" si="3"/>
        <v>1.6453091397733705E-6</v>
      </c>
      <c r="C222" t="s">
        <v>36</v>
      </c>
      <c r="D222" t="s">
        <v>297</v>
      </c>
      <c r="F222" t="s">
        <v>294</v>
      </c>
      <c r="H222" s="2">
        <v>4.73026377684844E-6</v>
      </c>
    </row>
    <row r="223" spans="1:8" x14ac:dyDescent="0.2">
      <c r="A223" t="s">
        <v>251</v>
      </c>
      <c r="B223" s="2">
        <f t="shared" si="3"/>
        <v>6.405167954905217E-6</v>
      </c>
      <c r="C223" t="s">
        <v>36</v>
      </c>
      <c r="D223" t="s">
        <v>297</v>
      </c>
      <c r="F223" t="s">
        <v>294</v>
      </c>
      <c r="H223" s="2">
        <v>1.8414857870352501E-5</v>
      </c>
    </row>
    <row r="224" spans="1:8" x14ac:dyDescent="0.2">
      <c r="A224" t="s">
        <v>252</v>
      </c>
      <c r="B224" s="2">
        <f t="shared" si="3"/>
        <v>2.067793767406278E-9</v>
      </c>
      <c r="C224" t="s">
        <v>36</v>
      </c>
      <c r="D224" t="s">
        <v>301</v>
      </c>
      <c r="F224" t="s">
        <v>294</v>
      </c>
      <c r="H224" s="2">
        <v>5.9449070812930497E-9</v>
      </c>
    </row>
    <row r="225" spans="1:8" x14ac:dyDescent="0.2">
      <c r="A225" t="s">
        <v>252</v>
      </c>
      <c r="B225" s="2">
        <f t="shared" si="3"/>
        <v>1.4877879004579025E-7</v>
      </c>
      <c r="C225" t="s">
        <v>36</v>
      </c>
      <c r="D225" t="s">
        <v>297</v>
      </c>
      <c r="F225" t="s">
        <v>294</v>
      </c>
      <c r="H225" s="2">
        <v>4.2773902138164699E-7</v>
      </c>
    </row>
    <row r="226" spans="1:8" x14ac:dyDescent="0.2">
      <c r="A226" t="s">
        <v>253</v>
      </c>
      <c r="B226" s="2">
        <f t="shared" si="3"/>
        <v>3.8543810416377048E-7</v>
      </c>
      <c r="C226" t="s">
        <v>36</v>
      </c>
      <c r="D226" t="s">
        <v>296</v>
      </c>
      <c r="F226" t="s">
        <v>294</v>
      </c>
      <c r="H226" s="2">
        <v>1.1081345494708401E-6</v>
      </c>
    </row>
    <row r="227" spans="1:8" x14ac:dyDescent="0.2">
      <c r="A227" t="s">
        <v>254</v>
      </c>
      <c r="B227" s="2">
        <f t="shared" si="3"/>
        <v>6.5659117838028531E-8</v>
      </c>
      <c r="C227" t="s">
        <v>36</v>
      </c>
      <c r="D227" t="s">
        <v>300</v>
      </c>
      <c r="F227" t="s">
        <v>294</v>
      </c>
      <c r="H227" s="2">
        <v>1.8876996378433201E-7</v>
      </c>
    </row>
    <row r="228" spans="1:8" x14ac:dyDescent="0.2">
      <c r="A228" t="s">
        <v>254</v>
      </c>
      <c r="B228" s="2">
        <f t="shared" si="3"/>
        <v>1.9107835146214225E-11</v>
      </c>
      <c r="C228" t="s">
        <v>36</v>
      </c>
      <c r="D228" t="s">
        <v>302</v>
      </c>
      <c r="F228" t="s">
        <v>294</v>
      </c>
      <c r="H228" s="2">
        <v>5.4935026045365898E-11</v>
      </c>
    </row>
    <row r="229" spans="1:8" x14ac:dyDescent="0.2">
      <c r="A229" t="s">
        <v>255</v>
      </c>
      <c r="B229" s="2">
        <f t="shared" si="3"/>
        <v>3.09139620076871E-5</v>
      </c>
      <c r="C229" t="s">
        <v>36</v>
      </c>
      <c r="D229" t="s">
        <v>300</v>
      </c>
      <c r="F229" t="s">
        <v>294</v>
      </c>
      <c r="H229" s="2">
        <v>8.8877640772100402E-5</v>
      </c>
    </row>
    <row r="230" spans="1:8" x14ac:dyDescent="0.2">
      <c r="A230" t="s">
        <v>256</v>
      </c>
      <c r="B230" s="2">
        <f t="shared" si="3"/>
        <v>1.0545725556822086E-8</v>
      </c>
      <c r="C230" t="s">
        <v>36</v>
      </c>
      <c r="D230" t="s">
        <v>301</v>
      </c>
      <c r="F230" t="s">
        <v>294</v>
      </c>
      <c r="H230" s="2">
        <v>3.0318960975863498E-8</v>
      </c>
    </row>
    <row r="231" spans="1:8" x14ac:dyDescent="0.2">
      <c r="A231" t="s">
        <v>257</v>
      </c>
      <c r="B231" s="2">
        <f t="shared" si="3"/>
        <v>2.4609063107844764E-6</v>
      </c>
      <c r="C231" t="s">
        <v>36</v>
      </c>
      <c r="D231" t="s">
        <v>300</v>
      </c>
      <c r="F231" t="s">
        <v>294</v>
      </c>
      <c r="H231" s="2">
        <v>7.07510564350537E-6</v>
      </c>
    </row>
    <row r="232" spans="1:8" x14ac:dyDescent="0.2">
      <c r="A232" t="s">
        <v>257</v>
      </c>
      <c r="B232" s="2">
        <f t="shared" si="3"/>
        <v>4.009195498529217E-7</v>
      </c>
      <c r="C232" t="s">
        <v>36</v>
      </c>
      <c r="D232" t="s">
        <v>301</v>
      </c>
      <c r="F232" t="s">
        <v>294</v>
      </c>
      <c r="H232" s="2">
        <v>1.1526437058271499E-6</v>
      </c>
    </row>
    <row r="233" spans="1:8" x14ac:dyDescent="0.2">
      <c r="A233" t="s">
        <v>258</v>
      </c>
      <c r="B233" s="2">
        <f t="shared" si="3"/>
        <v>3.0498014151143863E-4</v>
      </c>
      <c r="C233" t="s">
        <v>36</v>
      </c>
      <c r="D233" t="s">
        <v>297</v>
      </c>
      <c r="F233" t="s">
        <v>294</v>
      </c>
      <c r="H233">
        <v>8.7681790684538601E-4</v>
      </c>
    </row>
    <row r="234" spans="1:8" x14ac:dyDescent="0.2">
      <c r="A234" t="s">
        <v>259</v>
      </c>
      <c r="B234" s="2">
        <f t="shared" si="3"/>
        <v>4.888044124899931E-6</v>
      </c>
      <c r="C234" t="s">
        <v>36</v>
      </c>
      <c r="D234" t="s">
        <v>300</v>
      </c>
      <c r="F234" t="s">
        <v>294</v>
      </c>
      <c r="H234" s="2">
        <v>1.4053126859087301E-5</v>
      </c>
    </row>
    <row r="235" spans="1:8" x14ac:dyDescent="0.2">
      <c r="A235" t="s">
        <v>260</v>
      </c>
      <c r="B235" s="2">
        <f t="shared" si="3"/>
        <v>1.4088886877553115E-5</v>
      </c>
      <c r="C235" t="s">
        <v>36</v>
      </c>
      <c r="D235" t="s">
        <v>297</v>
      </c>
      <c r="F235" t="s">
        <v>294</v>
      </c>
      <c r="H235" s="2">
        <v>4.0505549772965203E-5</v>
      </c>
    </row>
    <row r="236" spans="1:8" x14ac:dyDescent="0.2">
      <c r="A236" t="s">
        <v>261</v>
      </c>
      <c r="B236" s="2">
        <f t="shared" si="3"/>
        <v>2.2106337852220352E-10</v>
      </c>
      <c r="C236" t="s">
        <v>36</v>
      </c>
      <c r="D236" t="s">
        <v>297</v>
      </c>
      <c r="F236" t="s">
        <v>294</v>
      </c>
      <c r="H236" s="2">
        <v>6.3555721325133504E-10</v>
      </c>
    </row>
    <row r="237" spans="1:8" x14ac:dyDescent="0.2">
      <c r="A237" t="s">
        <v>262</v>
      </c>
      <c r="B237" s="2">
        <f t="shared" si="3"/>
        <v>3.1392891364441707E-6</v>
      </c>
      <c r="C237" t="s">
        <v>36</v>
      </c>
      <c r="D237" t="s">
        <v>297</v>
      </c>
      <c r="F237" t="s">
        <v>294</v>
      </c>
      <c r="H237" s="2">
        <v>9.0254562672769892E-6</v>
      </c>
    </row>
    <row r="238" spans="1:8" x14ac:dyDescent="0.2">
      <c r="A238" t="s">
        <v>263</v>
      </c>
      <c r="B238" s="2">
        <f t="shared" si="3"/>
        <v>2.5630240765500624E-4</v>
      </c>
      <c r="C238" t="s">
        <v>36</v>
      </c>
      <c r="D238" t="s">
        <v>297</v>
      </c>
      <c r="F238" t="s">
        <v>294</v>
      </c>
      <c r="H238">
        <v>7.3686942200814297E-4</v>
      </c>
    </row>
    <row r="239" spans="1:8" x14ac:dyDescent="0.2">
      <c r="A239" t="s">
        <v>264</v>
      </c>
      <c r="B239" s="2">
        <f t="shared" si="3"/>
        <v>7.03006591681861E-5</v>
      </c>
      <c r="C239" t="s">
        <v>36</v>
      </c>
      <c r="D239" t="s">
        <v>297</v>
      </c>
      <c r="F239" t="s">
        <v>294</v>
      </c>
      <c r="H239">
        <v>2.0211439510853501E-4</v>
      </c>
    </row>
    <row r="240" spans="1:8" x14ac:dyDescent="0.2">
      <c r="A240" t="s">
        <v>265</v>
      </c>
      <c r="B240" s="2">
        <f t="shared" si="3"/>
        <v>3.0964819629365599E-7</v>
      </c>
      <c r="C240" t="s">
        <v>36</v>
      </c>
      <c r="D240" t="s">
        <v>300</v>
      </c>
      <c r="F240" t="s">
        <v>294</v>
      </c>
      <c r="H240" s="2">
        <v>8.9023856434426097E-7</v>
      </c>
    </row>
    <row r="241" spans="1:8" x14ac:dyDescent="0.2">
      <c r="A241" t="s">
        <v>266</v>
      </c>
      <c r="B241" s="2">
        <f t="shared" si="3"/>
        <v>4.372887751376243E-6</v>
      </c>
      <c r="C241" t="s">
        <v>36</v>
      </c>
      <c r="D241" t="s">
        <v>296</v>
      </c>
      <c r="F241" t="s">
        <v>294</v>
      </c>
      <c r="H241" s="2">
        <v>1.25720522852067E-5</v>
      </c>
    </row>
    <row r="242" spans="1:8" x14ac:dyDescent="0.2">
      <c r="A242" t="s">
        <v>267</v>
      </c>
      <c r="B242" s="2">
        <f t="shared" si="3"/>
        <v>6.4076819122232346E-4</v>
      </c>
      <c r="C242" t="s">
        <v>36</v>
      </c>
      <c r="D242" t="s">
        <v>296</v>
      </c>
      <c r="F242" t="s">
        <v>294</v>
      </c>
      <c r="H242">
        <v>1.8422085497641801E-3</v>
      </c>
    </row>
    <row r="243" spans="1:8" x14ac:dyDescent="0.2">
      <c r="A243" t="s">
        <v>268</v>
      </c>
      <c r="B243" s="2">
        <f t="shared" si="3"/>
        <v>1.3057826933220381E-5</v>
      </c>
      <c r="C243" t="s">
        <v>36</v>
      </c>
      <c r="D243" t="s">
        <v>300</v>
      </c>
      <c r="F243" t="s">
        <v>294</v>
      </c>
      <c r="H243" s="2">
        <v>3.7541252433008597E-5</v>
      </c>
    </row>
    <row r="244" spans="1:8" x14ac:dyDescent="0.2">
      <c r="A244" t="s">
        <v>269</v>
      </c>
      <c r="B244" s="2">
        <f t="shared" si="3"/>
        <v>2.5724074282654399E-5</v>
      </c>
      <c r="C244" t="s">
        <v>36</v>
      </c>
      <c r="D244" t="s">
        <v>296</v>
      </c>
      <c r="F244" t="s">
        <v>294</v>
      </c>
      <c r="H244" s="2">
        <v>7.3956713562631395E-5</v>
      </c>
    </row>
    <row r="245" spans="1:8" x14ac:dyDescent="0.2">
      <c r="A245" t="s">
        <v>270</v>
      </c>
      <c r="B245" s="2">
        <f t="shared" si="3"/>
        <v>7.6307884310810776E-9</v>
      </c>
      <c r="C245" t="s">
        <v>36</v>
      </c>
      <c r="D245" t="s">
        <v>297</v>
      </c>
      <c r="F245" t="s">
        <v>294</v>
      </c>
      <c r="H245" s="2">
        <v>2.1938516739358099E-8</v>
      </c>
    </row>
    <row r="246" spans="1:8" x14ac:dyDescent="0.2">
      <c r="A246" t="s">
        <v>270</v>
      </c>
      <c r="B246" s="2">
        <f t="shared" si="3"/>
        <v>8.7974526311310268E-10</v>
      </c>
      <c r="C246" t="s">
        <v>36</v>
      </c>
      <c r="D246" t="s">
        <v>300</v>
      </c>
      <c r="F246" t="s">
        <v>294</v>
      </c>
      <c r="H246" s="2">
        <v>2.5292676314501699E-9</v>
      </c>
    </row>
    <row r="247" spans="1:8" x14ac:dyDescent="0.2">
      <c r="A247" t="s">
        <v>271</v>
      </c>
      <c r="B247" s="2">
        <f t="shared" si="3"/>
        <v>5.2282358179666087E-5</v>
      </c>
      <c r="C247" t="s">
        <v>36</v>
      </c>
      <c r="D247" t="s">
        <v>296</v>
      </c>
      <c r="F247" t="s">
        <v>294</v>
      </c>
      <c r="H247">
        <v>1.5031177976654E-4</v>
      </c>
    </row>
    <row r="248" spans="1:8" x14ac:dyDescent="0.2">
      <c r="A248" t="s">
        <v>272</v>
      </c>
      <c r="B248" s="2">
        <f t="shared" si="3"/>
        <v>1.9790050370853463E-10</v>
      </c>
      <c r="C248" t="s">
        <v>36</v>
      </c>
      <c r="D248" t="s">
        <v>301</v>
      </c>
      <c r="F248" t="s">
        <v>294</v>
      </c>
      <c r="H248" s="2">
        <v>5.6896394816203703E-10</v>
      </c>
    </row>
    <row r="249" spans="1:8" x14ac:dyDescent="0.2">
      <c r="A249" t="s">
        <v>273</v>
      </c>
      <c r="B249" s="2">
        <f t="shared" si="3"/>
        <v>1.9565433225629707E-5</v>
      </c>
      <c r="C249" t="s">
        <v>36</v>
      </c>
      <c r="D249" t="s">
        <v>296</v>
      </c>
      <c r="F249" t="s">
        <v>294</v>
      </c>
      <c r="H249" s="2">
        <v>5.6250620523685399E-5</v>
      </c>
    </row>
    <row r="250" spans="1:8" x14ac:dyDescent="0.2">
      <c r="A250" t="s">
        <v>274</v>
      </c>
      <c r="B250" s="2">
        <f t="shared" si="3"/>
        <v>3.164597431592247E-5</v>
      </c>
      <c r="C250" t="s">
        <v>36</v>
      </c>
      <c r="D250" t="s">
        <v>300</v>
      </c>
      <c r="F250" t="s">
        <v>294</v>
      </c>
      <c r="H250" s="2">
        <v>9.0982176158277097E-5</v>
      </c>
    </row>
    <row r="251" spans="1:8" x14ac:dyDescent="0.2">
      <c r="A251" t="s">
        <v>275</v>
      </c>
      <c r="B251" s="2">
        <f t="shared" si="3"/>
        <v>6.8968237686485566E-6</v>
      </c>
      <c r="C251" t="s">
        <v>36</v>
      </c>
      <c r="D251" t="s">
        <v>296</v>
      </c>
      <c r="F251" t="s">
        <v>294</v>
      </c>
      <c r="H251" s="2">
        <v>1.98283683348646E-5</v>
      </c>
    </row>
    <row r="252" spans="1:8" x14ac:dyDescent="0.2">
      <c r="A252" t="s">
        <v>276</v>
      </c>
      <c r="B252" s="2">
        <f t="shared" si="3"/>
        <v>1.0026828376244103E-3</v>
      </c>
      <c r="C252" t="s">
        <v>36</v>
      </c>
      <c r="D252" t="s">
        <v>300</v>
      </c>
      <c r="F252" t="s">
        <v>294</v>
      </c>
      <c r="H252">
        <v>2.8827131581701799E-3</v>
      </c>
    </row>
    <row r="253" spans="1:8" x14ac:dyDescent="0.2">
      <c r="A253" t="s">
        <v>276</v>
      </c>
      <c r="B253" s="2">
        <f t="shared" si="3"/>
        <v>3.370004375641701E-9</v>
      </c>
      <c r="C253" t="s">
        <v>36</v>
      </c>
      <c r="D253" t="s">
        <v>298</v>
      </c>
      <c r="F253" t="s">
        <v>294</v>
      </c>
      <c r="H253" s="2">
        <v>9.6887625799698897E-9</v>
      </c>
    </row>
    <row r="254" spans="1:8" x14ac:dyDescent="0.2">
      <c r="A254" t="s">
        <v>277</v>
      </c>
      <c r="B254" s="2">
        <f t="shared" si="3"/>
        <v>1.9270844670106086E-5</v>
      </c>
      <c r="C254" t="s">
        <v>36</v>
      </c>
      <c r="D254" t="s">
        <v>297</v>
      </c>
      <c r="F254" t="s">
        <v>294</v>
      </c>
      <c r="H254" s="2">
        <v>5.5403678426554997E-5</v>
      </c>
    </row>
    <row r="255" spans="1:8" x14ac:dyDescent="0.2">
      <c r="A255" t="s">
        <v>278</v>
      </c>
      <c r="B255" s="2">
        <f t="shared" si="3"/>
        <v>4.6430598278665394E-7</v>
      </c>
      <c r="C255" t="s">
        <v>36</v>
      </c>
      <c r="D255" t="s">
        <v>297</v>
      </c>
      <c r="F255" t="s">
        <v>294</v>
      </c>
      <c r="H255" s="2">
        <v>1.3348797005116301E-6</v>
      </c>
    </row>
    <row r="256" spans="1:8" x14ac:dyDescent="0.2">
      <c r="A256" t="s">
        <v>279</v>
      </c>
      <c r="B256" s="2">
        <f t="shared" si="3"/>
        <v>1.6845844804352177E-3</v>
      </c>
      <c r="C256" t="s">
        <v>36</v>
      </c>
      <c r="D256" t="s">
        <v>296</v>
      </c>
      <c r="F256" t="s">
        <v>294</v>
      </c>
      <c r="H256">
        <v>4.8431803812512501E-3</v>
      </c>
    </row>
    <row r="257" spans="1:8" x14ac:dyDescent="0.2">
      <c r="A257" t="s">
        <v>280</v>
      </c>
      <c r="B257" s="2">
        <f t="shared" si="3"/>
        <v>3.4485324000154545E-5</v>
      </c>
      <c r="C257" t="s">
        <v>36</v>
      </c>
      <c r="D257" t="s">
        <v>302</v>
      </c>
      <c r="F257" t="s">
        <v>294</v>
      </c>
      <c r="H257" s="2">
        <v>9.9145306500444301E-5</v>
      </c>
    </row>
    <row r="258" spans="1:8" x14ac:dyDescent="0.2">
      <c r="A258" t="s">
        <v>280</v>
      </c>
      <c r="B258" s="2">
        <f t="shared" si="3"/>
        <v>5.8937957740845915E-5</v>
      </c>
      <c r="C258" t="s">
        <v>36</v>
      </c>
      <c r="D258" t="s">
        <v>300</v>
      </c>
      <c r="F258" t="s">
        <v>294</v>
      </c>
      <c r="H258">
        <v>1.6944662850493201E-4</v>
      </c>
    </row>
    <row r="259" spans="1:8" x14ac:dyDescent="0.2">
      <c r="A259" t="s">
        <v>281</v>
      </c>
      <c r="B259" s="2">
        <f t="shared" si="3"/>
        <v>2.4163396081856212E-5</v>
      </c>
      <c r="C259" t="s">
        <v>36</v>
      </c>
      <c r="D259" t="s">
        <v>296</v>
      </c>
      <c r="F259" t="s">
        <v>294</v>
      </c>
      <c r="H259" s="2">
        <v>6.9469763735336605E-5</v>
      </c>
    </row>
    <row r="260" spans="1:8" x14ac:dyDescent="0.2">
      <c r="A260" t="s">
        <v>282</v>
      </c>
      <c r="B260" s="2">
        <f t="shared" si="3"/>
        <v>4.5918165559762436E-8</v>
      </c>
      <c r="C260" t="s">
        <v>36</v>
      </c>
      <c r="D260" t="s">
        <v>300</v>
      </c>
      <c r="F260" t="s">
        <v>294</v>
      </c>
      <c r="H260" s="2">
        <v>1.3201472598431699E-7</v>
      </c>
    </row>
    <row r="261" spans="1:8" x14ac:dyDescent="0.2">
      <c r="A261" t="s">
        <v>282</v>
      </c>
      <c r="B261" s="2">
        <f t="shared" si="3"/>
        <v>6.7138845202705739E-10</v>
      </c>
      <c r="C261" t="s">
        <v>36</v>
      </c>
      <c r="D261" t="s">
        <v>302</v>
      </c>
      <c r="F261" t="s">
        <v>294</v>
      </c>
      <c r="H261" s="2">
        <v>1.93024179957779E-9</v>
      </c>
    </row>
    <row r="262" spans="1:8" x14ac:dyDescent="0.2">
      <c r="A262" t="s">
        <v>283</v>
      </c>
      <c r="B262" s="2">
        <f t="shared" si="3"/>
        <v>6.5446287127402441E-7</v>
      </c>
      <c r="C262" t="s">
        <v>36</v>
      </c>
      <c r="D262" t="s">
        <v>296</v>
      </c>
      <c r="F262" t="s">
        <v>294</v>
      </c>
      <c r="H262" s="2">
        <v>1.8815807549128201E-6</v>
      </c>
    </row>
    <row r="263" spans="1:8" x14ac:dyDescent="0.2">
      <c r="A263" t="s">
        <v>284</v>
      </c>
      <c r="B263" s="2">
        <f t="shared" si="3"/>
        <v>6.8061718657419482E-7</v>
      </c>
      <c r="C263" t="s">
        <v>36</v>
      </c>
      <c r="D263" t="s">
        <v>297</v>
      </c>
      <c r="F263" t="s">
        <v>294</v>
      </c>
      <c r="H263" s="2">
        <v>1.9567744114008101E-6</v>
      </c>
    </row>
    <row r="264" spans="1:8" x14ac:dyDescent="0.2">
      <c r="A264" t="s">
        <v>285</v>
      </c>
      <c r="B264" s="2">
        <f t="shared" si="3"/>
        <v>1.1740447612968628E-2</v>
      </c>
      <c r="C264" t="s">
        <v>171</v>
      </c>
      <c r="D264" t="s">
        <v>299</v>
      </c>
      <c r="F264" t="s">
        <v>294</v>
      </c>
      <c r="H264">
        <v>3.3753786887284802E-2</v>
      </c>
    </row>
    <row r="265" spans="1:8" x14ac:dyDescent="0.2">
      <c r="A265" t="s">
        <v>285</v>
      </c>
      <c r="B265" s="2">
        <f t="shared" si="3"/>
        <v>3.9045637754455999E-5</v>
      </c>
      <c r="C265" t="s">
        <v>171</v>
      </c>
      <c r="D265" t="s">
        <v>300</v>
      </c>
      <c r="F265" t="s">
        <v>294</v>
      </c>
      <c r="H265">
        <v>1.12256208544061E-4</v>
      </c>
    </row>
    <row r="266" spans="1:8" x14ac:dyDescent="0.2">
      <c r="A266" t="s">
        <v>285</v>
      </c>
      <c r="B266" s="2">
        <f t="shared" si="3"/>
        <v>2.0718436964062294E-3</v>
      </c>
      <c r="C266" t="s">
        <v>171</v>
      </c>
      <c r="D266" t="s">
        <v>297</v>
      </c>
      <c r="F266" t="s">
        <v>294</v>
      </c>
      <c r="H266">
        <v>5.9565506271679102E-3</v>
      </c>
    </row>
    <row r="267" spans="1:8" x14ac:dyDescent="0.2">
      <c r="A267" t="s">
        <v>286</v>
      </c>
      <c r="B267" s="2">
        <f t="shared" si="3"/>
        <v>9.8828916656386085E-4</v>
      </c>
      <c r="C267" t="s">
        <v>171</v>
      </c>
      <c r="D267" t="s">
        <v>303</v>
      </c>
      <c r="F267" t="s">
        <v>294</v>
      </c>
      <c r="H267">
        <v>2.8413313538710998E-3</v>
      </c>
    </row>
    <row r="268" spans="1:8" x14ac:dyDescent="0.2">
      <c r="A268" t="s">
        <v>287</v>
      </c>
      <c r="B268" s="2">
        <f t="shared" si="3"/>
        <v>1.7490538673699027E-4</v>
      </c>
      <c r="C268" t="s">
        <v>171</v>
      </c>
      <c r="D268" t="s">
        <v>303</v>
      </c>
      <c r="F268" t="s">
        <v>294</v>
      </c>
      <c r="H268">
        <v>5.0285298686884698E-4</v>
      </c>
    </row>
    <row r="269" spans="1:8" x14ac:dyDescent="0.2">
      <c r="A269" t="s">
        <v>288</v>
      </c>
      <c r="B269" s="2">
        <f t="shared" si="3"/>
        <v>1.974970171744595E-5</v>
      </c>
      <c r="C269" t="s">
        <v>171</v>
      </c>
      <c r="D269" t="s">
        <v>303</v>
      </c>
      <c r="F269" t="s">
        <v>294</v>
      </c>
      <c r="H269" s="2">
        <v>5.67803924376571E-5</v>
      </c>
    </row>
    <row r="270" spans="1:8" x14ac:dyDescent="0.2">
      <c r="A270" t="s">
        <v>289</v>
      </c>
      <c r="B270" s="2">
        <f t="shared" ref="B270:B276" si="4">H270*0.24/0.69</f>
        <v>1.0857908921195444E-2</v>
      </c>
      <c r="C270" t="s">
        <v>171</v>
      </c>
      <c r="D270" t="s">
        <v>303</v>
      </c>
      <c r="F270" t="s">
        <v>294</v>
      </c>
      <c r="H270">
        <v>3.1216488148436899E-2</v>
      </c>
    </row>
    <row r="271" spans="1:8" x14ac:dyDescent="0.2">
      <c r="A271" t="s">
        <v>290</v>
      </c>
      <c r="B271" s="2">
        <f t="shared" si="4"/>
        <v>4.7833473233430606E-4</v>
      </c>
      <c r="C271" t="s">
        <v>171</v>
      </c>
      <c r="D271" t="s">
        <v>303</v>
      </c>
      <c r="F271" t="s">
        <v>294</v>
      </c>
      <c r="H271">
        <v>1.3752123554611299E-3</v>
      </c>
    </row>
    <row r="272" spans="1:8" x14ac:dyDescent="0.2">
      <c r="A272" t="s">
        <v>291</v>
      </c>
      <c r="B272" s="2">
        <f t="shared" si="4"/>
        <v>1.384448105583739E-6</v>
      </c>
      <c r="C272" t="s">
        <v>36</v>
      </c>
      <c r="D272" t="s">
        <v>301</v>
      </c>
      <c r="F272" t="s">
        <v>294</v>
      </c>
      <c r="H272" s="2">
        <v>3.98028830355325E-6</v>
      </c>
    </row>
    <row r="273" spans="1:11" x14ac:dyDescent="0.2">
      <c r="A273" t="s">
        <v>291</v>
      </c>
      <c r="B273" s="2">
        <f t="shared" si="4"/>
        <v>1.3872970965232662E-5</v>
      </c>
      <c r="C273" t="s">
        <v>36</v>
      </c>
      <c r="D273" t="s">
        <v>297</v>
      </c>
      <c r="F273" t="s">
        <v>294</v>
      </c>
      <c r="H273" s="2">
        <v>3.9884791525043899E-5</v>
      </c>
    </row>
    <row r="274" spans="1:11" x14ac:dyDescent="0.2">
      <c r="A274" t="s">
        <v>292</v>
      </c>
      <c r="B274" s="2">
        <f t="shared" si="4"/>
        <v>0.14316541259226018</v>
      </c>
      <c r="C274" t="s">
        <v>36</v>
      </c>
      <c r="D274" t="s">
        <v>296</v>
      </c>
      <c r="F274" t="s">
        <v>294</v>
      </c>
      <c r="H274">
        <v>0.41160056120274802</v>
      </c>
    </row>
    <row r="275" spans="1:11" x14ac:dyDescent="0.2">
      <c r="A275" t="s">
        <v>293</v>
      </c>
      <c r="B275" s="2">
        <f t="shared" si="4"/>
        <v>1.0236578705803722E-4</v>
      </c>
      <c r="C275" t="s">
        <v>36</v>
      </c>
      <c r="D275" t="s">
        <v>300</v>
      </c>
      <c r="F275" t="s">
        <v>294</v>
      </c>
      <c r="H275">
        <v>2.9430163779185699E-4</v>
      </c>
    </row>
    <row r="276" spans="1:11" x14ac:dyDescent="0.2">
      <c r="A276" t="s">
        <v>293</v>
      </c>
      <c r="B276" s="2">
        <f t="shared" si="4"/>
        <v>1.2741087593657602E-6</v>
      </c>
      <c r="C276" t="s">
        <v>36</v>
      </c>
      <c r="D276" t="s">
        <v>302</v>
      </c>
      <c r="F276" t="s">
        <v>294</v>
      </c>
      <c r="H276" s="2">
        <v>3.6630626831765602E-6</v>
      </c>
    </row>
    <row r="277" spans="1:11" x14ac:dyDescent="0.2">
      <c r="A277" t="s">
        <v>295</v>
      </c>
      <c r="B277" s="2">
        <v>1</v>
      </c>
      <c r="C277" t="s">
        <v>36</v>
      </c>
      <c r="D277" t="s">
        <v>296</v>
      </c>
      <c r="F277" t="s">
        <v>294</v>
      </c>
      <c r="H277" s="2">
        <v>1</v>
      </c>
    </row>
    <row r="280" spans="1:11" x14ac:dyDescent="0.2">
      <c r="A280" s="3" t="s">
        <v>29</v>
      </c>
      <c r="B280" s="3" t="s">
        <v>495</v>
      </c>
      <c r="J280" s="3"/>
    </row>
    <row r="281" spans="1:11" x14ac:dyDescent="0.2">
      <c r="A281" t="s">
        <v>30</v>
      </c>
      <c r="B281" t="s">
        <v>496</v>
      </c>
    </row>
    <row r="282" spans="1:11" x14ac:dyDescent="0.2">
      <c r="A282" t="s">
        <v>31</v>
      </c>
      <c r="B282" t="s">
        <v>49</v>
      </c>
    </row>
    <row r="283" spans="1:11" x14ac:dyDescent="0.2">
      <c r="A283" t="s">
        <v>33</v>
      </c>
      <c r="B283">
        <v>1</v>
      </c>
    </row>
    <row r="284" spans="1:11" x14ac:dyDescent="0.2">
      <c r="A284" t="s">
        <v>34</v>
      </c>
      <c r="B284" t="s">
        <v>23</v>
      </c>
    </row>
    <row r="285" spans="1:11" x14ac:dyDescent="0.2">
      <c r="A285" t="s">
        <v>35</v>
      </c>
      <c r="B285" t="s">
        <v>36</v>
      </c>
    </row>
    <row r="286" spans="1:11" x14ac:dyDescent="0.2">
      <c r="A286" s="3" t="s">
        <v>37</v>
      </c>
      <c r="J286" s="3"/>
    </row>
    <row r="287" spans="1:11" x14ac:dyDescent="0.2">
      <c r="A287" s="3" t="s">
        <v>38</v>
      </c>
      <c r="B287" s="3" t="s">
        <v>39</v>
      </c>
      <c r="C287" s="3" t="s">
        <v>35</v>
      </c>
      <c r="D287" s="3" t="s">
        <v>40</v>
      </c>
      <c r="E287" s="3" t="s">
        <v>31</v>
      </c>
      <c r="F287" s="3" t="s">
        <v>41</v>
      </c>
      <c r="G287" s="3" t="s">
        <v>34</v>
      </c>
      <c r="H287" s="3" t="s">
        <v>30</v>
      </c>
      <c r="J287" s="3"/>
      <c r="K287" s="3"/>
    </row>
    <row r="288" spans="1:11" x14ac:dyDescent="0.2">
      <c r="A288" t="s">
        <v>495</v>
      </c>
      <c r="B288">
        <v>2.0000000000000001E-4</v>
      </c>
      <c r="C288" t="s">
        <v>36</v>
      </c>
      <c r="E288" t="s">
        <v>49</v>
      </c>
      <c r="F288" t="s">
        <v>194</v>
      </c>
      <c r="G288" t="s">
        <v>23</v>
      </c>
    </row>
    <row r="289" spans="1:11" x14ac:dyDescent="0.2">
      <c r="A289" t="s">
        <v>50</v>
      </c>
      <c r="B289">
        <v>2.0000000000000001E-4</v>
      </c>
      <c r="C289" t="s">
        <v>36</v>
      </c>
      <c r="E289" t="s">
        <v>49</v>
      </c>
      <c r="F289" t="s">
        <v>44</v>
      </c>
      <c r="G289" t="s">
        <v>304</v>
      </c>
      <c r="H289" s="2"/>
    </row>
    <row r="290" spans="1:11" x14ac:dyDescent="0.2">
      <c r="A290" s="2" t="s">
        <v>103</v>
      </c>
      <c r="B290" s="2">
        <f t="shared" ref="B290:B353" si="5">H290*0.15/0.73</f>
        <v>1.0016990186071438E-5</v>
      </c>
      <c r="C290" t="s">
        <v>36</v>
      </c>
      <c r="E290" t="s">
        <v>49</v>
      </c>
      <c r="F290" t="s">
        <v>44</v>
      </c>
      <c r="G290" t="s">
        <v>51</v>
      </c>
      <c r="H290" s="2">
        <v>4.8749352238880997E-5</v>
      </c>
      <c r="K290" s="2"/>
    </row>
    <row r="291" spans="1:11" x14ac:dyDescent="0.2">
      <c r="A291" s="2" t="s">
        <v>386</v>
      </c>
      <c r="B291" s="2">
        <f t="shared" si="5"/>
        <v>5.348673447226459E-4</v>
      </c>
      <c r="C291" t="s">
        <v>36</v>
      </c>
      <c r="E291" t="s">
        <v>49</v>
      </c>
      <c r="F291" t="s">
        <v>44</v>
      </c>
      <c r="G291" t="s">
        <v>332</v>
      </c>
      <c r="H291" s="2">
        <v>2.6030210776502101E-3</v>
      </c>
      <c r="K291" s="2"/>
    </row>
    <row r="292" spans="1:11" x14ac:dyDescent="0.2">
      <c r="A292" s="2" t="s">
        <v>387</v>
      </c>
      <c r="B292" s="2">
        <f t="shared" si="5"/>
        <v>-6.6167278603737537E-6</v>
      </c>
      <c r="C292" t="s">
        <v>36</v>
      </c>
      <c r="E292" t="s">
        <v>49</v>
      </c>
      <c r="F292" t="s">
        <v>44</v>
      </c>
      <c r="G292" t="s">
        <v>307</v>
      </c>
      <c r="H292" s="2">
        <v>-3.22014089204856E-5</v>
      </c>
      <c r="K292" s="2"/>
    </row>
    <row r="293" spans="1:11" x14ac:dyDescent="0.2">
      <c r="A293" s="2" t="s">
        <v>388</v>
      </c>
      <c r="B293" s="2">
        <f t="shared" si="5"/>
        <v>-1.0218917227107165E-6</v>
      </c>
      <c r="C293" t="s">
        <v>36</v>
      </c>
      <c r="E293" t="s">
        <v>49</v>
      </c>
      <c r="F293" t="s">
        <v>44</v>
      </c>
      <c r="G293" t="s">
        <v>308</v>
      </c>
      <c r="H293" s="2">
        <v>-4.9732063838588203E-6</v>
      </c>
      <c r="K293" s="2"/>
    </row>
    <row r="294" spans="1:11" x14ac:dyDescent="0.2">
      <c r="A294" t="s">
        <v>389</v>
      </c>
      <c r="B294" s="2">
        <f t="shared" si="5"/>
        <v>1.5603141473489423E-6</v>
      </c>
      <c r="C294" t="s">
        <v>36</v>
      </c>
      <c r="E294" t="s">
        <v>175</v>
      </c>
      <c r="F294" t="s">
        <v>44</v>
      </c>
      <c r="G294" t="s">
        <v>333</v>
      </c>
      <c r="H294" s="2">
        <v>7.5935288504315197E-6</v>
      </c>
      <c r="K294" s="2"/>
    </row>
    <row r="295" spans="1:11" x14ac:dyDescent="0.2">
      <c r="A295" t="s">
        <v>389</v>
      </c>
      <c r="B295" s="2">
        <f t="shared" si="5"/>
        <v>7.4070085385645142E-6</v>
      </c>
      <c r="C295" t="s">
        <v>36</v>
      </c>
      <c r="E295" t="s">
        <v>176</v>
      </c>
      <c r="F295" t="s">
        <v>44</v>
      </c>
      <c r="G295" t="s">
        <v>333</v>
      </c>
      <c r="H295" s="2">
        <v>3.6047441554347301E-5</v>
      </c>
      <c r="K295" s="2"/>
    </row>
    <row r="296" spans="1:11" x14ac:dyDescent="0.2">
      <c r="A296" t="s">
        <v>390</v>
      </c>
      <c r="B296" s="2">
        <f t="shared" si="5"/>
        <v>2.4091641414995339E-5</v>
      </c>
      <c r="C296" t="s">
        <v>36</v>
      </c>
      <c r="E296" t="s">
        <v>49</v>
      </c>
      <c r="F296" t="s">
        <v>44</v>
      </c>
      <c r="G296" t="s">
        <v>334</v>
      </c>
      <c r="H296">
        <v>1.1724598821964399E-4</v>
      </c>
      <c r="K296" s="2"/>
    </row>
    <row r="297" spans="1:11" x14ac:dyDescent="0.2">
      <c r="A297" t="s">
        <v>391</v>
      </c>
      <c r="B297" s="2">
        <f t="shared" si="5"/>
        <v>2.3233644831405204E-4</v>
      </c>
      <c r="C297" t="s">
        <v>36</v>
      </c>
      <c r="E297" t="s">
        <v>49</v>
      </c>
      <c r="F297" t="s">
        <v>44</v>
      </c>
      <c r="G297" t="s">
        <v>335</v>
      </c>
      <c r="H297" s="2">
        <v>1.1307040484617201E-3</v>
      </c>
    </row>
    <row r="298" spans="1:11" x14ac:dyDescent="0.2">
      <c r="A298" t="s">
        <v>392</v>
      </c>
      <c r="B298" s="2">
        <f t="shared" si="5"/>
        <v>7.3560228944372053E-4</v>
      </c>
      <c r="C298" t="s">
        <v>36</v>
      </c>
      <c r="E298" t="s">
        <v>191</v>
      </c>
      <c r="F298" t="s">
        <v>44</v>
      </c>
      <c r="G298" t="s">
        <v>336</v>
      </c>
      <c r="H298" s="2">
        <v>3.57993114195944E-3</v>
      </c>
    </row>
    <row r="299" spans="1:11" x14ac:dyDescent="0.2">
      <c r="A299" t="s">
        <v>392</v>
      </c>
      <c r="B299" s="2">
        <f t="shared" si="5"/>
        <v>6.3233836682542811E-5</v>
      </c>
      <c r="C299" t="s">
        <v>36</v>
      </c>
      <c r="E299" t="s">
        <v>469</v>
      </c>
      <c r="F299" t="s">
        <v>44</v>
      </c>
      <c r="G299" t="s">
        <v>336</v>
      </c>
      <c r="H299" s="2">
        <v>3.0773800518837501E-4</v>
      </c>
    </row>
    <row r="300" spans="1:11" x14ac:dyDescent="0.2">
      <c r="A300" t="s">
        <v>392</v>
      </c>
      <c r="B300" s="2">
        <f t="shared" si="5"/>
        <v>4.2263316012630615E-4</v>
      </c>
      <c r="C300" t="s">
        <v>36</v>
      </c>
      <c r="E300" t="s">
        <v>175</v>
      </c>
      <c r="F300" t="s">
        <v>44</v>
      </c>
      <c r="G300" t="s">
        <v>336</v>
      </c>
      <c r="H300" s="2">
        <v>2.05681471261469E-3</v>
      </c>
    </row>
    <row r="301" spans="1:11" x14ac:dyDescent="0.2">
      <c r="A301" t="s">
        <v>392</v>
      </c>
      <c r="B301" s="2">
        <f t="shared" si="5"/>
        <v>9.8375562835046913E-5</v>
      </c>
      <c r="C301" t="s">
        <v>36</v>
      </c>
      <c r="E301" t="s">
        <v>470</v>
      </c>
      <c r="F301" t="s">
        <v>44</v>
      </c>
      <c r="G301" t="s">
        <v>336</v>
      </c>
      <c r="H301" s="2">
        <v>4.7876107246389498E-4</v>
      </c>
    </row>
    <row r="302" spans="1:11" x14ac:dyDescent="0.2">
      <c r="A302" t="s">
        <v>392</v>
      </c>
      <c r="B302" s="2">
        <f t="shared" si="5"/>
        <v>1.9096707171487991E-4</v>
      </c>
      <c r="C302" t="s">
        <v>36</v>
      </c>
      <c r="E302" t="s">
        <v>471</v>
      </c>
      <c r="F302" t="s">
        <v>44</v>
      </c>
      <c r="G302" t="s">
        <v>336</v>
      </c>
      <c r="H302" s="2">
        <v>9.2937308234574897E-4</v>
      </c>
    </row>
    <row r="303" spans="1:11" x14ac:dyDescent="0.2">
      <c r="A303" s="2" t="s">
        <v>392</v>
      </c>
      <c r="B303" s="2">
        <f t="shared" si="5"/>
        <v>2.0015403298936704E-5</v>
      </c>
      <c r="C303" t="s">
        <v>36</v>
      </c>
      <c r="E303" t="s">
        <v>472</v>
      </c>
      <c r="F303" t="s">
        <v>44</v>
      </c>
      <c r="G303" t="s">
        <v>336</v>
      </c>
      <c r="H303" s="2">
        <v>9.7408296054825295E-5</v>
      </c>
    </row>
    <row r="304" spans="1:11" x14ac:dyDescent="0.2">
      <c r="A304" t="s">
        <v>392</v>
      </c>
      <c r="B304" s="2">
        <f t="shared" si="5"/>
        <v>8.9476249405106914E-5</v>
      </c>
      <c r="C304" t="s">
        <v>36</v>
      </c>
      <c r="E304" t="s">
        <v>473</v>
      </c>
      <c r="F304" t="s">
        <v>44</v>
      </c>
      <c r="G304" t="s">
        <v>336</v>
      </c>
      <c r="H304" s="2">
        <v>4.3545108043818698E-4</v>
      </c>
    </row>
    <row r="305" spans="1:8" x14ac:dyDescent="0.2">
      <c r="A305" t="s">
        <v>392</v>
      </c>
      <c r="B305" s="2">
        <f t="shared" si="5"/>
        <v>2.1167475489708904E-3</v>
      </c>
      <c r="C305" t="s">
        <v>36</v>
      </c>
      <c r="E305" t="s">
        <v>176</v>
      </c>
      <c r="F305" t="s">
        <v>44</v>
      </c>
      <c r="G305" t="s">
        <v>336</v>
      </c>
      <c r="H305" s="2">
        <v>1.0301504738325E-2</v>
      </c>
    </row>
    <row r="306" spans="1:8" x14ac:dyDescent="0.2">
      <c r="A306" t="s">
        <v>393</v>
      </c>
      <c r="B306" s="2">
        <f t="shared" si="5"/>
        <v>1.4391451439894692E-4</v>
      </c>
      <c r="C306" t="s">
        <v>36</v>
      </c>
      <c r="E306" t="s">
        <v>49</v>
      </c>
      <c r="F306" t="s">
        <v>44</v>
      </c>
      <c r="G306" t="s">
        <v>337</v>
      </c>
      <c r="H306" s="2">
        <v>7.0038397007487498E-4</v>
      </c>
    </row>
    <row r="307" spans="1:8" x14ac:dyDescent="0.2">
      <c r="A307" s="2" t="s">
        <v>394</v>
      </c>
      <c r="B307" s="2">
        <f t="shared" si="5"/>
        <v>9.8790216375474037E-6</v>
      </c>
      <c r="C307" t="s">
        <v>36</v>
      </c>
      <c r="E307" t="s">
        <v>49</v>
      </c>
      <c r="F307" t="s">
        <v>44</v>
      </c>
      <c r="G307" t="s">
        <v>338</v>
      </c>
      <c r="H307" s="2">
        <v>4.8077905302730703E-5</v>
      </c>
    </row>
    <row r="308" spans="1:8" x14ac:dyDescent="0.2">
      <c r="A308" s="2" t="s">
        <v>395</v>
      </c>
      <c r="B308" s="2">
        <f t="shared" si="5"/>
        <v>6.7972006355389313E-7</v>
      </c>
      <c r="C308" t="s">
        <v>36</v>
      </c>
      <c r="E308" t="s">
        <v>49</v>
      </c>
      <c r="F308" t="s">
        <v>44</v>
      </c>
      <c r="G308" t="s">
        <v>339</v>
      </c>
      <c r="H308" s="2">
        <v>3.30797097596228E-6</v>
      </c>
    </row>
    <row r="309" spans="1:8" x14ac:dyDescent="0.2">
      <c r="A309" s="2" t="s">
        <v>396</v>
      </c>
      <c r="B309" s="2">
        <f t="shared" si="5"/>
        <v>1.7502203688568253E-5</v>
      </c>
      <c r="C309" t="s">
        <v>36</v>
      </c>
      <c r="E309" t="s">
        <v>49</v>
      </c>
      <c r="F309" t="s">
        <v>44</v>
      </c>
      <c r="G309" t="s">
        <v>340</v>
      </c>
      <c r="H309" s="2">
        <v>8.5177391284365505E-5</v>
      </c>
    </row>
    <row r="310" spans="1:8" x14ac:dyDescent="0.2">
      <c r="A310" t="s">
        <v>397</v>
      </c>
      <c r="B310" s="2">
        <f t="shared" si="5"/>
        <v>-2.9844257787753699E-5</v>
      </c>
      <c r="C310" t="s">
        <v>36</v>
      </c>
      <c r="E310" t="s">
        <v>178</v>
      </c>
      <c r="F310" t="s">
        <v>44</v>
      </c>
      <c r="G310" t="s">
        <v>310</v>
      </c>
      <c r="H310" s="2">
        <v>-1.45242054567068E-4</v>
      </c>
    </row>
    <row r="311" spans="1:8" x14ac:dyDescent="0.2">
      <c r="A311" s="2" t="s">
        <v>397</v>
      </c>
      <c r="B311" s="2">
        <f t="shared" si="5"/>
        <v>-1.7455687114125473E-5</v>
      </c>
      <c r="C311" t="s">
        <v>36</v>
      </c>
      <c r="E311" t="s">
        <v>177</v>
      </c>
      <c r="F311" t="s">
        <v>44</v>
      </c>
      <c r="G311" t="s">
        <v>310</v>
      </c>
      <c r="H311" s="2">
        <v>-8.4951010622077294E-5</v>
      </c>
    </row>
    <row r="312" spans="1:8" x14ac:dyDescent="0.2">
      <c r="A312" s="2" t="s">
        <v>397</v>
      </c>
      <c r="B312" s="2">
        <f t="shared" si="5"/>
        <v>-4.4345952446161639E-6</v>
      </c>
      <c r="C312" t="s">
        <v>36</v>
      </c>
      <c r="E312" t="s">
        <v>186</v>
      </c>
      <c r="F312" t="s">
        <v>44</v>
      </c>
      <c r="G312" t="s">
        <v>310</v>
      </c>
      <c r="H312" s="2">
        <v>-2.1581696857131999E-5</v>
      </c>
    </row>
    <row r="313" spans="1:8" x14ac:dyDescent="0.2">
      <c r="A313" t="s">
        <v>397</v>
      </c>
      <c r="B313" s="2">
        <f t="shared" si="5"/>
        <v>-1.9650582309966739E-4</v>
      </c>
      <c r="C313" t="s">
        <v>36</v>
      </c>
      <c r="E313" t="s">
        <v>176</v>
      </c>
      <c r="F313" t="s">
        <v>44</v>
      </c>
      <c r="G313" t="s">
        <v>310</v>
      </c>
      <c r="H313" s="2">
        <v>-9.5632833908504801E-4</v>
      </c>
    </row>
    <row r="314" spans="1:8" x14ac:dyDescent="0.2">
      <c r="A314" s="2" t="s">
        <v>398</v>
      </c>
      <c r="B314" s="2">
        <f t="shared" si="5"/>
        <v>5.471553123348719E-6</v>
      </c>
      <c r="C314" t="s">
        <v>36</v>
      </c>
      <c r="E314" t="s">
        <v>49</v>
      </c>
      <c r="F314" t="s">
        <v>44</v>
      </c>
      <c r="G314" t="s">
        <v>341</v>
      </c>
      <c r="H314" s="2">
        <v>2.66282252002971E-5</v>
      </c>
    </row>
    <row r="315" spans="1:8" x14ac:dyDescent="0.2">
      <c r="A315" s="2" t="s">
        <v>108</v>
      </c>
      <c r="B315" s="2">
        <f t="shared" si="5"/>
        <v>1.4648696719149737E-5</v>
      </c>
      <c r="C315" t="s">
        <v>36</v>
      </c>
      <c r="E315" t="s">
        <v>175</v>
      </c>
      <c r="F315" t="s">
        <v>44</v>
      </c>
      <c r="G315" t="s">
        <v>55</v>
      </c>
      <c r="H315" s="2">
        <v>7.1290324033195394E-5</v>
      </c>
    </row>
    <row r="316" spans="1:8" x14ac:dyDescent="0.2">
      <c r="A316" t="s">
        <v>108</v>
      </c>
      <c r="B316" s="2">
        <f t="shared" si="5"/>
        <v>5.0733452958799317E-5</v>
      </c>
      <c r="C316" t="s">
        <v>36</v>
      </c>
      <c r="E316" t="s">
        <v>176</v>
      </c>
      <c r="F316" t="s">
        <v>44</v>
      </c>
      <c r="G316" t="s">
        <v>55</v>
      </c>
      <c r="H316" s="2">
        <v>2.4690280439949001E-4</v>
      </c>
    </row>
    <row r="317" spans="1:8" x14ac:dyDescent="0.2">
      <c r="A317" t="s">
        <v>399</v>
      </c>
      <c r="B317" s="2">
        <f t="shared" si="5"/>
        <v>1.0718936719388239E-4</v>
      </c>
      <c r="C317" t="s">
        <v>36</v>
      </c>
      <c r="E317" t="s">
        <v>177</v>
      </c>
      <c r="F317" t="s">
        <v>44</v>
      </c>
      <c r="G317" t="s">
        <v>56</v>
      </c>
      <c r="H317" s="2">
        <v>5.21654920343561E-4</v>
      </c>
    </row>
    <row r="318" spans="1:8" x14ac:dyDescent="0.2">
      <c r="A318" s="2" t="s">
        <v>399</v>
      </c>
      <c r="B318" s="2">
        <f t="shared" si="5"/>
        <v>2.2302924598904791E-5</v>
      </c>
      <c r="C318" t="s">
        <v>36</v>
      </c>
      <c r="E318" t="s">
        <v>180</v>
      </c>
      <c r="F318" t="s">
        <v>44</v>
      </c>
      <c r="G318" t="s">
        <v>56</v>
      </c>
      <c r="H318" s="2">
        <v>1.0854089971467E-4</v>
      </c>
    </row>
    <row r="319" spans="1:8" x14ac:dyDescent="0.2">
      <c r="A319" s="2" t="s">
        <v>399</v>
      </c>
      <c r="B319" s="2">
        <f t="shared" si="5"/>
        <v>1.8487954658105217E-6</v>
      </c>
      <c r="C319" t="s">
        <v>36</v>
      </c>
      <c r="E319" t="s">
        <v>178</v>
      </c>
      <c r="F319" t="s">
        <v>44</v>
      </c>
      <c r="G319" t="s">
        <v>56</v>
      </c>
      <c r="H319" s="2">
        <v>8.9974712669445396E-6</v>
      </c>
    </row>
    <row r="320" spans="1:8" x14ac:dyDescent="0.2">
      <c r="A320" s="2" t="s">
        <v>399</v>
      </c>
      <c r="B320" s="2">
        <f t="shared" si="5"/>
        <v>4.6561123369497129E-6</v>
      </c>
      <c r="C320" t="s">
        <v>36</v>
      </c>
      <c r="E320" t="s">
        <v>189</v>
      </c>
      <c r="F320" t="s">
        <v>44</v>
      </c>
      <c r="G320" t="s">
        <v>56</v>
      </c>
      <c r="H320" s="2">
        <v>2.2659746706488601E-5</v>
      </c>
    </row>
    <row r="321" spans="1:8" x14ac:dyDescent="0.2">
      <c r="A321" t="s">
        <v>399</v>
      </c>
      <c r="B321" s="2">
        <f t="shared" si="5"/>
        <v>1.0529951051547267E-4</v>
      </c>
      <c r="C321" t="s">
        <v>36</v>
      </c>
      <c r="E321" t="s">
        <v>186</v>
      </c>
      <c r="F321" t="s">
        <v>44</v>
      </c>
      <c r="G321" t="s">
        <v>56</v>
      </c>
      <c r="H321" s="2">
        <v>5.1245761784196695E-4</v>
      </c>
    </row>
    <row r="322" spans="1:8" x14ac:dyDescent="0.2">
      <c r="A322" s="2" t="s">
        <v>399</v>
      </c>
      <c r="B322" s="2">
        <f t="shared" si="5"/>
        <v>3.0992716743185137E-6</v>
      </c>
      <c r="C322" t="s">
        <v>36</v>
      </c>
      <c r="E322" t="s">
        <v>190</v>
      </c>
      <c r="F322" t="s">
        <v>44</v>
      </c>
      <c r="G322" t="s">
        <v>56</v>
      </c>
      <c r="H322" s="2">
        <v>1.5083122148350101E-5</v>
      </c>
    </row>
    <row r="323" spans="1:8" x14ac:dyDescent="0.2">
      <c r="A323" t="s">
        <v>399</v>
      </c>
      <c r="B323" s="2">
        <f t="shared" si="5"/>
        <v>3.4039185141754728E-5</v>
      </c>
      <c r="C323" t="s">
        <v>36</v>
      </c>
      <c r="E323" t="s">
        <v>193</v>
      </c>
      <c r="F323" t="s">
        <v>44</v>
      </c>
      <c r="G323" t="s">
        <v>56</v>
      </c>
      <c r="H323" s="2">
        <v>1.65657367689873E-4</v>
      </c>
    </row>
    <row r="324" spans="1:8" x14ac:dyDescent="0.2">
      <c r="A324" s="2" t="s">
        <v>399</v>
      </c>
      <c r="B324" s="2">
        <f t="shared" si="5"/>
        <v>4.1183600269012395E-6</v>
      </c>
      <c r="C324" t="s">
        <v>36</v>
      </c>
      <c r="E324" t="s">
        <v>32</v>
      </c>
      <c r="F324" t="s">
        <v>44</v>
      </c>
      <c r="G324" t="s">
        <v>56</v>
      </c>
      <c r="H324" s="2">
        <v>2.00426854642527E-5</v>
      </c>
    </row>
    <row r="325" spans="1:8" x14ac:dyDescent="0.2">
      <c r="A325" t="s">
        <v>399</v>
      </c>
      <c r="B325" s="2">
        <f t="shared" si="5"/>
        <v>4.5999224599431785E-4</v>
      </c>
      <c r="C325" t="s">
        <v>36</v>
      </c>
      <c r="E325" t="s">
        <v>176</v>
      </c>
      <c r="F325" t="s">
        <v>44</v>
      </c>
      <c r="G325" t="s">
        <v>56</v>
      </c>
      <c r="H325" s="2">
        <v>2.2386289305056802E-3</v>
      </c>
    </row>
    <row r="326" spans="1:8" x14ac:dyDescent="0.2">
      <c r="A326" t="s">
        <v>110</v>
      </c>
      <c r="B326" s="2">
        <f t="shared" si="5"/>
        <v>3.8151306399266298E-5</v>
      </c>
      <c r="C326" t="s">
        <v>36</v>
      </c>
      <c r="E326" t="s">
        <v>49</v>
      </c>
      <c r="F326" t="s">
        <v>44</v>
      </c>
      <c r="G326" t="s">
        <v>57</v>
      </c>
      <c r="H326" s="2">
        <v>1.85669691143096E-4</v>
      </c>
    </row>
    <row r="327" spans="1:8" x14ac:dyDescent="0.2">
      <c r="A327" s="2" t="s">
        <v>111</v>
      </c>
      <c r="B327" s="2">
        <f t="shared" si="5"/>
        <v>2.8947121441855887E-6</v>
      </c>
      <c r="C327" t="s">
        <v>36</v>
      </c>
      <c r="E327" t="s">
        <v>49</v>
      </c>
      <c r="F327" t="s">
        <v>44</v>
      </c>
      <c r="G327" t="s">
        <v>58</v>
      </c>
      <c r="H327" s="2">
        <v>1.40875991017032E-5</v>
      </c>
    </row>
    <row r="328" spans="1:8" x14ac:dyDescent="0.2">
      <c r="A328" s="2" t="s">
        <v>400</v>
      </c>
      <c r="B328" s="2">
        <f t="shared" si="5"/>
        <v>6.3175026048149174E-8</v>
      </c>
      <c r="C328" t="s">
        <v>36</v>
      </c>
      <c r="E328" t="s">
        <v>175</v>
      </c>
      <c r="F328" t="s">
        <v>44</v>
      </c>
      <c r="G328" t="s">
        <v>342</v>
      </c>
      <c r="H328" s="2">
        <v>3.07451793434326E-7</v>
      </c>
    </row>
    <row r="329" spans="1:8" x14ac:dyDescent="0.2">
      <c r="A329" s="2" t="s">
        <v>400</v>
      </c>
      <c r="B329" s="2">
        <f t="shared" si="5"/>
        <v>3.1581594592833497E-7</v>
      </c>
      <c r="C329" t="s">
        <v>36</v>
      </c>
      <c r="E329" t="s">
        <v>176</v>
      </c>
      <c r="F329" t="s">
        <v>44</v>
      </c>
      <c r="G329" t="s">
        <v>342</v>
      </c>
      <c r="H329" s="2">
        <v>1.5369709368512301E-6</v>
      </c>
    </row>
    <row r="330" spans="1:8" x14ac:dyDescent="0.2">
      <c r="A330" t="s">
        <v>401</v>
      </c>
      <c r="B330" s="2">
        <f t="shared" si="5"/>
        <v>2.2876298178305343E-4</v>
      </c>
      <c r="C330" t="s">
        <v>36</v>
      </c>
      <c r="E330" t="s">
        <v>177</v>
      </c>
      <c r="F330" t="s">
        <v>44</v>
      </c>
      <c r="G330" t="s">
        <v>343</v>
      </c>
      <c r="H330" s="2">
        <v>1.1133131780108601E-3</v>
      </c>
    </row>
    <row r="331" spans="1:8" x14ac:dyDescent="0.2">
      <c r="A331" t="s">
        <v>401</v>
      </c>
      <c r="B331" s="2">
        <f t="shared" si="5"/>
        <v>4.8185759426681094E-5</v>
      </c>
      <c r="C331" t="s">
        <v>36</v>
      </c>
      <c r="E331" t="s">
        <v>180</v>
      </c>
      <c r="F331" t="s">
        <v>44</v>
      </c>
      <c r="G331" t="s">
        <v>343</v>
      </c>
      <c r="H331" s="2">
        <v>2.3450402920984799E-4</v>
      </c>
    </row>
    <row r="332" spans="1:8" x14ac:dyDescent="0.2">
      <c r="A332" s="2" t="s">
        <v>401</v>
      </c>
      <c r="B332" s="2">
        <f t="shared" si="5"/>
        <v>3.4882697664902262E-6</v>
      </c>
      <c r="C332" t="s">
        <v>36</v>
      </c>
      <c r="E332" t="s">
        <v>178</v>
      </c>
      <c r="F332" t="s">
        <v>44</v>
      </c>
      <c r="G332" t="s">
        <v>343</v>
      </c>
      <c r="H332" s="2">
        <v>1.6976246196919102E-5</v>
      </c>
    </row>
    <row r="333" spans="1:8" x14ac:dyDescent="0.2">
      <c r="A333" s="2" t="s">
        <v>401</v>
      </c>
      <c r="B333" s="2">
        <f t="shared" si="5"/>
        <v>1.1176885560380732E-5</v>
      </c>
      <c r="C333" t="s">
        <v>36</v>
      </c>
      <c r="E333" t="s">
        <v>189</v>
      </c>
      <c r="F333" t="s">
        <v>44</v>
      </c>
      <c r="G333" t="s">
        <v>343</v>
      </c>
      <c r="H333" s="2">
        <v>5.4394176393852901E-5</v>
      </c>
    </row>
    <row r="334" spans="1:8" x14ac:dyDescent="0.2">
      <c r="A334" t="s">
        <v>401</v>
      </c>
      <c r="B334" s="2">
        <f t="shared" si="5"/>
        <v>2.1379717923649931E-4</v>
      </c>
      <c r="C334" t="s">
        <v>36</v>
      </c>
      <c r="E334" t="s">
        <v>186</v>
      </c>
      <c r="F334" t="s">
        <v>44</v>
      </c>
      <c r="G334" t="s">
        <v>343</v>
      </c>
      <c r="H334" s="2">
        <v>1.04047960561763E-3</v>
      </c>
    </row>
    <row r="335" spans="1:8" x14ac:dyDescent="0.2">
      <c r="A335" s="2" t="s">
        <v>401</v>
      </c>
      <c r="B335" s="2">
        <f t="shared" si="5"/>
        <v>8.5754836265577754E-6</v>
      </c>
      <c r="C335" t="s">
        <v>36</v>
      </c>
      <c r="E335" t="s">
        <v>190</v>
      </c>
      <c r="F335" t="s">
        <v>44</v>
      </c>
      <c r="G335" t="s">
        <v>343</v>
      </c>
      <c r="H335" s="2">
        <v>4.1734020315914502E-5</v>
      </c>
    </row>
    <row r="336" spans="1:8" x14ac:dyDescent="0.2">
      <c r="A336" s="2" t="s">
        <v>401</v>
      </c>
      <c r="B336" s="2">
        <f t="shared" si="5"/>
        <v>1.4328332499211912E-5</v>
      </c>
      <c r="C336" t="s">
        <v>36</v>
      </c>
      <c r="E336" t="s">
        <v>32</v>
      </c>
      <c r="F336" t="s">
        <v>44</v>
      </c>
      <c r="G336" t="s">
        <v>343</v>
      </c>
      <c r="H336" s="2">
        <v>6.9731218162831306E-5</v>
      </c>
    </row>
    <row r="337" spans="1:8" x14ac:dyDescent="0.2">
      <c r="A337" t="s">
        <v>401</v>
      </c>
      <c r="B337" s="2">
        <f t="shared" si="5"/>
        <v>6.8595045462322606E-4</v>
      </c>
      <c r="C337" t="s">
        <v>36</v>
      </c>
      <c r="E337" t="s">
        <v>176</v>
      </c>
      <c r="F337" t="s">
        <v>44</v>
      </c>
      <c r="G337" t="s">
        <v>343</v>
      </c>
      <c r="H337" s="2">
        <v>3.3382922124997002E-3</v>
      </c>
    </row>
    <row r="338" spans="1:8" x14ac:dyDescent="0.2">
      <c r="A338" t="s">
        <v>402</v>
      </c>
      <c r="B338" s="2">
        <f t="shared" si="5"/>
        <v>0.10188144719597549</v>
      </c>
      <c r="C338" t="s">
        <v>173</v>
      </c>
      <c r="E338" t="s">
        <v>474</v>
      </c>
      <c r="F338" t="s">
        <v>44</v>
      </c>
      <c r="G338" t="s">
        <v>344</v>
      </c>
      <c r="H338" s="2">
        <v>0.49582304302041402</v>
      </c>
    </row>
    <row r="339" spans="1:8" x14ac:dyDescent="0.2">
      <c r="A339" s="2" t="s">
        <v>403</v>
      </c>
      <c r="B339" s="2">
        <f t="shared" si="5"/>
        <v>-2.0454579361436894E-6</v>
      </c>
      <c r="C339" t="s">
        <v>36</v>
      </c>
      <c r="E339" t="s">
        <v>49</v>
      </c>
      <c r="F339" t="s">
        <v>44</v>
      </c>
      <c r="G339" t="s">
        <v>315</v>
      </c>
      <c r="H339" s="2">
        <v>-9.9545619558992895E-6</v>
      </c>
    </row>
    <row r="340" spans="1:8" x14ac:dyDescent="0.2">
      <c r="A340" s="2" t="s">
        <v>115</v>
      </c>
      <c r="B340" s="2">
        <f t="shared" si="5"/>
        <v>1.4965356993430931E-5</v>
      </c>
      <c r="C340" t="s">
        <v>36</v>
      </c>
      <c r="E340" t="s">
        <v>49</v>
      </c>
      <c r="F340" t="s">
        <v>44</v>
      </c>
      <c r="G340" t="s">
        <v>62</v>
      </c>
      <c r="H340" s="2">
        <v>7.28314040346972E-5</v>
      </c>
    </row>
    <row r="341" spans="1:8" x14ac:dyDescent="0.2">
      <c r="A341" s="2" t="s">
        <v>116</v>
      </c>
      <c r="B341" s="2">
        <f t="shared" si="5"/>
        <v>2.3310601686014386E-6</v>
      </c>
      <c r="C341" t="s">
        <v>36</v>
      </c>
      <c r="E341" t="s">
        <v>49</v>
      </c>
      <c r="F341" t="s">
        <v>44</v>
      </c>
      <c r="G341" t="s">
        <v>63</v>
      </c>
      <c r="H341" s="2">
        <v>1.1344492820527E-5</v>
      </c>
    </row>
    <row r="342" spans="1:8" x14ac:dyDescent="0.2">
      <c r="A342" t="s">
        <v>404</v>
      </c>
      <c r="B342" s="2">
        <f t="shared" si="5"/>
        <v>6.9420355477530817E-5</v>
      </c>
      <c r="C342" t="s">
        <v>36</v>
      </c>
      <c r="E342" t="s">
        <v>177</v>
      </c>
      <c r="F342" t="s">
        <v>44</v>
      </c>
      <c r="G342" t="s">
        <v>64</v>
      </c>
      <c r="H342" s="2">
        <v>3.3784572999064999E-4</v>
      </c>
    </row>
    <row r="343" spans="1:8" x14ac:dyDescent="0.2">
      <c r="A343" t="s">
        <v>404</v>
      </c>
      <c r="B343" s="2">
        <f t="shared" si="5"/>
        <v>7.9166779442927052E-5</v>
      </c>
      <c r="C343" t="s">
        <v>36</v>
      </c>
      <c r="E343" t="s">
        <v>180</v>
      </c>
      <c r="F343" t="s">
        <v>44</v>
      </c>
      <c r="G343" t="s">
        <v>64</v>
      </c>
      <c r="H343" s="2">
        <v>3.85278326622245E-4</v>
      </c>
    </row>
    <row r="344" spans="1:8" x14ac:dyDescent="0.2">
      <c r="A344" s="2" t="s">
        <v>404</v>
      </c>
      <c r="B344" s="2">
        <f t="shared" si="5"/>
        <v>3.8058741624827668E-6</v>
      </c>
      <c r="C344" t="s">
        <v>36</v>
      </c>
      <c r="E344" t="s">
        <v>189</v>
      </c>
      <c r="F344" t="s">
        <v>44</v>
      </c>
      <c r="G344" t="s">
        <v>64</v>
      </c>
      <c r="H344" s="2">
        <v>1.8521920924082799E-5</v>
      </c>
    </row>
    <row r="345" spans="1:8" x14ac:dyDescent="0.2">
      <c r="A345" t="s">
        <v>404</v>
      </c>
      <c r="B345" s="2">
        <f t="shared" si="5"/>
        <v>1.5977666524407574E-4</v>
      </c>
      <c r="C345" t="s">
        <v>36</v>
      </c>
      <c r="E345" t="s">
        <v>186</v>
      </c>
      <c r="F345" t="s">
        <v>44</v>
      </c>
      <c r="G345" t="s">
        <v>64</v>
      </c>
      <c r="H345" s="2">
        <v>7.7757977085450201E-4</v>
      </c>
    </row>
    <row r="346" spans="1:8" x14ac:dyDescent="0.2">
      <c r="A346" s="2" t="s">
        <v>404</v>
      </c>
      <c r="B346" s="2">
        <f t="shared" si="5"/>
        <v>1.1191701858027204E-5</v>
      </c>
      <c r="C346" t="s">
        <v>36</v>
      </c>
      <c r="E346" t="s">
        <v>190</v>
      </c>
      <c r="F346" t="s">
        <v>44</v>
      </c>
      <c r="G346" t="s">
        <v>64</v>
      </c>
      <c r="H346" s="2">
        <v>5.4466282375732399E-5</v>
      </c>
    </row>
    <row r="347" spans="1:8" x14ac:dyDescent="0.2">
      <c r="A347" s="2" t="s">
        <v>404</v>
      </c>
      <c r="B347" s="2">
        <f t="shared" si="5"/>
        <v>1.6176284663882834E-5</v>
      </c>
      <c r="C347" t="s">
        <v>36</v>
      </c>
      <c r="E347" t="s">
        <v>32</v>
      </c>
      <c r="F347" t="s">
        <v>44</v>
      </c>
      <c r="G347" t="s">
        <v>64</v>
      </c>
      <c r="H347" s="2">
        <v>7.8724585364229799E-5</v>
      </c>
    </row>
    <row r="348" spans="1:8" x14ac:dyDescent="0.2">
      <c r="A348" t="s">
        <v>404</v>
      </c>
      <c r="B348" s="2">
        <f t="shared" si="5"/>
        <v>1.5777140807255879E-3</v>
      </c>
      <c r="C348" t="s">
        <v>36</v>
      </c>
      <c r="E348" t="s">
        <v>176</v>
      </c>
      <c r="F348" t="s">
        <v>44</v>
      </c>
      <c r="G348" t="s">
        <v>64</v>
      </c>
      <c r="H348" s="2">
        <v>7.6782085261978602E-3</v>
      </c>
    </row>
    <row r="349" spans="1:8" x14ac:dyDescent="0.2">
      <c r="A349" t="s">
        <v>117</v>
      </c>
      <c r="B349" s="2">
        <f t="shared" si="5"/>
        <v>3.3386891967157394E-4</v>
      </c>
      <c r="C349" t="s">
        <v>36</v>
      </c>
      <c r="E349" t="s">
        <v>175</v>
      </c>
      <c r="F349" t="s">
        <v>44</v>
      </c>
      <c r="G349" t="s">
        <v>64</v>
      </c>
      <c r="H349" s="2">
        <v>1.6248287424016599E-3</v>
      </c>
    </row>
    <row r="350" spans="1:8" x14ac:dyDescent="0.2">
      <c r="A350" t="s">
        <v>405</v>
      </c>
      <c r="B350" s="2">
        <f t="shared" si="5"/>
        <v>3.7093470409404042E-5</v>
      </c>
      <c r="C350" t="s">
        <v>173</v>
      </c>
      <c r="E350" t="s">
        <v>49</v>
      </c>
      <c r="F350" t="s">
        <v>44</v>
      </c>
      <c r="G350" t="s">
        <v>345</v>
      </c>
      <c r="H350" s="2">
        <v>1.80521555992433E-4</v>
      </c>
    </row>
    <row r="351" spans="1:8" x14ac:dyDescent="0.2">
      <c r="A351" t="s">
        <v>42</v>
      </c>
      <c r="B351" s="2">
        <f t="shared" si="5"/>
        <v>4.6655843335435689E-2</v>
      </c>
      <c r="C351" t="s">
        <v>43</v>
      </c>
      <c r="E351" t="s">
        <v>475</v>
      </c>
      <c r="F351" t="s">
        <v>44</v>
      </c>
      <c r="G351" t="s">
        <v>45</v>
      </c>
      <c r="H351" s="2">
        <v>0.227058437565787</v>
      </c>
    </row>
    <row r="352" spans="1:8" x14ac:dyDescent="0.2">
      <c r="A352" t="s">
        <v>42</v>
      </c>
      <c r="B352" s="2">
        <f t="shared" si="5"/>
        <v>6.4366924249892044E-2</v>
      </c>
      <c r="C352" t="s">
        <v>43</v>
      </c>
      <c r="E352" t="s">
        <v>477</v>
      </c>
      <c r="F352" t="s">
        <v>44</v>
      </c>
      <c r="G352" t="s">
        <v>45</v>
      </c>
      <c r="H352" s="2">
        <v>0.31325236468280798</v>
      </c>
    </row>
    <row r="353" spans="1:8" x14ac:dyDescent="0.2">
      <c r="A353" t="s">
        <v>42</v>
      </c>
      <c r="B353" s="2">
        <f t="shared" si="5"/>
        <v>4.7520185600486098E-2</v>
      </c>
      <c r="C353" t="s">
        <v>43</v>
      </c>
      <c r="E353" t="s">
        <v>478</v>
      </c>
      <c r="F353" t="s">
        <v>44</v>
      </c>
      <c r="G353" t="s">
        <v>45</v>
      </c>
      <c r="H353" s="2">
        <v>0.23126490325569901</v>
      </c>
    </row>
    <row r="354" spans="1:8" x14ac:dyDescent="0.2">
      <c r="A354" t="s">
        <v>42</v>
      </c>
      <c r="B354" s="2">
        <f t="shared" ref="B354:B417" si="6">H354*0.15/0.73</f>
        <v>1.8909530170657315E-2</v>
      </c>
      <c r="C354" t="s">
        <v>43</v>
      </c>
      <c r="E354" t="s">
        <v>479</v>
      </c>
      <c r="F354" t="s">
        <v>44</v>
      </c>
      <c r="G354" t="s">
        <v>45</v>
      </c>
      <c r="H354" s="2">
        <v>9.2026380163865606E-2</v>
      </c>
    </row>
    <row r="355" spans="1:8" x14ac:dyDescent="0.2">
      <c r="A355" t="s">
        <v>42</v>
      </c>
      <c r="B355" s="2">
        <f t="shared" si="6"/>
        <v>7.681982878683391E-2</v>
      </c>
      <c r="C355" t="s">
        <v>43</v>
      </c>
      <c r="E355" t="s">
        <v>480</v>
      </c>
      <c r="F355" t="s">
        <v>44</v>
      </c>
      <c r="G355" t="s">
        <v>45</v>
      </c>
      <c r="H355" s="2">
        <v>0.37385650009592503</v>
      </c>
    </row>
    <row r="356" spans="1:8" x14ac:dyDescent="0.2">
      <c r="A356" t="s">
        <v>42</v>
      </c>
      <c r="B356" s="2">
        <f t="shared" si="6"/>
        <v>1.8784546756579354E-2</v>
      </c>
      <c r="C356" t="s">
        <v>43</v>
      </c>
      <c r="E356" t="s">
        <v>32</v>
      </c>
      <c r="F356" t="s">
        <v>44</v>
      </c>
      <c r="G356" t="s">
        <v>45</v>
      </c>
      <c r="H356" s="2">
        <v>9.1418127548686196E-2</v>
      </c>
    </row>
    <row r="357" spans="1:8" x14ac:dyDescent="0.2">
      <c r="A357" t="s">
        <v>42</v>
      </c>
      <c r="B357" s="2">
        <f t="shared" si="6"/>
        <v>2.7107087928923217E-3</v>
      </c>
      <c r="C357" t="s">
        <v>43</v>
      </c>
      <c r="E357" t="s">
        <v>481</v>
      </c>
      <c r="F357" t="s">
        <v>44</v>
      </c>
      <c r="G357" t="s">
        <v>45</v>
      </c>
      <c r="H357" s="2">
        <v>1.31921161254093E-2</v>
      </c>
    </row>
    <row r="358" spans="1:8" x14ac:dyDescent="0.2">
      <c r="A358" t="s">
        <v>42</v>
      </c>
      <c r="B358" s="2">
        <f t="shared" si="6"/>
        <v>3.6142792394426096E-2</v>
      </c>
      <c r="C358" t="s">
        <v>43</v>
      </c>
      <c r="E358" t="s">
        <v>482</v>
      </c>
      <c r="F358" t="s">
        <v>44</v>
      </c>
      <c r="G358" t="s">
        <v>45</v>
      </c>
      <c r="H358" s="2">
        <v>0.17589492298620699</v>
      </c>
    </row>
    <row r="359" spans="1:8" x14ac:dyDescent="0.2">
      <c r="A359" t="s">
        <v>42</v>
      </c>
      <c r="B359" s="2">
        <f t="shared" si="6"/>
        <v>2.2159440602143355E-2</v>
      </c>
      <c r="C359" t="s">
        <v>43</v>
      </c>
      <c r="E359" t="s">
        <v>474</v>
      </c>
      <c r="F359" t="s">
        <v>44</v>
      </c>
      <c r="G359" t="s">
        <v>45</v>
      </c>
      <c r="H359" s="2">
        <v>0.107842610930431</v>
      </c>
    </row>
    <row r="360" spans="1:8" x14ac:dyDescent="0.2">
      <c r="A360" t="s">
        <v>42</v>
      </c>
      <c r="B360" s="2">
        <f t="shared" si="6"/>
        <v>7.7770887201006375E-2</v>
      </c>
      <c r="C360" t="s">
        <v>43</v>
      </c>
      <c r="E360" t="s">
        <v>181</v>
      </c>
      <c r="F360" t="s">
        <v>44</v>
      </c>
      <c r="G360" t="s">
        <v>45</v>
      </c>
      <c r="H360" s="2">
        <v>0.37848498437823103</v>
      </c>
    </row>
    <row r="361" spans="1:8" x14ac:dyDescent="0.2">
      <c r="A361" t="s">
        <v>42</v>
      </c>
      <c r="B361" s="2">
        <f t="shared" si="6"/>
        <v>5.5531232434975063E-2</v>
      </c>
      <c r="C361" t="s">
        <v>43</v>
      </c>
      <c r="E361" t="s">
        <v>182</v>
      </c>
      <c r="F361" t="s">
        <v>44</v>
      </c>
      <c r="G361" t="s">
        <v>45</v>
      </c>
      <c r="H361" s="2">
        <v>0.27025199785021198</v>
      </c>
    </row>
    <row r="362" spans="1:8" x14ac:dyDescent="0.2">
      <c r="A362" t="s">
        <v>119</v>
      </c>
      <c r="B362" s="2">
        <f t="shared" si="6"/>
        <v>0.11981400002669856</v>
      </c>
      <c r="C362" t="s">
        <v>43</v>
      </c>
      <c r="E362" t="s">
        <v>476</v>
      </c>
      <c r="F362" t="s">
        <v>44</v>
      </c>
      <c r="G362" t="s">
        <v>45</v>
      </c>
      <c r="H362" s="2">
        <v>0.58309480012993298</v>
      </c>
    </row>
    <row r="363" spans="1:8" x14ac:dyDescent="0.2">
      <c r="A363" t="s">
        <v>119</v>
      </c>
      <c r="B363" s="2">
        <f t="shared" si="6"/>
        <v>1.9181172767281394E-2</v>
      </c>
      <c r="C363" t="s">
        <v>43</v>
      </c>
      <c r="E363" t="s">
        <v>193</v>
      </c>
      <c r="F363" t="s">
        <v>44</v>
      </c>
      <c r="G363" t="s">
        <v>45</v>
      </c>
      <c r="H363" s="2">
        <v>9.3348374134102796E-2</v>
      </c>
    </row>
    <row r="364" spans="1:8" x14ac:dyDescent="0.2">
      <c r="A364" t="s">
        <v>119</v>
      </c>
      <c r="B364" s="2">
        <f t="shared" si="6"/>
        <v>7.7392895160763161E-3</v>
      </c>
      <c r="C364" t="s">
        <v>43</v>
      </c>
      <c r="E364" t="s">
        <v>191</v>
      </c>
      <c r="F364" t="s">
        <v>44</v>
      </c>
      <c r="G364" t="s">
        <v>45</v>
      </c>
      <c r="H364" s="2">
        <v>3.7664542311571403E-2</v>
      </c>
    </row>
    <row r="365" spans="1:8" x14ac:dyDescent="0.2">
      <c r="A365" s="2" t="s">
        <v>406</v>
      </c>
      <c r="B365" s="2">
        <f t="shared" si="6"/>
        <v>6.3592707090007192E-8</v>
      </c>
      <c r="C365" t="s">
        <v>36</v>
      </c>
      <c r="E365" t="s">
        <v>175</v>
      </c>
      <c r="F365" t="s">
        <v>44</v>
      </c>
      <c r="G365" t="s">
        <v>346</v>
      </c>
      <c r="H365" s="2">
        <v>3.09484507838035E-7</v>
      </c>
    </row>
    <row r="366" spans="1:8" x14ac:dyDescent="0.2">
      <c r="A366" s="2" t="s">
        <v>406</v>
      </c>
      <c r="B366" s="2">
        <f t="shared" si="6"/>
        <v>1.2659108981468733E-7</v>
      </c>
      <c r="C366" t="s">
        <v>36</v>
      </c>
      <c r="E366" t="s">
        <v>176</v>
      </c>
      <c r="F366" t="s">
        <v>44</v>
      </c>
      <c r="G366" t="s">
        <v>346</v>
      </c>
      <c r="H366" s="2">
        <v>6.1607663709814504E-7</v>
      </c>
    </row>
    <row r="367" spans="1:8" x14ac:dyDescent="0.2">
      <c r="A367" s="2" t="s">
        <v>407</v>
      </c>
      <c r="B367" s="2">
        <f t="shared" si="6"/>
        <v>5.118973476047856E-6</v>
      </c>
      <c r="C367" t="s">
        <v>36</v>
      </c>
      <c r="E367" t="s">
        <v>175</v>
      </c>
      <c r="F367" t="s">
        <v>44</v>
      </c>
      <c r="G367" t="s">
        <v>347</v>
      </c>
      <c r="H367" s="2">
        <v>2.4912337583432899E-5</v>
      </c>
    </row>
    <row r="368" spans="1:8" x14ac:dyDescent="0.2">
      <c r="A368" s="2" t="s">
        <v>407</v>
      </c>
      <c r="B368" s="2">
        <f t="shared" si="6"/>
        <v>1.1398370462029973E-5</v>
      </c>
      <c r="C368" t="s">
        <v>36</v>
      </c>
      <c r="E368" t="s">
        <v>176</v>
      </c>
      <c r="F368" t="s">
        <v>44</v>
      </c>
      <c r="G368" t="s">
        <v>347</v>
      </c>
      <c r="H368" s="2">
        <v>5.5472069581879199E-5</v>
      </c>
    </row>
    <row r="369" spans="1:8" x14ac:dyDescent="0.2">
      <c r="A369" s="2" t="s">
        <v>408</v>
      </c>
      <c r="B369" s="2">
        <f t="shared" si="6"/>
        <v>1.031794704007087E-6</v>
      </c>
      <c r="C369" t="s">
        <v>36</v>
      </c>
      <c r="E369" t="s">
        <v>49</v>
      </c>
      <c r="F369" t="s">
        <v>44</v>
      </c>
      <c r="G369" t="s">
        <v>348</v>
      </c>
      <c r="H369" s="2">
        <v>5.0214008928344903E-6</v>
      </c>
    </row>
    <row r="370" spans="1:8" x14ac:dyDescent="0.2">
      <c r="A370" s="2" t="s">
        <v>409</v>
      </c>
      <c r="B370" s="2">
        <f t="shared" si="6"/>
        <v>1.0620337198223199E-6</v>
      </c>
      <c r="C370" t="s">
        <v>36</v>
      </c>
      <c r="E370" t="s">
        <v>49</v>
      </c>
      <c r="F370" t="s">
        <v>44</v>
      </c>
      <c r="G370" t="s">
        <v>349</v>
      </c>
      <c r="H370" s="2">
        <v>5.1685641031352897E-6</v>
      </c>
    </row>
    <row r="371" spans="1:8" x14ac:dyDescent="0.2">
      <c r="A371" t="s">
        <v>410</v>
      </c>
      <c r="B371" s="2">
        <f t="shared" si="6"/>
        <v>1.1814536583461115E-4</v>
      </c>
      <c r="C371" t="s">
        <v>36</v>
      </c>
      <c r="E371" t="s">
        <v>49</v>
      </c>
      <c r="F371" t="s">
        <v>44</v>
      </c>
      <c r="G371" t="s">
        <v>350</v>
      </c>
      <c r="H371" s="2">
        <v>5.7497411372844096E-4</v>
      </c>
    </row>
    <row r="372" spans="1:8" x14ac:dyDescent="0.2">
      <c r="A372" t="s">
        <v>411</v>
      </c>
      <c r="B372" s="2">
        <f t="shared" si="6"/>
        <v>1.761992524407785E-3</v>
      </c>
      <c r="C372" t="s">
        <v>36</v>
      </c>
      <c r="E372" t="s">
        <v>191</v>
      </c>
      <c r="F372" t="s">
        <v>44</v>
      </c>
      <c r="G372" t="s">
        <v>351</v>
      </c>
      <c r="H372" s="2">
        <v>8.5750302854512208E-3</v>
      </c>
    </row>
    <row r="373" spans="1:8" x14ac:dyDescent="0.2">
      <c r="A373" t="s">
        <v>411</v>
      </c>
      <c r="B373" s="2">
        <f t="shared" si="6"/>
        <v>2.2442205198561164E-4</v>
      </c>
      <c r="C373" t="s">
        <v>36</v>
      </c>
      <c r="E373" t="s">
        <v>181</v>
      </c>
      <c r="F373" t="s">
        <v>44</v>
      </c>
      <c r="G373" t="s">
        <v>351</v>
      </c>
      <c r="H373" s="2">
        <v>1.09218731966331E-3</v>
      </c>
    </row>
    <row r="374" spans="1:8" x14ac:dyDescent="0.2">
      <c r="A374" t="s">
        <v>411</v>
      </c>
      <c r="B374" s="2">
        <f t="shared" si="6"/>
        <v>1.3583395515829604E-4</v>
      </c>
      <c r="C374" t="s">
        <v>36</v>
      </c>
      <c r="E374" t="s">
        <v>483</v>
      </c>
      <c r="F374" t="s">
        <v>44</v>
      </c>
      <c r="G374" t="s">
        <v>351</v>
      </c>
      <c r="H374" s="2">
        <v>6.6105858177037402E-4</v>
      </c>
    </row>
    <row r="375" spans="1:8" x14ac:dyDescent="0.2">
      <c r="A375" t="s">
        <v>411</v>
      </c>
      <c r="B375" s="2">
        <f t="shared" si="6"/>
        <v>2.1991889620774109E-4</v>
      </c>
      <c r="C375" t="s">
        <v>36</v>
      </c>
      <c r="E375" t="s">
        <v>484</v>
      </c>
      <c r="F375" t="s">
        <v>44</v>
      </c>
      <c r="G375" t="s">
        <v>351</v>
      </c>
      <c r="H375" s="2">
        <v>1.0702719615443401E-3</v>
      </c>
    </row>
    <row r="376" spans="1:8" x14ac:dyDescent="0.2">
      <c r="A376" t="s">
        <v>411</v>
      </c>
      <c r="B376" s="2">
        <f t="shared" si="6"/>
        <v>3.6552304600253016E-4</v>
      </c>
      <c r="C376" t="s">
        <v>36</v>
      </c>
      <c r="E376" t="s">
        <v>186</v>
      </c>
      <c r="F376" t="s">
        <v>44</v>
      </c>
      <c r="G376" t="s">
        <v>351</v>
      </c>
      <c r="H376" s="2">
        <v>1.77887882387898E-3</v>
      </c>
    </row>
    <row r="377" spans="1:8" x14ac:dyDescent="0.2">
      <c r="A377" t="s">
        <v>411</v>
      </c>
      <c r="B377" s="2">
        <f t="shared" si="6"/>
        <v>5.2185150029867052E-5</v>
      </c>
      <c r="C377" t="s">
        <v>36</v>
      </c>
      <c r="E377" t="s">
        <v>470</v>
      </c>
      <c r="F377" t="s">
        <v>44</v>
      </c>
      <c r="G377" t="s">
        <v>351</v>
      </c>
      <c r="H377" s="2">
        <v>2.5396773014535299E-4</v>
      </c>
    </row>
    <row r="378" spans="1:8" x14ac:dyDescent="0.2">
      <c r="A378" t="s">
        <v>411</v>
      </c>
      <c r="B378" s="2">
        <f t="shared" si="6"/>
        <v>1.7122604403432327E-4</v>
      </c>
      <c r="C378" t="s">
        <v>36</v>
      </c>
      <c r="E378" t="s">
        <v>485</v>
      </c>
      <c r="F378" t="s">
        <v>44</v>
      </c>
      <c r="G378" t="s">
        <v>351</v>
      </c>
      <c r="H378" s="2">
        <v>8.3330008096703996E-4</v>
      </c>
    </row>
    <row r="379" spans="1:8" x14ac:dyDescent="0.2">
      <c r="A379" t="s">
        <v>411</v>
      </c>
      <c r="B379" s="2">
        <f t="shared" si="6"/>
        <v>9.5437881223544996E-5</v>
      </c>
      <c r="C379" t="s">
        <v>36</v>
      </c>
      <c r="E379" t="s">
        <v>32</v>
      </c>
      <c r="F379" t="s">
        <v>44</v>
      </c>
      <c r="G379" t="s">
        <v>351</v>
      </c>
      <c r="H379" s="2">
        <v>4.6446435528791898E-4</v>
      </c>
    </row>
    <row r="380" spans="1:8" x14ac:dyDescent="0.2">
      <c r="A380" t="s">
        <v>411</v>
      </c>
      <c r="B380" s="2">
        <f t="shared" si="6"/>
        <v>4.8500668775034865E-4</v>
      </c>
      <c r="C380" t="s">
        <v>36</v>
      </c>
      <c r="E380" t="s">
        <v>176</v>
      </c>
      <c r="F380" t="s">
        <v>44</v>
      </c>
      <c r="G380" t="s">
        <v>351</v>
      </c>
      <c r="H380" s="2">
        <v>2.3603658803850302E-3</v>
      </c>
    </row>
    <row r="381" spans="1:8" x14ac:dyDescent="0.2">
      <c r="A381" s="2" t="s">
        <v>120</v>
      </c>
      <c r="B381" s="2">
        <f t="shared" si="6"/>
        <v>-4.7812390428084862E-6</v>
      </c>
      <c r="C381" t="s">
        <v>36</v>
      </c>
      <c r="E381" t="s">
        <v>178</v>
      </c>
      <c r="F381" t="s">
        <v>44</v>
      </c>
      <c r="G381" t="s">
        <v>5</v>
      </c>
      <c r="H381" s="2">
        <v>-2.32686966750013E-5</v>
      </c>
    </row>
    <row r="382" spans="1:8" x14ac:dyDescent="0.2">
      <c r="A382" t="s">
        <v>120</v>
      </c>
      <c r="B382" s="2">
        <f t="shared" si="6"/>
        <v>-1.8291314059921436E-4</v>
      </c>
      <c r="C382" t="s">
        <v>36</v>
      </c>
      <c r="E382" t="s">
        <v>177</v>
      </c>
      <c r="F382" t="s">
        <v>44</v>
      </c>
      <c r="G382" t="s">
        <v>5</v>
      </c>
      <c r="H382" s="2">
        <v>-8.9017728424951002E-4</v>
      </c>
    </row>
    <row r="383" spans="1:8" x14ac:dyDescent="0.2">
      <c r="A383" t="s">
        <v>120</v>
      </c>
      <c r="B383" s="2">
        <f t="shared" si="6"/>
        <v>-3.8035885203255613E-4</v>
      </c>
      <c r="C383" t="s">
        <v>36</v>
      </c>
      <c r="E383" t="s">
        <v>176</v>
      </c>
      <c r="F383" t="s">
        <v>44</v>
      </c>
      <c r="G383" t="s">
        <v>5</v>
      </c>
      <c r="H383" s="2">
        <v>-1.8510797465584399E-3</v>
      </c>
    </row>
    <row r="384" spans="1:8" x14ac:dyDescent="0.2">
      <c r="A384" t="s">
        <v>121</v>
      </c>
      <c r="B384" s="2">
        <f t="shared" si="6"/>
        <v>-1.8346608076013485E-3</v>
      </c>
      <c r="C384" t="s">
        <v>36</v>
      </c>
      <c r="E384" t="s">
        <v>175</v>
      </c>
      <c r="F384" t="s">
        <v>44</v>
      </c>
      <c r="G384" t="s">
        <v>6</v>
      </c>
      <c r="H384" s="2">
        <v>-8.9286825969932294E-3</v>
      </c>
    </row>
    <row r="385" spans="1:8" x14ac:dyDescent="0.2">
      <c r="A385" t="s">
        <v>412</v>
      </c>
      <c r="B385" s="2">
        <f t="shared" si="6"/>
        <v>2.1285076033956987E-2</v>
      </c>
      <c r="C385" t="s">
        <v>173</v>
      </c>
      <c r="E385" t="s">
        <v>177</v>
      </c>
      <c r="F385" t="s">
        <v>44</v>
      </c>
      <c r="G385" t="s">
        <v>352</v>
      </c>
      <c r="H385" s="2">
        <v>0.103587370031924</v>
      </c>
    </row>
    <row r="386" spans="1:8" x14ac:dyDescent="0.2">
      <c r="A386" t="s">
        <v>124</v>
      </c>
      <c r="B386" s="2">
        <f t="shared" si="6"/>
        <v>1.1815992053914601E-3</v>
      </c>
      <c r="C386" t="s">
        <v>173</v>
      </c>
      <c r="E386" t="s">
        <v>176</v>
      </c>
      <c r="F386" t="s">
        <v>44</v>
      </c>
      <c r="G386" t="s">
        <v>66</v>
      </c>
      <c r="H386" s="2">
        <v>5.7504494662384397E-3</v>
      </c>
    </row>
    <row r="387" spans="1:8" x14ac:dyDescent="0.2">
      <c r="A387" t="s">
        <v>123</v>
      </c>
      <c r="B387" s="2">
        <f t="shared" si="6"/>
        <v>3.4683752618771714E-5</v>
      </c>
      <c r="C387" t="s">
        <v>173</v>
      </c>
      <c r="E387" t="s">
        <v>176</v>
      </c>
      <c r="F387" t="s">
        <v>44</v>
      </c>
      <c r="G387" t="s">
        <v>66</v>
      </c>
      <c r="H387" s="2">
        <v>1.6879426274468901E-4</v>
      </c>
    </row>
    <row r="388" spans="1:8" x14ac:dyDescent="0.2">
      <c r="A388" s="2" t="s">
        <v>125</v>
      </c>
      <c r="B388" s="2">
        <f t="shared" si="6"/>
        <v>6.9810013788336162E-6</v>
      </c>
      <c r="C388" t="s">
        <v>36</v>
      </c>
      <c r="E388" t="s">
        <v>180</v>
      </c>
      <c r="F388" t="s">
        <v>44</v>
      </c>
      <c r="G388" t="s">
        <v>67</v>
      </c>
      <c r="H388" s="2">
        <v>3.3974206710323599E-5</v>
      </c>
    </row>
    <row r="389" spans="1:8" x14ac:dyDescent="0.2">
      <c r="A389" s="2" t="s">
        <v>125</v>
      </c>
      <c r="B389" s="2">
        <f t="shared" si="6"/>
        <v>1.8186446417846609E-6</v>
      </c>
      <c r="C389" t="s">
        <v>36</v>
      </c>
      <c r="E389" t="s">
        <v>189</v>
      </c>
      <c r="F389" t="s">
        <v>44</v>
      </c>
      <c r="G389" t="s">
        <v>67</v>
      </c>
      <c r="H389" s="2">
        <v>8.8507372566853499E-6</v>
      </c>
    </row>
    <row r="390" spans="1:8" x14ac:dyDescent="0.2">
      <c r="A390" s="2" t="s">
        <v>125</v>
      </c>
      <c r="B390" s="2">
        <f t="shared" si="6"/>
        <v>5.3838587518377327E-6</v>
      </c>
      <c r="C390" t="s">
        <v>36</v>
      </c>
      <c r="E390" t="s">
        <v>186</v>
      </c>
      <c r="F390" t="s">
        <v>44</v>
      </c>
      <c r="G390" t="s">
        <v>67</v>
      </c>
      <c r="H390" s="2">
        <v>2.6201445925610299E-5</v>
      </c>
    </row>
    <row r="391" spans="1:8" x14ac:dyDescent="0.2">
      <c r="A391" s="2" t="s">
        <v>125</v>
      </c>
      <c r="B391" s="2">
        <f t="shared" si="6"/>
        <v>1.0590205487878645E-6</v>
      </c>
      <c r="C391" t="s">
        <v>36</v>
      </c>
      <c r="E391" t="s">
        <v>190</v>
      </c>
      <c r="F391" t="s">
        <v>44</v>
      </c>
      <c r="G391" t="s">
        <v>67</v>
      </c>
      <c r="H391" s="2">
        <v>5.1539000041009404E-6</v>
      </c>
    </row>
    <row r="392" spans="1:8" x14ac:dyDescent="0.2">
      <c r="A392" s="2" t="s">
        <v>125</v>
      </c>
      <c r="B392" s="2">
        <f t="shared" si="6"/>
        <v>1.3585675367855074E-6</v>
      </c>
      <c r="C392" t="s">
        <v>36</v>
      </c>
      <c r="E392" t="s">
        <v>32</v>
      </c>
      <c r="F392" t="s">
        <v>44</v>
      </c>
      <c r="G392" t="s">
        <v>67</v>
      </c>
      <c r="H392" s="2">
        <v>6.6116953456894697E-6</v>
      </c>
    </row>
    <row r="393" spans="1:8" x14ac:dyDescent="0.2">
      <c r="A393" s="2" t="s">
        <v>125</v>
      </c>
      <c r="B393" s="2">
        <f t="shared" si="6"/>
        <v>1.2585575397587177E-4</v>
      </c>
      <c r="C393" t="s">
        <v>36</v>
      </c>
      <c r="E393" t="s">
        <v>176</v>
      </c>
      <c r="F393" t="s">
        <v>44</v>
      </c>
      <c r="G393" t="s">
        <v>67</v>
      </c>
      <c r="H393" s="2">
        <v>6.1249800268257601E-4</v>
      </c>
    </row>
    <row r="394" spans="1:8" x14ac:dyDescent="0.2">
      <c r="A394" t="s">
        <v>413</v>
      </c>
      <c r="B394" s="2">
        <f t="shared" si="6"/>
        <v>2.5929102328792807E-5</v>
      </c>
      <c r="C394" t="s">
        <v>36</v>
      </c>
      <c r="E394" t="s">
        <v>175</v>
      </c>
      <c r="F394" t="s">
        <v>44</v>
      </c>
      <c r="G394" t="s">
        <v>67</v>
      </c>
      <c r="H394" s="2">
        <v>1.2618829800012499E-4</v>
      </c>
    </row>
    <row r="395" spans="1:8" x14ac:dyDescent="0.2">
      <c r="A395" s="2" t="s">
        <v>414</v>
      </c>
      <c r="B395" s="2">
        <f t="shared" si="6"/>
        <v>6.8979579431653979E-6</v>
      </c>
      <c r="C395" t="s">
        <v>36</v>
      </c>
      <c r="E395" t="s">
        <v>175</v>
      </c>
      <c r="F395" t="s">
        <v>44</v>
      </c>
      <c r="G395" t="s">
        <v>353</v>
      </c>
      <c r="H395" s="2">
        <v>3.3570061990071603E-5</v>
      </c>
    </row>
    <row r="396" spans="1:8" x14ac:dyDescent="0.2">
      <c r="A396" t="s">
        <v>414</v>
      </c>
      <c r="B396" s="2">
        <f t="shared" si="6"/>
        <v>3.085317691641267E-5</v>
      </c>
      <c r="C396" t="s">
        <v>36</v>
      </c>
      <c r="E396" t="s">
        <v>176</v>
      </c>
      <c r="F396" t="s">
        <v>44</v>
      </c>
      <c r="G396" t="s">
        <v>353</v>
      </c>
      <c r="H396" s="2">
        <v>1.5015212765987499E-4</v>
      </c>
    </row>
    <row r="397" spans="1:8" x14ac:dyDescent="0.2">
      <c r="A397" s="2" t="s">
        <v>415</v>
      </c>
      <c r="B397" s="2">
        <f t="shared" si="6"/>
        <v>9.36941181895387E-6</v>
      </c>
      <c r="C397" t="s">
        <v>36</v>
      </c>
      <c r="E397" t="s">
        <v>175</v>
      </c>
      <c r="F397" t="s">
        <v>44</v>
      </c>
      <c r="G397" t="s">
        <v>354</v>
      </c>
      <c r="H397" s="2">
        <v>4.5597804185575503E-5</v>
      </c>
    </row>
    <row r="398" spans="1:8" x14ac:dyDescent="0.2">
      <c r="A398" t="s">
        <v>416</v>
      </c>
      <c r="B398" s="2">
        <f t="shared" si="6"/>
        <v>7.6526358365963212E-5</v>
      </c>
      <c r="C398" t="s">
        <v>36</v>
      </c>
      <c r="E398" t="s">
        <v>175</v>
      </c>
      <c r="F398" t="s">
        <v>44</v>
      </c>
      <c r="G398" t="s">
        <v>355</v>
      </c>
      <c r="H398" s="2">
        <v>3.7242827738102099E-4</v>
      </c>
    </row>
    <row r="399" spans="1:8" x14ac:dyDescent="0.2">
      <c r="A399" s="2" t="s">
        <v>127</v>
      </c>
      <c r="B399" s="2">
        <f t="shared" si="6"/>
        <v>-6.8913472854167045E-7</v>
      </c>
      <c r="C399" t="s">
        <v>36</v>
      </c>
      <c r="E399" t="s">
        <v>178</v>
      </c>
      <c r="F399" t="s">
        <v>44</v>
      </c>
      <c r="G399" t="s">
        <v>7</v>
      </c>
      <c r="H399" s="2">
        <v>-3.3537890122361298E-6</v>
      </c>
    </row>
    <row r="400" spans="1:8" x14ac:dyDescent="0.2">
      <c r="A400" t="s">
        <v>127</v>
      </c>
      <c r="B400" s="2">
        <f t="shared" si="6"/>
        <v>-8.0013882773182402E-5</v>
      </c>
      <c r="C400" t="s">
        <v>36</v>
      </c>
      <c r="E400" t="s">
        <v>177</v>
      </c>
      <c r="F400" t="s">
        <v>44</v>
      </c>
      <c r="G400" t="s">
        <v>7</v>
      </c>
      <c r="H400" s="2">
        <v>-3.8940089616282101E-4</v>
      </c>
    </row>
    <row r="401" spans="1:8" x14ac:dyDescent="0.2">
      <c r="A401" t="s">
        <v>127</v>
      </c>
      <c r="B401" s="2">
        <f t="shared" si="6"/>
        <v>-2.8203865826071847E-4</v>
      </c>
      <c r="C401" t="s">
        <v>36</v>
      </c>
      <c r="E401" t="s">
        <v>176</v>
      </c>
      <c r="F401" t="s">
        <v>44</v>
      </c>
      <c r="G401" t="s">
        <v>7</v>
      </c>
      <c r="H401" s="2">
        <v>-1.37258813686883E-3</v>
      </c>
    </row>
    <row r="402" spans="1:8" x14ac:dyDescent="0.2">
      <c r="A402" t="s">
        <v>128</v>
      </c>
      <c r="B402" s="2">
        <f t="shared" si="6"/>
        <v>-1.6396496461100753E-4</v>
      </c>
      <c r="C402" t="s">
        <v>36</v>
      </c>
      <c r="E402" t="s">
        <v>49</v>
      </c>
      <c r="F402" t="s">
        <v>44</v>
      </c>
      <c r="G402" t="s">
        <v>8</v>
      </c>
      <c r="H402" s="2">
        <v>-7.9796282777357E-4</v>
      </c>
    </row>
    <row r="403" spans="1:8" x14ac:dyDescent="0.2">
      <c r="A403" s="2" t="s">
        <v>129</v>
      </c>
      <c r="B403" s="2">
        <f t="shared" si="6"/>
        <v>2.3433025260462536E-5</v>
      </c>
      <c r="C403" t="s">
        <v>36</v>
      </c>
      <c r="E403" t="s">
        <v>175</v>
      </c>
      <c r="F403" t="s">
        <v>44</v>
      </c>
      <c r="G403" t="s">
        <v>69</v>
      </c>
      <c r="H403" s="2">
        <v>1.14040722934251E-4</v>
      </c>
    </row>
    <row r="404" spans="1:8" x14ac:dyDescent="0.2">
      <c r="A404" t="s">
        <v>129</v>
      </c>
      <c r="B404" s="2">
        <f t="shared" si="6"/>
        <v>4.7448908771784655E-5</v>
      </c>
      <c r="C404" t="s">
        <v>36</v>
      </c>
      <c r="E404" t="s">
        <v>176</v>
      </c>
      <c r="F404" t="s">
        <v>44</v>
      </c>
      <c r="G404" t="s">
        <v>69</v>
      </c>
      <c r="H404" s="2">
        <v>2.3091802268935201E-4</v>
      </c>
    </row>
    <row r="405" spans="1:8" x14ac:dyDescent="0.2">
      <c r="A405" s="2" t="s">
        <v>417</v>
      </c>
      <c r="B405" s="2">
        <f t="shared" si="6"/>
        <v>1.0267337519676514E-5</v>
      </c>
      <c r="C405" t="s">
        <v>36</v>
      </c>
      <c r="E405" t="s">
        <v>49</v>
      </c>
      <c r="F405" t="s">
        <v>44</v>
      </c>
      <c r="G405" t="s">
        <v>356</v>
      </c>
      <c r="H405" s="2">
        <v>4.9967709262425699E-5</v>
      </c>
    </row>
    <row r="406" spans="1:8" x14ac:dyDescent="0.2">
      <c r="A406" t="s">
        <v>418</v>
      </c>
      <c r="B406" s="2">
        <f t="shared" si="6"/>
        <v>4.2783164572055758E-5</v>
      </c>
      <c r="C406" t="s">
        <v>36</v>
      </c>
      <c r="E406" t="s">
        <v>49</v>
      </c>
      <c r="F406" t="s">
        <v>44</v>
      </c>
      <c r="G406" t="s">
        <v>357</v>
      </c>
      <c r="H406" s="2">
        <v>2.0821140091733801E-4</v>
      </c>
    </row>
    <row r="407" spans="1:8" x14ac:dyDescent="0.2">
      <c r="A407" t="s">
        <v>419</v>
      </c>
      <c r="B407" s="2">
        <f t="shared" si="6"/>
        <v>5.8449011375930548E-5</v>
      </c>
      <c r="C407" t="s">
        <v>36</v>
      </c>
      <c r="E407" t="s">
        <v>49</v>
      </c>
      <c r="F407" t="s">
        <v>44</v>
      </c>
      <c r="G407" t="s">
        <v>320</v>
      </c>
      <c r="H407" s="2">
        <v>2.8445185536286199E-4</v>
      </c>
    </row>
    <row r="408" spans="1:8" x14ac:dyDescent="0.2">
      <c r="A408" t="s">
        <v>420</v>
      </c>
      <c r="B408" s="2">
        <f t="shared" si="6"/>
        <v>3.0546106016698768E-3</v>
      </c>
      <c r="C408" t="s">
        <v>36</v>
      </c>
      <c r="E408" t="s">
        <v>49</v>
      </c>
      <c r="F408" t="s">
        <v>44</v>
      </c>
      <c r="G408" t="s">
        <v>9</v>
      </c>
      <c r="H408" s="2">
        <v>1.48657715947934E-2</v>
      </c>
    </row>
    <row r="409" spans="1:8" x14ac:dyDescent="0.2">
      <c r="A409" t="s">
        <v>130</v>
      </c>
      <c r="B409" s="2">
        <f t="shared" si="6"/>
        <v>1.7911554798637666E-4</v>
      </c>
      <c r="C409" t="s">
        <v>36</v>
      </c>
      <c r="E409" t="s">
        <v>177</v>
      </c>
      <c r="F409" t="s">
        <v>44</v>
      </c>
      <c r="G409" t="s">
        <v>70</v>
      </c>
      <c r="H409" s="2">
        <v>8.7169566686703297E-4</v>
      </c>
    </row>
    <row r="410" spans="1:8" x14ac:dyDescent="0.2">
      <c r="A410" s="2" t="s">
        <v>130</v>
      </c>
      <c r="B410" s="2">
        <f t="shared" si="6"/>
        <v>4.0715578423015889E-6</v>
      </c>
      <c r="C410" t="s">
        <v>36</v>
      </c>
      <c r="E410" t="s">
        <v>180</v>
      </c>
      <c r="F410" t="s">
        <v>44</v>
      </c>
      <c r="G410" t="s">
        <v>70</v>
      </c>
      <c r="H410" s="2">
        <v>1.98149148325344E-5</v>
      </c>
    </row>
    <row r="411" spans="1:8" x14ac:dyDescent="0.2">
      <c r="A411" s="2" t="s">
        <v>130</v>
      </c>
      <c r="B411" s="2">
        <f t="shared" si="6"/>
        <v>5.8718408054800684E-7</v>
      </c>
      <c r="C411" t="s">
        <v>36</v>
      </c>
      <c r="E411" t="s">
        <v>189</v>
      </c>
      <c r="F411" t="s">
        <v>44</v>
      </c>
      <c r="G411" t="s">
        <v>70</v>
      </c>
      <c r="H411" s="2">
        <v>2.8576291920002998E-6</v>
      </c>
    </row>
    <row r="412" spans="1:8" x14ac:dyDescent="0.2">
      <c r="A412" s="2" t="s">
        <v>130</v>
      </c>
      <c r="B412" s="2">
        <f t="shared" si="6"/>
        <v>8.2173733341130284E-6</v>
      </c>
      <c r="C412" t="s">
        <v>36</v>
      </c>
      <c r="E412" t="s">
        <v>186</v>
      </c>
      <c r="F412" t="s">
        <v>44</v>
      </c>
      <c r="G412" t="s">
        <v>70</v>
      </c>
      <c r="H412" s="2">
        <v>3.9991216892683403E-5</v>
      </c>
    </row>
    <row r="413" spans="1:8" x14ac:dyDescent="0.2">
      <c r="A413" s="2" t="s">
        <v>130</v>
      </c>
      <c r="B413" s="2">
        <f t="shared" si="6"/>
        <v>5.4529498916168019E-7</v>
      </c>
      <c r="C413" t="s">
        <v>36</v>
      </c>
      <c r="E413" t="s">
        <v>190</v>
      </c>
      <c r="F413" t="s">
        <v>44</v>
      </c>
      <c r="G413" t="s">
        <v>70</v>
      </c>
      <c r="H413" s="2">
        <v>2.6537689472535102E-6</v>
      </c>
    </row>
    <row r="414" spans="1:8" x14ac:dyDescent="0.2">
      <c r="A414" s="2" t="s">
        <v>130</v>
      </c>
      <c r="B414" s="2">
        <f t="shared" si="6"/>
        <v>7.9011239812677324E-7</v>
      </c>
      <c r="C414" t="s">
        <v>36</v>
      </c>
      <c r="E414" t="s">
        <v>32</v>
      </c>
      <c r="F414" t="s">
        <v>44</v>
      </c>
      <c r="G414" t="s">
        <v>70</v>
      </c>
      <c r="H414" s="2">
        <v>3.8452136708836297E-6</v>
      </c>
    </row>
    <row r="415" spans="1:8" x14ac:dyDescent="0.2">
      <c r="A415" s="2" t="s">
        <v>130</v>
      </c>
      <c r="B415" s="2">
        <f t="shared" si="6"/>
        <v>8.2788091636181913E-5</v>
      </c>
      <c r="C415" t="s">
        <v>36</v>
      </c>
      <c r="E415" t="s">
        <v>176</v>
      </c>
      <c r="F415" t="s">
        <v>44</v>
      </c>
      <c r="G415" t="s">
        <v>70</v>
      </c>
      <c r="H415" s="2">
        <v>4.0290204596275201E-4</v>
      </c>
    </row>
    <row r="416" spans="1:8" x14ac:dyDescent="0.2">
      <c r="A416" s="2" t="s">
        <v>421</v>
      </c>
      <c r="B416" s="2">
        <f t="shared" si="6"/>
        <v>1.7774231755681499E-5</v>
      </c>
      <c r="C416" t="s">
        <v>36</v>
      </c>
      <c r="E416" t="s">
        <v>175</v>
      </c>
      <c r="F416" t="s">
        <v>44</v>
      </c>
      <c r="G416" t="s">
        <v>70</v>
      </c>
      <c r="H416" s="2">
        <v>8.6501261210983295E-5</v>
      </c>
    </row>
    <row r="417" spans="1:8" x14ac:dyDescent="0.2">
      <c r="A417" s="2" t="s">
        <v>132</v>
      </c>
      <c r="B417" s="2">
        <f t="shared" si="6"/>
        <v>4.4259307728889108E-6</v>
      </c>
      <c r="C417" t="s">
        <v>36</v>
      </c>
      <c r="E417" t="s">
        <v>175</v>
      </c>
      <c r="F417" t="s">
        <v>44</v>
      </c>
      <c r="G417" t="s">
        <v>71</v>
      </c>
      <c r="H417" s="2">
        <v>2.1539529761392701E-5</v>
      </c>
    </row>
    <row r="418" spans="1:8" x14ac:dyDescent="0.2">
      <c r="A418" t="s">
        <v>132</v>
      </c>
      <c r="B418" s="2">
        <f t="shared" ref="B418:B481" si="7">H418*0.15/0.73</f>
        <v>5.2141355480754667E-4</v>
      </c>
      <c r="C418" t="s">
        <v>36</v>
      </c>
      <c r="E418" t="s">
        <v>176</v>
      </c>
      <c r="F418" t="s">
        <v>44</v>
      </c>
      <c r="G418" t="s">
        <v>71</v>
      </c>
      <c r="H418" s="2">
        <v>2.5375459667300601E-3</v>
      </c>
    </row>
    <row r="419" spans="1:8" x14ac:dyDescent="0.2">
      <c r="A419" s="2" t="s">
        <v>134</v>
      </c>
      <c r="B419" s="2">
        <f t="shared" si="7"/>
        <v>1.695901697160906E-6</v>
      </c>
      <c r="C419" t="s">
        <v>36</v>
      </c>
      <c r="E419" t="s">
        <v>178</v>
      </c>
      <c r="F419" t="s">
        <v>44</v>
      </c>
      <c r="G419" t="s">
        <v>73</v>
      </c>
      <c r="H419" s="2">
        <v>8.2533882595164092E-6</v>
      </c>
    </row>
    <row r="420" spans="1:8" x14ac:dyDescent="0.2">
      <c r="A420" t="s">
        <v>134</v>
      </c>
      <c r="B420" s="2">
        <f t="shared" si="7"/>
        <v>1.6381554800401683E-4</v>
      </c>
      <c r="C420" t="s">
        <v>36</v>
      </c>
      <c r="E420" t="s">
        <v>186</v>
      </c>
      <c r="F420" t="s">
        <v>44</v>
      </c>
      <c r="G420" t="s">
        <v>73</v>
      </c>
      <c r="H420" s="2">
        <v>7.9723566695288201E-4</v>
      </c>
    </row>
    <row r="421" spans="1:8" x14ac:dyDescent="0.2">
      <c r="A421" t="s">
        <v>134</v>
      </c>
      <c r="B421" s="2">
        <f t="shared" si="7"/>
        <v>4.1474757231329384E-3</v>
      </c>
      <c r="C421" t="s">
        <v>36</v>
      </c>
      <c r="E421" t="s">
        <v>176</v>
      </c>
      <c r="F421" t="s">
        <v>44</v>
      </c>
      <c r="G421" t="s">
        <v>73</v>
      </c>
      <c r="H421" s="2">
        <v>2.0184381852580299E-2</v>
      </c>
    </row>
    <row r="422" spans="1:8" x14ac:dyDescent="0.2">
      <c r="A422" s="2" t="s">
        <v>422</v>
      </c>
      <c r="B422" s="2">
        <f t="shared" si="7"/>
        <v>1.2443265263617624E-7</v>
      </c>
      <c r="C422" t="s">
        <v>36</v>
      </c>
      <c r="E422" t="s">
        <v>189</v>
      </c>
      <c r="F422" t="s">
        <v>44</v>
      </c>
      <c r="G422" t="s">
        <v>358</v>
      </c>
      <c r="H422" s="2">
        <v>6.0557224282939102E-7</v>
      </c>
    </row>
    <row r="423" spans="1:8" x14ac:dyDescent="0.2">
      <c r="A423" s="2" t="s">
        <v>422</v>
      </c>
      <c r="B423" s="2">
        <f t="shared" si="7"/>
        <v>1.1949915751178856E-6</v>
      </c>
      <c r="C423" t="s">
        <v>36</v>
      </c>
      <c r="E423" t="s">
        <v>180</v>
      </c>
      <c r="F423" t="s">
        <v>44</v>
      </c>
      <c r="G423" t="s">
        <v>358</v>
      </c>
      <c r="H423" s="2">
        <v>5.8156256655737099E-6</v>
      </c>
    </row>
    <row r="424" spans="1:8" x14ac:dyDescent="0.2">
      <c r="A424" s="2" t="s">
        <v>422</v>
      </c>
      <c r="B424" s="2">
        <f t="shared" si="7"/>
        <v>5.2958912080211297E-8</v>
      </c>
      <c r="C424" t="s">
        <v>36</v>
      </c>
      <c r="E424" t="s">
        <v>178</v>
      </c>
      <c r="F424" t="s">
        <v>44</v>
      </c>
      <c r="G424" t="s">
        <v>358</v>
      </c>
      <c r="H424" s="2">
        <v>2.57733372123695E-7</v>
      </c>
    </row>
    <row r="425" spans="1:8" x14ac:dyDescent="0.2">
      <c r="A425" s="2" t="s">
        <v>422</v>
      </c>
      <c r="B425" s="2">
        <f t="shared" si="7"/>
        <v>1.0413098676168926E-5</v>
      </c>
      <c r="C425" t="s">
        <v>36</v>
      </c>
      <c r="E425" t="s">
        <v>177</v>
      </c>
      <c r="F425" t="s">
        <v>44</v>
      </c>
      <c r="G425" t="s">
        <v>358</v>
      </c>
      <c r="H425" s="2">
        <v>5.0677080224022103E-5</v>
      </c>
    </row>
    <row r="426" spans="1:8" x14ac:dyDescent="0.2">
      <c r="A426" s="2" t="s">
        <v>422</v>
      </c>
      <c r="B426" s="2">
        <f t="shared" si="7"/>
        <v>4.2444099683396917E-6</v>
      </c>
      <c r="C426" t="s">
        <v>36</v>
      </c>
      <c r="E426" t="s">
        <v>186</v>
      </c>
      <c r="F426" t="s">
        <v>44</v>
      </c>
      <c r="G426" t="s">
        <v>358</v>
      </c>
      <c r="H426" s="2">
        <v>2.0656128512586501E-5</v>
      </c>
    </row>
    <row r="427" spans="1:8" x14ac:dyDescent="0.2">
      <c r="A427" s="2" t="s">
        <v>422</v>
      </c>
      <c r="B427" s="2">
        <f t="shared" si="7"/>
        <v>3.7513685571560338E-7</v>
      </c>
      <c r="C427" t="s">
        <v>36</v>
      </c>
      <c r="E427" t="s">
        <v>190</v>
      </c>
      <c r="F427" t="s">
        <v>44</v>
      </c>
      <c r="G427" t="s">
        <v>358</v>
      </c>
      <c r="H427" s="2">
        <v>1.8256660311492699E-6</v>
      </c>
    </row>
    <row r="428" spans="1:8" x14ac:dyDescent="0.2">
      <c r="A428" s="2" t="s">
        <v>422</v>
      </c>
      <c r="B428" s="2">
        <f t="shared" si="7"/>
        <v>8.3496678737569523E-8</v>
      </c>
      <c r="C428" t="s">
        <v>36</v>
      </c>
      <c r="E428" t="s">
        <v>32</v>
      </c>
      <c r="F428" t="s">
        <v>44</v>
      </c>
      <c r="G428" t="s">
        <v>358</v>
      </c>
      <c r="H428" s="2">
        <v>4.0635050318950499E-7</v>
      </c>
    </row>
    <row r="429" spans="1:8" x14ac:dyDescent="0.2">
      <c r="A429" s="2" t="s">
        <v>422</v>
      </c>
      <c r="B429" s="2">
        <f t="shared" si="7"/>
        <v>1.7763287299731944E-5</v>
      </c>
      <c r="C429" t="s">
        <v>36</v>
      </c>
      <c r="E429" t="s">
        <v>176</v>
      </c>
      <c r="F429" t="s">
        <v>44</v>
      </c>
      <c r="G429" t="s">
        <v>358</v>
      </c>
      <c r="H429" s="2">
        <v>8.6447998192028797E-5</v>
      </c>
    </row>
    <row r="430" spans="1:8" x14ac:dyDescent="0.2">
      <c r="A430" s="2" t="s">
        <v>135</v>
      </c>
      <c r="B430" s="2">
        <f t="shared" si="7"/>
        <v>8.3872293541468564E-6</v>
      </c>
      <c r="C430" t="s">
        <v>36</v>
      </c>
      <c r="E430" t="s">
        <v>175</v>
      </c>
      <c r="F430" t="s">
        <v>44</v>
      </c>
      <c r="G430" t="s">
        <v>74</v>
      </c>
      <c r="H430" s="2">
        <v>4.0817849523514698E-5</v>
      </c>
    </row>
    <row r="431" spans="1:8" x14ac:dyDescent="0.2">
      <c r="A431" s="2" t="s">
        <v>423</v>
      </c>
      <c r="B431" s="2">
        <f t="shared" si="7"/>
        <v>1.0477208065836699E-6</v>
      </c>
      <c r="C431" t="s">
        <v>36</v>
      </c>
      <c r="E431" t="s">
        <v>49</v>
      </c>
      <c r="F431" t="s">
        <v>44</v>
      </c>
      <c r="G431" t="s">
        <v>359</v>
      </c>
      <c r="H431" s="2">
        <v>5.0989079253738603E-6</v>
      </c>
    </row>
    <row r="432" spans="1:8" x14ac:dyDescent="0.2">
      <c r="A432" t="s">
        <v>424</v>
      </c>
      <c r="B432" s="2">
        <f t="shared" si="7"/>
        <v>2.098953682477685E-4</v>
      </c>
      <c r="C432" t="s">
        <v>36</v>
      </c>
      <c r="E432" t="s">
        <v>49</v>
      </c>
      <c r="F432" t="s">
        <v>44</v>
      </c>
      <c r="G432" t="s">
        <v>360</v>
      </c>
      <c r="H432" s="2">
        <v>1.02149079213914E-3</v>
      </c>
    </row>
    <row r="433" spans="1:8" x14ac:dyDescent="0.2">
      <c r="A433" s="2" t="s">
        <v>425</v>
      </c>
      <c r="B433" s="2">
        <f t="shared" si="7"/>
        <v>6.3427567689121236E-7</v>
      </c>
      <c r="C433" t="s">
        <v>36</v>
      </c>
      <c r="E433" t="s">
        <v>49</v>
      </c>
      <c r="F433" t="s">
        <v>44</v>
      </c>
      <c r="G433" t="s">
        <v>361</v>
      </c>
      <c r="H433" s="2">
        <v>3.0868082942038999E-6</v>
      </c>
    </row>
    <row r="434" spans="1:8" x14ac:dyDescent="0.2">
      <c r="A434" s="2" t="s">
        <v>426</v>
      </c>
      <c r="B434" s="2">
        <f t="shared" si="7"/>
        <v>8.4451472912549999E-10</v>
      </c>
      <c r="C434" t="s">
        <v>36</v>
      </c>
      <c r="E434" t="s">
        <v>178</v>
      </c>
      <c r="F434" t="s">
        <v>44</v>
      </c>
      <c r="G434" t="s">
        <v>362</v>
      </c>
      <c r="H434" s="2">
        <v>4.1099716817441E-9</v>
      </c>
    </row>
    <row r="435" spans="1:8" x14ac:dyDescent="0.2">
      <c r="A435" s="2" t="s">
        <v>426</v>
      </c>
      <c r="B435" s="2">
        <f t="shared" si="7"/>
        <v>5.0088532434316435E-7</v>
      </c>
      <c r="C435" t="s">
        <v>36</v>
      </c>
      <c r="E435" t="s">
        <v>176</v>
      </c>
      <c r="F435" t="s">
        <v>44</v>
      </c>
      <c r="G435" t="s">
        <v>362</v>
      </c>
      <c r="H435" s="2">
        <v>2.4376419118034E-6</v>
      </c>
    </row>
    <row r="436" spans="1:8" x14ac:dyDescent="0.2">
      <c r="A436" s="2" t="s">
        <v>139</v>
      </c>
      <c r="B436" s="2">
        <f t="shared" si="7"/>
        <v>-7.3859408661702943E-8</v>
      </c>
      <c r="C436" t="s">
        <v>36</v>
      </c>
      <c r="E436" t="s">
        <v>187</v>
      </c>
      <c r="F436" t="s">
        <v>44</v>
      </c>
      <c r="G436" t="s">
        <v>11</v>
      </c>
      <c r="H436" s="2">
        <v>-3.5944912215362102E-7</v>
      </c>
    </row>
    <row r="437" spans="1:8" x14ac:dyDescent="0.2">
      <c r="A437" s="2" t="s">
        <v>139</v>
      </c>
      <c r="B437" s="2">
        <f t="shared" si="7"/>
        <v>-1.0554950064006802E-7</v>
      </c>
      <c r="C437" t="s">
        <v>36</v>
      </c>
      <c r="E437" t="s">
        <v>186</v>
      </c>
      <c r="F437" t="s">
        <v>44</v>
      </c>
      <c r="G437" t="s">
        <v>11</v>
      </c>
      <c r="H437" s="2">
        <v>-5.1367423644833103E-7</v>
      </c>
    </row>
    <row r="438" spans="1:8" x14ac:dyDescent="0.2">
      <c r="A438" s="2" t="s">
        <v>139</v>
      </c>
      <c r="B438" s="2">
        <f t="shared" si="7"/>
        <v>-2.0730751349352737E-4</v>
      </c>
      <c r="C438" t="s">
        <v>36</v>
      </c>
      <c r="E438" t="s">
        <v>176</v>
      </c>
      <c r="F438" t="s">
        <v>44</v>
      </c>
      <c r="G438" t="s">
        <v>11</v>
      </c>
      <c r="H438" s="2">
        <v>-1.0088965656684999E-3</v>
      </c>
    </row>
    <row r="439" spans="1:8" x14ac:dyDescent="0.2">
      <c r="A439" s="2" t="s">
        <v>138</v>
      </c>
      <c r="B439" s="2">
        <f t="shared" si="7"/>
        <v>-1.7220536373216798E-5</v>
      </c>
      <c r="C439" t="s">
        <v>36</v>
      </c>
      <c r="E439" t="s">
        <v>175</v>
      </c>
      <c r="F439" t="s">
        <v>44</v>
      </c>
      <c r="G439" t="s">
        <v>11</v>
      </c>
      <c r="H439" s="2">
        <v>-8.3806610349655098E-5</v>
      </c>
    </row>
    <row r="440" spans="1:8" x14ac:dyDescent="0.2">
      <c r="A440" s="2" t="s">
        <v>427</v>
      </c>
      <c r="B440" s="2">
        <f t="shared" si="7"/>
        <v>-2.1907236100479042E-2</v>
      </c>
      <c r="C440" t="s">
        <v>36</v>
      </c>
      <c r="E440" t="s">
        <v>480</v>
      </c>
      <c r="F440" t="s">
        <v>44</v>
      </c>
      <c r="G440" t="s">
        <v>11</v>
      </c>
      <c r="H440" s="2">
        <v>-0.106615215688998</v>
      </c>
    </row>
    <row r="441" spans="1:8" x14ac:dyDescent="0.2">
      <c r="A441" t="s">
        <v>428</v>
      </c>
      <c r="B441" s="2">
        <f t="shared" si="7"/>
        <v>-4.8617232468244932E-3</v>
      </c>
      <c r="C441" t="s">
        <v>36</v>
      </c>
      <c r="E441" t="s">
        <v>176</v>
      </c>
      <c r="F441" t="s">
        <v>44</v>
      </c>
      <c r="G441" t="s">
        <v>11</v>
      </c>
      <c r="H441" s="2">
        <v>-2.3660386467879199E-2</v>
      </c>
    </row>
    <row r="442" spans="1:8" x14ac:dyDescent="0.2">
      <c r="A442" t="s">
        <v>429</v>
      </c>
      <c r="B442" s="2">
        <f t="shared" si="7"/>
        <v>1.8007832171732546E-4</v>
      </c>
      <c r="C442" t="s">
        <v>171</v>
      </c>
      <c r="E442" t="s">
        <v>482</v>
      </c>
      <c r="F442" t="s">
        <v>44</v>
      </c>
      <c r="G442" t="s">
        <v>77</v>
      </c>
      <c r="H442" s="2">
        <v>8.7638116569098401E-4</v>
      </c>
    </row>
    <row r="443" spans="1:8" x14ac:dyDescent="0.2">
      <c r="A443" t="s">
        <v>429</v>
      </c>
      <c r="B443" s="2">
        <f t="shared" si="7"/>
        <v>5.0851985944923494E-3</v>
      </c>
      <c r="C443" t="s">
        <v>171</v>
      </c>
      <c r="E443" t="s">
        <v>193</v>
      </c>
      <c r="F443" t="s">
        <v>44</v>
      </c>
      <c r="G443" t="s">
        <v>77</v>
      </c>
      <c r="H443" s="2">
        <v>2.4747966493196102E-2</v>
      </c>
    </row>
    <row r="444" spans="1:8" x14ac:dyDescent="0.2">
      <c r="A444" t="s">
        <v>429</v>
      </c>
      <c r="B444" s="2">
        <f t="shared" si="7"/>
        <v>7.3908442327886515E-5</v>
      </c>
      <c r="C444" t="s">
        <v>171</v>
      </c>
      <c r="E444" t="s">
        <v>474</v>
      </c>
      <c r="F444" t="s">
        <v>44</v>
      </c>
      <c r="G444" t="s">
        <v>77</v>
      </c>
      <c r="H444" s="2">
        <v>3.5968775266238102E-4</v>
      </c>
    </row>
    <row r="445" spans="1:8" x14ac:dyDescent="0.2">
      <c r="A445" s="2" t="s">
        <v>429</v>
      </c>
      <c r="B445" s="2">
        <f t="shared" si="7"/>
        <v>5.4203184281702663E-6</v>
      </c>
      <c r="C445" t="s">
        <v>171</v>
      </c>
      <c r="E445" t="s">
        <v>180</v>
      </c>
      <c r="F445" t="s">
        <v>44</v>
      </c>
      <c r="G445" t="s">
        <v>77</v>
      </c>
      <c r="H445" s="2">
        <v>2.6378883017095299E-5</v>
      </c>
    </row>
    <row r="446" spans="1:8" x14ac:dyDescent="0.2">
      <c r="A446" s="2" t="s">
        <v>429</v>
      </c>
      <c r="B446" s="2">
        <f t="shared" si="7"/>
        <v>5.3965282689171158E-7</v>
      </c>
      <c r="C446" t="s">
        <v>171</v>
      </c>
      <c r="E446" t="s">
        <v>178</v>
      </c>
      <c r="F446" t="s">
        <v>44</v>
      </c>
      <c r="G446" t="s">
        <v>77</v>
      </c>
      <c r="H446" s="2">
        <v>2.6263104242063299E-6</v>
      </c>
    </row>
    <row r="447" spans="1:8" x14ac:dyDescent="0.2">
      <c r="A447" s="2" t="s">
        <v>429</v>
      </c>
      <c r="B447" s="2">
        <f t="shared" si="7"/>
        <v>8.0993739344491854E-6</v>
      </c>
      <c r="C447" t="s">
        <v>171</v>
      </c>
      <c r="E447" t="s">
        <v>486</v>
      </c>
      <c r="F447" t="s">
        <v>44</v>
      </c>
      <c r="G447" t="s">
        <v>77</v>
      </c>
      <c r="H447" s="2">
        <v>3.94169531476527E-5</v>
      </c>
    </row>
    <row r="448" spans="1:8" x14ac:dyDescent="0.2">
      <c r="A448" s="2" t="s">
        <v>429</v>
      </c>
      <c r="B448" s="2">
        <f t="shared" si="7"/>
        <v>1.3483167186354843E-5</v>
      </c>
      <c r="C448" t="s">
        <v>171</v>
      </c>
      <c r="E448" t="s">
        <v>481</v>
      </c>
      <c r="F448" t="s">
        <v>44</v>
      </c>
      <c r="G448" t="s">
        <v>77</v>
      </c>
      <c r="H448" s="2">
        <v>6.5618080306926901E-5</v>
      </c>
    </row>
    <row r="449" spans="1:8" x14ac:dyDescent="0.2">
      <c r="A449" t="s">
        <v>429</v>
      </c>
      <c r="B449" s="2">
        <f t="shared" si="7"/>
        <v>7.6002327121614446E-5</v>
      </c>
      <c r="C449" t="s">
        <v>171</v>
      </c>
      <c r="E449" t="s">
        <v>485</v>
      </c>
      <c r="F449" t="s">
        <v>44</v>
      </c>
      <c r="G449" t="s">
        <v>77</v>
      </c>
      <c r="H449" s="2">
        <v>3.6987799199185699E-4</v>
      </c>
    </row>
    <row r="450" spans="1:8" x14ac:dyDescent="0.2">
      <c r="A450" t="s">
        <v>429</v>
      </c>
      <c r="B450" s="2">
        <f t="shared" si="7"/>
        <v>2.5272491785195889E-4</v>
      </c>
      <c r="C450" t="s">
        <v>171</v>
      </c>
      <c r="E450" t="s">
        <v>176</v>
      </c>
      <c r="F450" t="s">
        <v>44</v>
      </c>
      <c r="G450" t="s">
        <v>77</v>
      </c>
      <c r="H450" s="2">
        <v>1.2299279335462E-3</v>
      </c>
    </row>
    <row r="451" spans="1:8" x14ac:dyDescent="0.2">
      <c r="A451" t="s">
        <v>140</v>
      </c>
      <c r="B451" s="2">
        <f t="shared" si="7"/>
        <v>8.3581836971211357E-5</v>
      </c>
      <c r="C451" t="s">
        <v>171</v>
      </c>
      <c r="E451" t="s">
        <v>177</v>
      </c>
      <c r="F451" t="s">
        <v>44</v>
      </c>
      <c r="G451" t="s">
        <v>77</v>
      </c>
      <c r="H451" s="2">
        <v>4.0676493992656198E-4</v>
      </c>
    </row>
    <row r="452" spans="1:8" x14ac:dyDescent="0.2">
      <c r="A452" t="s">
        <v>430</v>
      </c>
      <c r="B452" s="2">
        <f t="shared" si="7"/>
        <v>9.1222295679167461E-4</v>
      </c>
      <c r="C452" t="s">
        <v>36</v>
      </c>
      <c r="E452" t="s">
        <v>176</v>
      </c>
      <c r="F452" t="s">
        <v>44</v>
      </c>
      <c r="G452" t="s">
        <v>363</v>
      </c>
      <c r="H452" s="2">
        <v>4.43948505638615E-3</v>
      </c>
    </row>
    <row r="453" spans="1:8" x14ac:dyDescent="0.2">
      <c r="A453" t="s">
        <v>143</v>
      </c>
      <c r="B453" s="2">
        <f t="shared" si="7"/>
        <v>2.3774218518657738E-2</v>
      </c>
      <c r="C453" t="s">
        <v>36</v>
      </c>
      <c r="E453" t="s">
        <v>175</v>
      </c>
      <c r="F453" t="s">
        <v>44</v>
      </c>
      <c r="G453" t="s">
        <v>79</v>
      </c>
      <c r="H453" s="2">
        <v>0.115701196790801</v>
      </c>
    </row>
    <row r="454" spans="1:8" x14ac:dyDescent="0.2">
      <c r="A454" s="2" t="s">
        <v>144</v>
      </c>
      <c r="B454" s="2">
        <f t="shared" si="7"/>
        <v>3.8896528781239723E-6</v>
      </c>
      <c r="C454" t="s">
        <v>36</v>
      </c>
      <c r="E454" t="s">
        <v>175</v>
      </c>
      <c r="F454" t="s">
        <v>44</v>
      </c>
      <c r="G454" t="s">
        <v>80</v>
      </c>
      <c r="H454" s="2">
        <v>1.8929644006869999E-5</v>
      </c>
    </row>
    <row r="455" spans="1:8" x14ac:dyDescent="0.2">
      <c r="A455" s="2" t="s">
        <v>144</v>
      </c>
      <c r="B455" s="2">
        <f t="shared" si="7"/>
        <v>3.3327237626300554E-7</v>
      </c>
      <c r="C455" t="s">
        <v>36</v>
      </c>
      <c r="E455" t="s">
        <v>180</v>
      </c>
      <c r="F455" t="s">
        <v>44</v>
      </c>
      <c r="G455" t="s">
        <v>80</v>
      </c>
      <c r="H455" s="2">
        <v>1.6219255644799601E-6</v>
      </c>
    </row>
    <row r="456" spans="1:8" x14ac:dyDescent="0.2">
      <c r="A456" s="2" t="s">
        <v>144</v>
      </c>
      <c r="B456" s="2">
        <f t="shared" si="7"/>
        <v>8.9376882366995132E-8</v>
      </c>
      <c r="C456" t="s">
        <v>36</v>
      </c>
      <c r="E456" t="s">
        <v>189</v>
      </c>
      <c r="F456" t="s">
        <v>44</v>
      </c>
      <c r="G456" t="s">
        <v>80</v>
      </c>
      <c r="H456" s="2">
        <v>4.34967494186043E-7</v>
      </c>
    </row>
    <row r="457" spans="1:8" x14ac:dyDescent="0.2">
      <c r="A457" s="2" t="s">
        <v>144</v>
      </c>
      <c r="B457" s="2">
        <f t="shared" si="7"/>
        <v>3.6937500599838283E-7</v>
      </c>
      <c r="C457" t="s">
        <v>36</v>
      </c>
      <c r="E457" t="s">
        <v>186</v>
      </c>
      <c r="F457" t="s">
        <v>44</v>
      </c>
      <c r="G457" t="s">
        <v>80</v>
      </c>
      <c r="H457" s="2">
        <v>1.7976250291921299E-6</v>
      </c>
    </row>
    <row r="458" spans="1:8" x14ac:dyDescent="0.2">
      <c r="A458" s="2" t="s">
        <v>144</v>
      </c>
      <c r="B458" s="2">
        <f t="shared" si="7"/>
        <v>1.8351117126246923E-8</v>
      </c>
      <c r="C458" t="s">
        <v>36</v>
      </c>
      <c r="E458" t="s">
        <v>190</v>
      </c>
      <c r="F458" t="s">
        <v>44</v>
      </c>
      <c r="G458" t="s">
        <v>80</v>
      </c>
      <c r="H458" s="2">
        <v>8.93087700144017E-8</v>
      </c>
    </row>
    <row r="459" spans="1:8" x14ac:dyDescent="0.2">
      <c r="A459" s="2" t="s">
        <v>144</v>
      </c>
      <c r="B459" s="2">
        <f t="shared" si="7"/>
        <v>8.9086541278030265E-8</v>
      </c>
      <c r="C459" t="s">
        <v>36</v>
      </c>
      <c r="E459" t="s">
        <v>32</v>
      </c>
      <c r="F459" t="s">
        <v>44</v>
      </c>
      <c r="G459" t="s">
        <v>80</v>
      </c>
      <c r="H459" s="2">
        <v>4.3355450088641398E-7</v>
      </c>
    </row>
    <row r="460" spans="1:8" x14ac:dyDescent="0.2">
      <c r="A460" s="2" t="s">
        <v>144</v>
      </c>
      <c r="B460" s="2">
        <f t="shared" si="7"/>
        <v>1.0257929940206055E-5</v>
      </c>
      <c r="C460" t="s">
        <v>36</v>
      </c>
      <c r="E460" t="s">
        <v>176</v>
      </c>
      <c r="F460" t="s">
        <v>44</v>
      </c>
      <c r="G460" t="s">
        <v>80</v>
      </c>
      <c r="H460" s="2">
        <v>4.9921925709002798E-5</v>
      </c>
    </row>
    <row r="461" spans="1:8" x14ac:dyDescent="0.2">
      <c r="A461" s="2" t="s">
        <v>431</v>
      </c>
      <c r="B461" s="2">
        <f t="shared" si="7"/>
        <v>5.8742848599038621E-6</v>
      </c>
      <c r="C461" t="s">
        <v>36</v>
      </c>
      <c r="E461" t="s">
        <v>49</v>
      </c>
      <c r="F461" t="s">
        <v>44</v>
      </c>
      <c r="G461" t="s">
        <v>364</v>
      </c>
      <c r="H461" s="2">
        <v>2.8588186318198799E-5</v>
      </c>
    </row>
    <row r="462" spans="1:8" x14ac:dyDescent="0.2">
      <c r="A462" s="2" t="s">
        <v>432</v>
      </c>
      <c r="B462" s="2">
        <f t="shared" si="7"/>
        <v>2.3665713336657946E-6</v>
      </c>
      <c r="C462" t="s">
        <v>36</v>
      </c>
      <c r="E462" t="s">
        <v>49</v>
      </c>
      <c r="F462" t="s">
        <v>44</v>
      </c>
      <c r="G462" t="s">
        <v>365</v>
      </c>
      <c r="H462" s="2">
        <v>1.15173138238402E-5</v>
      </c>
    </row>
    <row r="463" spans="1:8" x14ac:dyDescent="0.2">
      <c r="A463" s="2" t="s">
        <v>145</v>
      </c>
      <c r="B463" s="2">
        <f t="shared" si="7"/>
        <v>1.2200595921971979E-5</v>
      </c>
      <c r="C463" t="s">
        <v>36</v>
      </c>
      <c r="E463" t="s">
        <v>175</v>
      </c>
      <c r="F463" t="s">
        <v>44</v>
      </c>
      <c r="G463" t="s">
        <v>81</v>
      </c>
      <c r="H463" s="2">
        <v>5.9376233486930299E-5</v>
      </c>
    </row>
    <row r="464" spans="1:8" x14ac:dyDescent="0.2">
      <c r="A464" t="s">
        <v>145</v>
      </c>
      <c r="B464" s="2">
        <f t="shared" si="7"/>
        <v>1.3172404256385514E-4</v>
      </c>
      <c r="C464" t="s">
        <v>36</v>
      </c>
      <c r="E464" t="s">
        <v>176</v>
      </c>
      <c r="F464" t="s">
        <v>44</v>
      </c>
      <c r="G464" t="s">
        <v>81</v>
      </c>
      <c r="H464" s="2">
        <v>6.4105700714409499E-4</v>
      </c>
    </row>
    <row r="465" spans="1:8" x14ac:dyDescent="0.2">
      <c r="A465" t="s">
        <v>146</v>
      </c>
      <c r="B465" s="2">
        <f t="shared" si="7"/>
        <v>1.3455680800364815E-4</v>
      </c>
      <c r="C465" t="s">
        <v>36</v>
      </c>
      <c r="E465" t="s">
        <v>49</v>
      </c>
      <c r="F465" t="s">
        <v>44</v>
      </c>
      <c r="G465" t="s">
        <v>82</v>
      </c>
      <c r="H465" s="2">
        <v>6.5484313228442105E-4</v>
      </c>
    </row>
    <row r="466" spans="1:8" x14ac:dyDescent="0.2">
      <c r="A466" s="2" t="s">
        <v>433</v>
      </c>
      <c r="B466" s="2">
        <f t="shared" si="7"/>
        <v>2.3343896906124863E-6</v>
      </c>
      <c r="C466" t="s">
        <v>36</v>
      </c>
      <c r="E466" t="s">
        <v>49</v>
      </c>
      <c r="F466" t="s">
        <v>44</v>
      </c>
      <c r="G466" t="s">
        <v>366</v>
      </c>
      <c r="H466" s="2">
        <v>1.13606964943141E-5</v>
      </c>
    </row>
    <row r="467" spans="1:8" x14ac:dyDescent="0.2">
      <c r="A467" t="s">
        <v>148</v>
      </c>
      <c r="B467" s="2">
        <f t="shared" si="7"/>
        <v>1.2504513654204433E-4</v>
      </c>
      <c r="C467" t="s">
        <v>36</v>
      </c>
      <c r="E467" t="s">
        <v>49</v>
      </c>
      <c r="F467" t="s">
        <v>44</v>
      </c>
      <c r="G467" t="s">
        <v>84</v>
      </c>
      <c r="H467" s="2">
        <v>6.0855299783794904E-4</v>
      </c>
    </row>
    <row r="468" spans="1:8" x14ac:dyDescent="0.2">
      <c r="A468" s="2" t="s">
        <v>149</v>
      </c>
      <c r="B468" s="2">
        <f t="shared" si="7"/>
        <v>1.7906122059814582E-8</v>
      </c>
      <c r="C468" t="s">
        <v>36</v>
      </c>
      <c r="E468" t="s">
        <v>178</v>
      </c>
      <c r="F468" t="s">
        <v>44</v>
      </c>
      <c r="G468" t="s">
        <v>85</v>
      </c>
      <c r="H468" s="2">
        <v>8.7143127357764296E-8</v>
      </c>
    </row>
    <row r="469" spans="1:8" x14ac:dyDescent="0.2">
      <c r="A469" t="s">
        <v>149</v>
      </c>
      <c r="B469" s="2">
        <f t="shared" si="7"/>
        <v>1.0820045212140165E-3</v>
      </c>
      <c r="C469" t="s">
        <v>36</v>
      </c>
      <c r="E469" t="s">
        <v>176</v>
      </c>
      <c r="F469" t="s">
        <v>44</v>
      </c>
      <c r="G469" t="s">
        <v>85</v>
      </c>
      <c r="H469" s="2">
        <v>5.2657553365748804E-3</v>
      </c>
    </row>
    <row r="470" spans="1:8" x14ac:dyDescent="0.2">
      <c r="A470" t="s">
        <v>150</v>
      </c>
      <c r="B470" s="2">
        <f t="shared" si="7"/>
        <v>8.3008519684910152E-4</v>
      </c>
      <c r="C470" t="s">
        <v>36</v>
      </c>
      <c r="E470" t="s">
        <v>178</v>
      </c>
      <c r="F470" t="s">
        <v>44</v>
      </c>
      <c r="G470" t="s">
        <v>13</v>
      </c>
      <c r="H470" s="2">
        <v>4.0397479579989603E-3</v>
      </c>
    </row>
    <row r="471" spans="1:8" x14ac:dyDescent="0.2">
      <c r="A471" t="s">
        <v>434</v>
      </c>
      <c r="B471" s="2">
        <f t="shared" si="7"/>
        <v>3.3422151203163085E-3</v>
      </c>
      <c r="C471" t="s">
        <v>36</v>
      </c>
      <c r="E471" t="s">
        <v>49</v>
      </c>
      <c r="F471" t="s">
        <v>44</v>
      </c>
      <c r="G471" t="s">
        <v>367</v>
      </c>
      <c r="H471" s="2">
        <v>1.62654469188727E-2</v>
      </c>
    </row>
    <row r="472" spans="1:8" x14ac:dyDescent="0.2">
      <c r="A472" s="2" t="s">
        <v>435</v>
      </c>
      <c r="B472" s="2">
        <f t="shared" si="7"/>
        <v>1.4613462660695652E-7</v>
      </c>
      <c r="C472" t="s">
        <v>36</v>
      </c>
      <c r="E472" t="s">
        <v>49</v>
      </c>
      <c r="F472" t="s">
        <v>44</v>
      </c>
      <c r="G472" t="s">
        <v>321</v>
      </c>
      <c r="H472" s="2">
        <v>7.1118851615385498E-7</v>
      </c>
    </row>
    <row r="473" spans="1:8" x14ac:dyDescent="0.2">
      <c r="A473" t="s">
        <v>152</v>
      </c>
      <c r="B473" s="2">
        <f t="shared" si="7"/>
        <v>6.3810330723802192E-4</v>
      </c>
      <c r="C473" t="s">
        <v>36</v>
      </c>
      <c r="E473" t="s">
        <v>49</v>
      </c>
      <c r="F473" t="s">
        <v>44</v>
      </c>
      <c r="G473" t="s">
        <v>86</v>
      </c>
      <c r="H473" s="2">
        <v>3.1054360952250401E-3</v>
      </c>
    </row>
    <row r="474" spans="1:8" x14ac:dyDescent="0.2">
      <c r="A474" t="s">
        <v>436</v>
      </c>
      <c r="B474" s="2">
        <f t="shared" si="7"/>
        <v>3.9310596131344112E-5</v>
      </c>
      <c r="C474" t="s">
        <v>36</v>
      </c>
      <c r="E474" t="s">
        <v>49</v>
      </c>
      <c r="F474" t="s">
        <v>44</v>
      </c>
      <c r="G474" t="s">
        <v>368</v>
      </c>
      <c r="H474" s="2">
        <v>1.91311567839208E-4</v>
      </c>
    </row>
    <row r="475" spans="1:8" x14ac:dyDescent="0.2">
      <c r="A475" s="2" t="s">
        <v>154</v>
      </c>
      <c r="B475" s="2">
        <f t="shared" si="7"/>
        <v>1.7113265828822199E-6</v>
      </c>
      <c r="C475" t="s">
        <v>36</v>
      </c>
      <c r="E475" t="s">
        <v>49</v>
      </c>
      <c r="F475" t="s">
        <v>44</v>
      </c>
      <c r="G475" t="s">
        <v>88</v>
      </c>
      <c r="H475" s="2">
        <v>8.3284560366934703E-6</v>
      </c>
    </row>
    <row r="476" spans="1:8" x14ac:dyDescent="0.2">
      <c r="A476" s="2" t="s">
        <v>155</v>
      </c>
      <c r="B476" s="2">
        <f t="shared" si="7"/>
        <v>1.5075206627962254E-7</v>
      </c>
      <c r="C476" t="s">
        <v>36</v>
      </c>
      <c r="E476" t="s">
        <v>49</v>
      </c>
      <c r="F476" t="s">
        <v>44</v>
      </c>
      <c r="G476" t="s">
        <v>89</v>
      </c>
      <c r="H476" s="2">
        <v>7.3366005589416303E-7</v>
      </c>
    </row>
    <row r="477" spans="1:8" x14ac:dyDescent="0.2">
      <c r="A477" t="s">
        <v>437</v>
      </c>
      <c r="B477" s="2">
        <f t="shared" si="7"/>
        <v>1.7479055960998048E-4</v>
      </c>
      <c r="C477" t="s">
        <v>36</v>
      </c>
      <c r="E477" t="s">
        <v>49</v>
      </c>
      <c r="F477" t="s">
        <v>44</v>
      </c>
      <c r="G477" t="s">
        <v>369</v>
      </c>
      <c r="H477" s="2">
        <v>8.5064739010190505E-4</v>
      </c>
    </row>
    <row r="478" spans="1:8" x14ac:dyDescent="0.2">
      <c r="A478" t="s">
        <v>438</v>
      </c>
      <c r="B478" s="2">
        <f t="shared" si="7"/>
        <v>6.2784396344495131E-4</v>
      </c>
      <c r="C478" t="s">
        <v>36</v>
      </c>
      <c r="E478" t="s">
        <v>49</v>
      </c>
      <c r="F478" t="s">
        <v>44</v>
      </c>
      <c r="G478" t="s">
        <v>370</v>
      </c>
      <c r="H478" s="2">
        <v>3.0555072887654298E-3</v>
      </c>
    </row>
    <row r="479" spans="1:8" x14ac:dyDescent="0.2">
      <c r="A479" s="2" t="s">
        <v>439</v>
      </c>
      <c r="B479" s="2">
        <f t="shared" si="7"/>
        <v>5.6806188392037744E-7</v>
      </c>
      <c r="C479" t="s">
        <v>36</v>
      </c>
      <c r="E479" t="s">
        <v>175</v>
      </c>
      <c r="F479" t="s">
        <v>44</v>
      </c>
      <c r="G479" t="s">
        <v>371</v>
      </c>
      <c r="H479" s="2">
        <v>2.7645678350791701E-6</v>
      </c>
    </row>
    <row r="480" spans="1:8" x14ac:dyDescent="0.2">
      <c r="A480" s="2" t="s">
        <v>439</v>
      </c>
      <c r="B480" s="2">
        <f t="shared" si="7"/>
        <v>2.6966615868863833E-6</v>
      </c>
      <c r="C480" t="s">
        <v>36</v>
      </c>
      <c r="E480" t="s">
        <v>176</v>
      </c>
      <c r="F480" t="s">
        <v>44</v>
      </c>
      <c r="G480" t="s">
        <v>371</v>
      </c>
      <c r="H480" s="2">
        <v>1.31237530561804E-5</v>
      </c>
    </row>
    <row r="481" spans="1:8" x14ac:dyDescent="0.2">
      <c r="A481" s="2" t="s">
        <v>440</v>
      </c>
      <c r="B481" s="2">
        <f t="shared" si="7"/>
        <v>2.8504234824718153E-6</v>
      </c>
      <c r="C481" t="s">
        <v>36</v>
      </c>
      <c r="E481" t="s">
        <v>175</v>
      </c>
      <c r="F481" t="s">
        <v>44</v>
      </c>
      <c r="G481" t="s">
        <v>372</v>
      </c>
      <c r="H481" s="2">
        <v>1.38720609480295E-5</v>
      </c>
    </row>
    <row r="482" spans="1:8" x14ac:dyDescent="0.2">
      <c r="A482" s="2" t="s">
        <v>156</v>
      </c>
      <c r="B482" s="2">
        <f t="shared" ref="B482:B545" si="8">H482*0.15/0.73</f>
        <v>4.9613148952829181E-6</v>
      </c>
      <c r="C482" t="s">
        <v>36</v>
      </c>
      <c r="E482" t="s">
        <v>49</v>
      </c>
      <c r="F482" t="s">
        <v>44</v>
      </c>
      <c r="G482" t="s">
        <v>90</v>
      </c>
      <c r="H482" s="2">
        <v>2.4145065823710201E-5</v>
      </c>
    </row>
    <row r="483" spans="1:8" x14ac:dyDescent="0.2">
      <c r="A483" s="2" t="s">
        <v>441</v>
      </c>
      <c r="B483" s="2">
        <f t="shared" si="8"/>
        <v>2.343033360496274E-7</v>
      </c>
      <c r="C483" t="s">
        <v>36</v>
      </c>
      <c r="E483" t="s">
        <v>175</v>
      </c>
      <c r="F483" t="s">
        <v>44</v>
      </c>
      <c r="G483" t="s">
        <v>373</v>
      </c>
      <c r="H483" s="2">
        <v>1.1402762354415199E-6</v>
      </c>
    </row>
    <row r="484" spans="1:8" x14ac:dyDescent="0.2">
      <c r="A484" s="2" t="s">
        <v>441</v>
      </c>
      <c r="B484" s="2">
        <f t="shared" si="8"/>
        <v>1.3289093920698699E-6</v>
      </c>
      <c r="C484" t="s">
        <v>36</v>
      </c>
      <c r="E484" t="s">
        <v>176</v>
      </c>
      <c r="F484" t="s">
        <v>44</v>
      </c>
      <c r="G484" t="s">
        <v>373</v>
      </c>
      <c r="H484" s="2">
        <v>6.4673590414067004E-6</v>
      </c>
    </row>
    <row r="485" spans="1:8" x14ac:dyDescent="0.2">
      <c r="A485" t="s">
        <v>442</v>
      </c>
      <c r="B485" s="2">
        <f t="shared" si="8"/>
        <v>6.1741138855329243E-5</v>
      </c>
      <c r="C485" t="s">
        <v>36</v>
      </c>
      <c r="E485" t="s">
        <v>49</v>
      </c>
      <c r="F485" t="s">
        <v>44</v>
      </c>
      <c r="G485" t="s">
        <v>374</v>
      </c>
      <c r="H485" s="2">
        <v>3.0047354242926898E-4</v>
      </c>
    </row>
    <row r="486" spans="1:8" x14ac:dyDescent="0.2">
      <c r="A486" s="2" t="s">
        <v>443</v>
      </c>
      <c r="B486" s="2">
        <f t="shared" si="8"/>
        <v>3.88937331758926E-8</v>
      </c>
      <c r="C486" t="s">
        <v>36</v>
      </c>
      <c r="E486" t="s">
        <v>49</v>
      </c>
      <c r="F486" t="s">
        <v>44</v>
      </c>
      <c r="G486" t="s">
        <v>375</v>
      </c>
      <c r="H486" s="2">
        <v>1.8928283478934399E-7</v>
      </c>
    </row>
    <row r="487" spans="1:8" x14ac:dyDescent="0.2">
      <c r="A487" s="2" t="s">
        <v>158</v>
      </c>
      <c r="B487" s="2">
        <f t="shared" si="8"/>
        <v>-5.6179241322078084E-6</v>
      </c>
      <c r="C487" t="s">
        <v>36</v>
      </c>
      <c r="E487" t="s">
        <v>181</v>
      </c>
      <c r="F487" t="s">
        <v>44</v>
      </c>
      <c r="G487" t="s">
        <v>16</v>
      </c>
      <c r="H487" s="2">
        <v>-2.7340564110078002E-5</v>
      </c>
    </row>
    <row r="488" spans="1:8" x14ac:dyDescent="0.2">
      <c r="A488" s="2" t="s">
        <v>158</v>
      </c>
      <c r="B488" s="2">
        <f t="shared" si="8"/>
        <v>-1.658011993173078E-5</v>
      </c>
      <c r="C488" t="s">
        <v>36</v>
      </c>
      <c r="E488" t="s">
        <v>191</v>
      </c>
      <c r="F488" t="s">
        <v>44</v>
      </c>
      <c r="G488" t="s">
        <v>16</v>
      </c>
      <c r="H488" s="2">
        <v>-8.0689917001089794E-5</v>
      </c>
    </row>
    <row r="489" spans="1:8" x14ac:dyDescent="0.2">
      <c r="A489" s="2" t="s">
        <v>158</v>
      </c>
      <c r="B489" s="2">
        <f t="shared" si="8"/>
        <v>-2.0443448847862209E-6</v>
      </c>
      <c r="C489" t="s">
        <v>36</v>
      </c>
      <c r="E489" t="s">
        <v>186</v>
      </c>
      <c r="F489" t="s">
        <v>44</v>
      </c>
      <c r="G489" t="s">
        <v>16</v>
      </c>
      <c r="H489" s="2">
        <v>-9.9491451059596093E-6</v>
      </c>
    </row>
    <row r="490" spans="1:8" x14ac:dyDescent="0.2">
      <c r="A490" s="2" t="s">
        <v>158</v>
      </c>
      <c r="B490" s="2">
        <f t="shared" si="8"/>
        <v>-8.4671292078547392E-7</v>
      </c>
      <c r="C490" t="s">
        <v>36</v>
      </c>
      <c r="E490" t="s">
        <v>192</v>
      </c>
      <c r="F490" t="s">
        <v>44</v>
      </c>
      <c r="G490" t="s">
        <v>16</v>
      </c>
      <c r="H490" s="2">
        <v>-4.12066954782264E-6</v>
      </c>
    </row>
    <row r="491" spans="1:8" x14ac:dyDescent="0.2">
      <c r="A491" s="2" t="s">
        <v>158</v>
      </c>
      <c r="B491" s="2">
        <f t="shared" si="8"/>
        <v>-2.3340945534960821E-6</v>
      </c>
      <c r="C491" t="s">
        <v>36</v>
      </c>
      <c r="E491" t="s">
        <v>182</v>
      </c>
      <c r="F491" t="s">
        <v>44</v>
      </c>
      <c r="G491" t="s">
        <v>16</v>
      </c>
      <c r="H491" s="2">
        <v>-1.13592601603476E-5</v>
      </c>
    </row>
    <row r="492" spans="1:8" x14ac:dyDescent="0.2">
      <c r="A492" s="2" t="s">
        <v>158</v>
      </c>
      <c r="B492" s="2">
        <f t="shared" si="8"/>
        <v>-4.3301478268306639E-6</v>
      </c>
      <c r="C492" t="s">
        <v>36</v>
      </c>
      <c r="E492" t="s">
        <v>190</v>
      </c>
      <c r="F492" t="s">
        <v>44</v>
      </c>
      <c r="G492" t="s">
        <v>16</v>
      </c>
      <c r="H492" s="2">
        <v>-2.1073386090575898E-5</v>
      </c>
    </row>
    <row r="493" spans="1:8" x14ac:dyDescent="0.2">
      <c r="A493" s="2" t="s">
        <v>158</v>
      </c>
      <c r="B493" s="2">
        <f t="shared" si="8"/>
        <v>-2.9779827061846441E-6</v>
      </c>
      <c r="C493" t="s">
        <v>36</v>
      </c>
      <c r="E493" t="s">
        <v>193</v>
      </c>
      <c r="F493" t="s">
        <v>44</v>
      </c>
      <c r="G493" t="s">
        <v>16</v>
      </c>
      <c r="H493" s="2">
        <v>-1.44928491700986E-5</v>
      </c>
    </row>
    <row r="494" spans="1:8" x14ac:dyDescent="0.2">
      <c r="A494" s="2" t="s">
        <v>158</v>
      </c>
      <c r="B494" s="2">
        <f t="shared" si="8"/>
        <v>-9.5359835413177807E-6</v>
      </c>
      <c r="C494" t="s">
        <v>36</v>
      </c>
      <c r="E494" t="s">
        <v>176</v>
      </c>
      <c r="F494" t="s">
        <v>44</v>
      </c>
      <c r="G494" t="s">
        <v>16</v>
      </c>
      <c r="H494" s="2">
        <v>-4.6408453234413203E-5</v>
      </c>
    </row>
    <row r="495" spans="1:8" x14ac:dyDescent="0.2">
      <c r="A495" t="s">
        <v>444</v>
      </c>
      <c r="B495" s="2">
        <f t="shared" si="8"/>
        <v>7.9398887050819315E-5</v>
      </c>
      <c r="C495" t="s">
        <v>36</v>
      </c>
      <c r="E495" t="s">
        <v>49</v>
      </c>
      <c r="F495" t="s">
        <v>44</v>
      </c>
      <c r="G495" t="s">
        <v>376</v>
      </c>
      <c r="H495" s="2">
        <v>3.8640791698065402E-4</v>
      </c>
    </row>
    <row r="496" spans="1:8" x14ac:dyDescent="0.2">
      <c r="A496" t="s">
        <v>160</v>
      </c>
      <c r="B496" s="2">
        <f t="shared" si="8"/>
        <v>3.7077295936628016E-4</v>
      </c>
      <c r="C496" t="s">
        <v>36</v>
      </c>
      <c r="E496" t="s">
        <v>175</v>
      </c>
      <c r="F496" t="s">
        <v>44</v>
      </c>
      <c r="G496" t="s">
        <v>93</v>
      </c>
      <c r="H496" s="2">
        <v>1.8044284022492301E-3</v>
      </c>
    </row>
    <row r="497" spans="1:8" x14ac:dyDescent="0.2">
      <c r="A497" t="s">
        <v>160</v>
      </c>
      <c r="B497" s="2">
        <f t="shared" si="8"/>
        <v>2.8342017467512192E-3</v>
      </c>
      <c r="C497" t="s">
        <v>36</v>
      </c>
      <c r="E497" t="s">
        <v>176</v>
      </c>
      <c r="F497" t="s">
        <v>44</v>
      </c>
      <c r="G497" t="s">
        <v>93</v>
      </c>
      <c r="H497" s="2">
        <v>1.37931151675226E-2</v>
      </c>
    </row>
    <row r="498" spans="1:8" x14ac:dyDescent="0.2">
      <c r="A498" t="s">
        <v>445</v>
      </c>
      <c r="B498" s="2">
        <f t="shared" si="8"/>
        <v>1.3768320404239191E-4</v>
      </c>
      <c r="C498" t="s">
        <v>36</v>
      </c>
      <c r="E498" t="s">
        <v>180</v>
      </c>
      <c r="F498" t="s">
        <v>44</v>
      </c>
      <c r="G498" t="s">
        <v>94</v>
      </c>
      <c r="H498" s="2">
        <v>6.7005825967297395E-4</v>
      </c>
    </row>
    <row r="499" spans="1:8" x14ac:dyDescent="0.2">
      <c r="A499" s="2" t="s">
        <v>445</v>
      </c>
      <c r="B499" s="2">
        <f t="shared" si="8"/>
        <v>2.7390200482754594E-5</v>
      </c>
      <c r="C499" t="s">
        <v>36</v>
      </c>
      <c r="E499" t="s">
        <v>189</v>
      </c>
      <c r="F499" t="s">
        <v>44</v>
      </c>
      <c r="G499" t="s">
        <v>94</v>
      </c>
      <c r="H499" s="2">
        <v>1.3329897568273901E-4</v>
      </c>
    </row>
    <row r="500" spans="1:8" x14ac:dyDescent="0.2">
      <c r="A500" t="s">
        <v>445</v>
      </c>
      <c r="B500" s="2">
        <f t="shared" si="8"/>
        <v>6.9067258622221024E-4</v>
      </c>
      <c r="C500" t="s">
        <v>36</v>
      </c>
      <c r="E500" t="s">
        <v>186</v>
      </c>
      <c r="F500" t="s">
        <v>44</v>
      </c>
      <c r="G500" t="s">
        <v>94</v>
      </c>
      <c r="H500" s="2">
        <v>3.3612732529480901E-3</v>
      </c>
    </row>
    <row r="501" spans="1:8" x14ac:dyDescent="0.2">
      <c r="A501" s="2" t="s">
        <v>445</v>
      </c>
      <c r="B501" s="2">
        <f t="shared" si="8"/>
        <v>1.7967673667795609E-5</v>
      </c>
      <c r="C501" t="s">
        <v>36</v>
      </c>
      <c r="E501" t="s">
        <v>190</v>
      </c>
      <c r="F501" t="s">
        <v>44</v>
      </c>
      <c r="G501" t="s">
        <v>94</v>
      </c>
      <c r="H501" s="2">
        <v>8.7442678516605295E-5</v>
      </c>
    </row>
    <row r="502" spans="1:8" x14ac:dyDescent="0.2">
      <c r="A502" t="s">
        <v>445</v>
      </c>
      <c r="B502" s="2">
        <f t="shared" si="8"/>
        <v>5.1108742879008904E-5</v>
      </c>
      <c r="C502" t="s">
        <v>36</v>
      </c>
      <c r="E502" t="s">
        <v>32</v>
      </c>
      <c r="F502" t="s">
        <v>44</v>
      </c>
      <c r="G502" t="s">
        <v>94</v>
      </c>
      <c r="H502" s="2">
        <v>2.4872921534451002E-4</v>
      </c>
    </row>
    <row r="503" spans="1:8" x14ac:dyDescent="0.2">
      <c r="A503" t="s">
        <v>445</v>
      </c>
      <c r="B503" s="2">
        <f t="shared" si="8"/>
        <v>7.9037171399301363E-3</v>
      </c>
      <c r="C503" t="s">
        <v>36</v>
      </c>
      <c r="E503" t="s">
        <v>176</v>
      </c>
      <c r="F503" t="s">
        <v>44</v>
      </c>
      <c r="G503" t="s">
        <v>94</v>
      </c>
      <c r="H503" s="2">
        <v>3.8464756747659999E-2</v>
      </c>
    </row>
    <row r="504" spans="1:8" x14ac:dyDescent="0.2">
      <c r="A504" t="s">
        <v>161</v>
      </c>
      <c r="B504" s="2">
        <f t="shared" si="8"/>
        <v>5.9018984838643766E-3</v>
      </c>
      <c r="C504" t="s">
        <v>36</v>
      </c>
      <c r="E504" t="s">
        <v>175</v>
      </c>
      <c r="F504" t="s">
        <v>44</v>
      </c>
      <c r="G504" t="s">
        <v>94</v>
      </c>
      <c r="H504" s="2">
        <v>2.8722572621473302E-2</v>
      </c>
    </row>
    <row r="505" spans="1:8" x14ac:dyDescent="0.2">
      <c r="A505" t="s">
        <v>377</v>
      </c>
      <c r="B505" s="2">
        <f t="shared" si="8"/>
        <v>1.1519015659593843E-3</v>
      </c>
      <c r="C505" t="s">
        <v>174</v>
      </c>
      <c r="E505" t="s">
        <v>475</v>
      </c>
      <c r="F505" t="s">
        <v>44</v>
      </c>
      <c r="G505" t="s">
        <v>377</v>
      </c>
      <c r="H505" s="2">
        <v>5.6059209543356699E-3</v>
      </c>
    </row>
    <row r="506" spans="1:8" x14ac:dyDescent="0.2">
      <c r="A506" t="s">
        <v>446</v>
      </c>
      <c r="B506" s="2">
        <f t="shared" si="8"/>
        <v>1.5348096219682829E-3</v>
      </c>
      <c r="C506" t="s">
        <v>174</v>
      </c>
      <c r="E506" t="s">
        <v>175</v>
      </c>
      <c r="F506" t="s">
        <v>44</v>
      </c>
      <c r="G506" t="s">
        <v>378</v>
      </c>
      <c r="H506" s="2">
        <v>7.4694068269123099E-3</v>
      </c>
    </row>
    <row r="507" spans="1:8" x14ac:dyDescent="0.2">
      <c r="A507" t="s">
        <v>162</v>
      </c>
      <c r="B507" s="2">
        <f t="shared" si="8"/>
        <v>3.3642827848030478E-3</v>
      </c>
      <c r="C507" t="s">
        <v>174</v>
      </c>
      <c r="E507" t="s">
        <v>175</v>
      </c>
      <c r="F507" t="s">
        <v>44</v>
      </c>
      <c r="G507" t="s">
        <v>95</v>
      </c>
      <c r="H507" s="2">
        <v>1.6372842886041499E-2</v>
      </c>
    </row>
    <row r="508" spans="1:8" x14ac:dyDescent="0.2">
      <c r="A508" t="s">
        <v>162</v>
      </c>
      <c r="B508" s="2">
        <f t="shared" si="8"/>
        <v>8.1390538465375467E-4</v>
      </c>
      <c r="C508" t="s">
        <v>174</v>
      </c>
      <c r="E508" t="s">
        <v>180</v>
      </c>
      <c r="F508" t="s">
        <v>44</v>
      </c>
      <c r="G508" t="s">
        <v>95</v>
      </c>
      <c r="H508" s="2">
        <v>3.96100620531494E-3</v>
      </c>
    </row>
    <row r="509" spans="1:8" x14ac:dyDescent="0.2">
      <c r="A509" t="s">
        <v>162</v>
      </c>
      <c r="B509" s="2">
        <f t="shared" si="8"/>
        <v>7.5463091853303294E-3</v>
      </c>
      <c r="C509" t="s">
        <v>174</v>
      </c>
      <c r="E509" t="s">
        <v>176</v>
      </c>
      <c r="F509" t="s">
        <v>44</v>
      </c>
      <c r="G509" t="s">
        <v>95</v>
      </c>
      <c r="H509" s="2">
        <v>3.6725371368607602E-2</v>
      </c>
    </row>
    <row r="510" spans="1:8" x14ac:dyDescent="0.2">
      <c r="A510" t="s">
        <v>447</v>
      </c>
      <c r="B510" s="2">
        <f t="shared" si="8"/>
        <v>4.7999584600343631E-5</v>
      </c>
      <c r="C510" t="s">
        <v>174</v>
      </c>
      <c r="E510" t="s">
        <v>175</v>
      </c>
      <c r="F510" t="s">
        <v>44</v>
      </c>
      <c r="G510" t="s">
        <v>379</v>
      </c>
      <c r="H510" s="2">
        <v>2.3359797838833901E-4</v>
      </c>
    </row>
    <row r="511" spans="1:8" x14ac:dyDescent="0.2">
      <c r="A511" s="2" t="s">
        <v>448</v>
      </c>
      <c r="B511" s="2">
        <f t="shared" si="8"/>
        <v>6.5978788366014448E-8</v>
      </c>
      <c r="C511" t="s">
        <v>174</v>
      </c>
      <c r="E511" t="s">
        <v>175</v>
      </c>
      <c r="F511" t="s">
        <v>44</v>
      </c>
      <c r="G511" t="s">
        <v>380</v>
      </c>
      <c r="H511" s="2">
        <v>3.21096770047937E-7</v>
      </c>
    </row>
    <row r="512" spans="1:8" x14ac:dyDescent="0.2">
      <c r="A512" t="s">
        <v>449</v>
      </c>
      <c r="B512" s="2">
        <f t="shared" si="8"/>
        <v>4.2499845451836777E-4</v>
      </c>
      <c r="C512" t="s">
        <v>174</v>
      </c>
      <c r="E512" t="s">
        <v>175</v>
      </c>
      <c r="F512" t="s">
        <v>44</v>
      </c>
      <c r="G512" t="s">
        <v>381</v>
      </c>
      <c r="H512" s="2">
        <v>2.06832581198939E-3</v>
      </c>
    </row>
    <row r="513" spans="1:8" x14ac:dyDescent="0.2">
      <c r="A513" t="s">
        <v>450</v>
      </c>
      <c r="B513" s="2">
        <f t="shared" si="8"/>
        <v>5.2439809551873898E-3</v>
      </c>
      <c r="C513" t="s">
        <v>174</v>
      </c>
      <c r="E513" t="s">
        <v>49</v>
      </c>
      <c r="F513" t="s">
        <v>44</v>
      </c>
      <c r="G513" t="s">
        <v>382</v>
      </c>
      <c r="H513" s="2">
        <v>2.5520707315245299E-2</v>
      </c>
    </row>
    <row r="514" spans="1:8" x14ac:dyDescent="0.2">
      <c r="A514" s="2" t="s">
        <v>451</v>
      </c>
      <c r="B514" s="2">
        <f t="shared" si="8"/>
        <v>1.3949279803594416E-6</v>
      </c>
      <c r="C514" t="s">
        <v>36</v>
      </c>
      <c r="E514" t="s">
        <v>191</v>
      </c>
      <c r="F514" t="s">
        <v>44</v>
      </c>
      <c r="G514" t="s">
        <v>383</v>
      </c>
      <c r="H514" s="2">
        <v>6.7886495044159496E-6</v>
      </c>
    </row>
    <row r="515" spans="1:8" x14ac:dyDescent="0.2">
      <c r="A515" s="2" t="s">
        <v>451</v>
      </c>
      <c r="B515" s="2">
        <f t="shared" si="8"/>
        <v>2.5611180303712605E-7</v>
      </c>
      <c r="C515" t="s">
        <v>36</v>
      </c>
      <c r="E515" t="s">
        <v>175</v>
      </c>
      <c r="F515" t="s">
        <v>44</v>
      </c>
      <c r="G515" t="s">
        <v>383</v>
      </c>
      <c r="H515" s="2">
        <v>1.2464107747806799E-6</v>
      </c>
    </row>
    <row r="516" spans="1:8" x14ac:dyDescent="0.2">
      <c r="A516" s="2" t="s">
        <v>451</v>
      </c>
      <c r="B516" s="2">
        <f t="shared" si="8"/>
        <v>1.6335411088654868E-6</v>
      </c>
      <c r="C516" t="s">
        <v>36</v>
      </c>
      <c r="E516" t="s">
        <v>176</v>
      </c>
      <c r="F516" t="s">
        <v>44</v>
      </c>
      <c r="G516" t="s">
        <v>383</v>
      </c>
      <c r="H516" s="2">
        <v>7.9499000631453693E-6</v>
      </c>
    </row>
    <row r="517" spans="1:8" x14ac:dyDescent="0.2">
      <c r="A517" s="2" t="s">
        <v>453</v>
      </c>
      <c r="B517" s="2">
        <f t="shared" si="8"/>
        <v>-8.4855232768937458E-7</v>
      </c>
      <c r="C517" t="s">
        <v>36</v>
      </c>
      <c r="E517" t="s">
        <v>180</v>
      </c>
      <c r="F517" t="s">
        <v>44</v>
      </c>
      <c r="G517" t="s">
        <v>323</v>
      </c>
      <c r="H517" s="2">
        <v>-4.1296213280882902E-6</v>
      </c>
    </row>
    <row r="518" spans="1:8" x14ac:dyDescent="0.2">
      <c r="A518" s="2" t="s">
        <v>453</v>
      </c>
      <c r="B518" s="2">
        <f t="shared" si="8"/>
        <v>-7.8209228835022194E-8</v>
      </c>
      <c r="C518" t="s">
        <v>36</v>
      </c>
      <c r="E518" t="s">
        <v>189</v>
      </c>
      <c r="F518" t="s">
        <v>44</v>
      </c>
      <c r="G518" t="s">
        <v>323</v>
      </c>
      <c r="H518" s="2">
        <v>-3.8061824699710799E-7</v>
      </c>
    </row>
    <row r="519" spans="1:8" x14ac:dyDescent="0.2">
      <c r="A519" s="2" t="s">
        <v>453</v>
      </c>
      <c r="B519" s="2">
        <f t="shared" si="8"/>
        <v>-1.7743040797764798E-9</v>
      </c>
      <c r="C519" t="s">
        <v>36</v>
      </c>
      <c r="E519" t="s">
        <v>187</v>
      </c>
      <c r="F519" t="s">
        <v>44</v>
      </c>
      <c r="G519" t="s">
        <v>323</v>
      </c>
      <c r="H519" s="2">
        <v>-8.6349465215788695E-9</v>
      </c>
    </row>
    <row r="520" spans="1:8" x14ac:dyDescent="0.2">
      <c r="A520" s="2" t="s">
        <v>453</v>
      </c>
      <c r="B520" s="2">
        <f t="shared" si="8"/>
        <v>-7.2968081866900891E-9</v>
      </c>
      <c r="C520" t="s">
        <v>36</v>
      </c>
      <c r="E520" t="s">
        <v>186</v>
      </c>
      <c r="F520" t="s">
        <v>44</v>
      </c>
      <c r="G520" t="s">
        <v>323</v>
      </c>
      <c r="H520" s="2">
        <v>-3.5511133175225102E-8</v>
      </c>
    </row>
    <row r="521" spans="1:8" x14ac:dyDescent="0.2">
      <c r="A521" s="2" t="s">
        <v>453</v>
      </c>
      <c r="B521" s="2">
        <f t="shared" si="8"/>
        <v>-1.1080610414813774E-8</v>
      </c>
      <c r="C521" t="s">
        <v>36</v>
      </c>
      <c r="E521" t="s">
        <v>190</v>
      </c>
      <c r="F521" t="s">
        <v>44</v>
      </c>
      <c r="G521" t="s">
        <v>323</v>
      </c>
      <c r="H521" s="2">
        <v>-5.3925637352093699E-8</v>
      </c>
    </row>
    <row r="522" spans="1:8" x14ac:dyDescent="0.2">
      <c r="A522" s="2" t="s">
        <v>453</v>
      </c>
      <c r="B522" s="2">
        <f t="shared" si="8"/>
        <v>-3.2650534875944593E-8</v>
      </c>
      <c r="C522" t="s">
        <v>36</v>
      </c>
      <c r="E522" t="s">
        <v>32</v>
      </c>
      <c r="F522" t="s">
        <v>44</v>
      </c>
      <c r="G522" t="s">
        <v>323</v>
      </c>
      <c r="H522" s="2">
        <v>-1.5889926972959701E-7</v>
      </c>
    </row>
    <row r="523" spans="1:8" x14ac:dyDescent="0.2">
      <c r="A523" s="2" t="s">
        <v>454</v>
      </c>
      <c r="B523" s="2">
        <f t="shared" si="8"/>
        <v>-1.6118487483170465E-6</v>
      </c>
      <c r="C523" t="s">
        <v>36</v>
      </c>
      <c r="E523" t="s">
        <v>175</v>
      </c>
      <c r="F523" t="s">
        <v>44</v>
      </c>
      <c r="G523" t="s">
        <v>323</v>
      </c>
      <c r="H523" s="2">
        <v>-7.8443305751429597E-6</v>
      </c>
    </row>
    <row r="524" spans="1:8" x14ac:dyDescent="0.2">
      <c r="A524" s="2" t="s">
        <v>452</v>
      </c>
      <c r="B524" s="2">
        <f t="shared" si="8"/>
        <v>-1.0256380660590697E-6</v>
      </c>
      <c r="C524" t="s">
        <v>36</v>
      </c>
      <c r="E524" t="s">
        <v>49</v>
      </c>
      <c r="F524" t="s">
        <v>44</v>
      </c>
      <c r="G524" t="s">
        <v>323</v>
      </c>
      <c r="H524" s="2">
        <v>-4.9914385881541396E-6</v>
      </c>
    </row>
    <row r="525" spans="1:8" x14ac:dyDescent="0.2">
      <c r="A525" s="2" t="s">
        <v>455</v>
      </c>
      <c r="B525" s="2">
        <f t="shared" si="8"/>
        <v>-1.3245028097215868E-6</v>
      </c>
      <c r="C525" t="s">
        <v>36</v>
      </c>
      <c r="E525" t="s">
        <v>178</v>
      </c>
      <c r="F525" t="s">
        <v>44</v>
      </c>
      <c r="G525" t="s">
        <v>324</v>
      </c>
      <c r="H525" s="2">
        <v>-6.4459136739783903E-6</v>
      </c>
    </row>
    <row r="526" spans="1:8" x14ac:dyDescent="0.2">
      <c r="A526" s="2" t="s">
        <v>455</v>
      </c>
      <c r="B526" s="2">
        <f t="shared" si="8"/>
        <v>-2.8019382981341096E-5</v>
      </c>
      <c r="C526" t="s">
        <v>36</v>
      </c>
      <c r="E526" t="s">
        <v>177</v>
      </c>
      <c r="F526" t="s">
        <v>44</v>
      </c>
      <c r="G526" t="s">
        <v>324</v>
      </c>
      <c r="H526" s="2">
        <v>-1.3636099717586001E-4</v>
      </c>
    </row>
    <row r="527" spans="1:8" x14ac:dyDescent="0.2">
      <c r="A527" t="s">
        <v>455</v>
      </c>
      <c r="B527" s="2">
        <f t="shared" si="8"/>
        <v>-9.1226850730185202E-5</v>
      </c>
      <c r="C527" t="s">
        <v>36</v>
      </c>
      <c r="E527" t="s">
        <v>176</v>
      </c>
      <c r="F527" t="s">
        <v>44</v>
      </c>
      <c r="G527" t="s">
        <v>324</v>
      </c>
      <c r="H527" s="2">
        <v>-4.4397067355356798E-4</v>
      </c>
    </row>
    <row r="528" spans="1:8" x14ac:dyDescent="0.2">
      <c r="A528" s="2" t="s">
        <v>165</v>
      </c>
      <c r="B528" s="2">
        <f t="shared" si="8"/>
        <v>-4.7569632383740068E-6</v>
      </c>
      <c r="C528" t="s">
        <v>36</v>
      </c>
      <c r="E528" t="s">
        <v>178</v>
      </c>
      <c r="F528" t="s">
        <v>44</v>
      </c>
      <c r="G528" t="s">
        <v>98</v>
      </c>
      <c r="H528" s="2">
        <v>-2.3150554426753501E-5</v>
      </c>
    </row>
    <row r="529" spans="1:8" x14ac:dyDescent="0.2">
      <c r="A529" t="s">
        <v>165</v>
      </c>
      <c r="B529" s="2">
        <f t="shared" si="8"/>
        <v>-1.9215377972951159E-4</v>
      </c>
      <c r="C529" t="s">
        <v>36</v>
      </c>
      <c r="E529" t="s">
        <v>177</v>
      </c>
      <c r="F529" t="s">
        <v>44</v>
      </c>
      <c r="G529" t="s">
        <v>98</v>
      </c>
      <c r="H529" s="2">
        <v>-9.3514839468362304E-4</v>
      </c>
    </row>
    <row r="530" spans="1:8" x14ac:dyDescent="0.2">
      <c r="A530" t="s">
        <v>165</v>
      </c>
      <c r="B530" s="2">
        <f t="shared" si="8"/>
        <v>-5.0312538800981914E-4</v>
      </c>
      <c r="C530" t="s">
        <v>36</v>
      </c>
      <c r="E530" t="s">
        <v>176</v>
      </c>
      <c r="F530" t="s">
        <v>44</v>
      </c>
      <c r="G530" t="s">
        <v>98</v>
      </c>
      <c r="H530" s="2">
        <v>-2.4485435549811202E-3</v>
      </c>
    </row>
    <row r="531" spans="1:8" x14ac:dyDescent="0.2">
      <c r="A531" s="2" t="s">
        <v>166</v>
      </c>
      <c r="B531" s="2">
        <f t="shared" si="8"/>
        <v>-1.1768698212111143E-6</v>
      </c>
      <c r="C531" t="s">
        <v>36</v>
      </c>
      <c r="E531" t="s">
        <v>49</v>
      </c>
      <c r="F531" t="s">
        <v>44</v>
      </c>
      <c r="G531" t="s">
        <v>99</v>
      </c>
      <c r="H531" s="2">
        <v>-5.7274331298940897E-6</v>
      </c>
    </row>
    <row r="532" spans="1:8" x14ac:dyDescent="0.2">
      <c r="A532" s="2" t="s">
        <v>456</v>
      </c>
      <c r="B532" s="2">
        <f t="shared" si="8"/>
        <v>-4.9847617284397603E-8</v>
      </c>
      <c r="C532" t="s">
        <v>36</v>
      </c>
      <c r="E532" t="s">
        <v>180</v>
      </c>
      <c r="F532" t="s">
        <v>44</v>
      </c>
      <c r="G532" t="s">
        <v>325</v>
      </c>
      <c r="H532" s="2">
        <v>-2.4259173745073498E-7</v>
      </c>
    </row>
    <row r="533" spans="1:8" x14ac:dyDescent="0.2">
      <c r="A533" s="2" t="s">
        <v>456</v>
      </c>
      <c r="B533" s="2">
        <f t="shared" si="8"/>
        <v>-7.611957736402214E-9</v>
      </c>
      <c r="C533" t="s">
        <v>36</v>
      </c>
      <c r="E533" t="s">
        <v>189</v>
      </c>
      <c r="F533" t="s">
        <v>44</v>
      </c>
      <c r="G533" t="s">
        <v>325</v>
      </c>
      <c r="H533" s="2">
        <v>-3.7044860983824103E-8</v>
      </c>
    </row>
    <row r="534" spans="1:8" x14ac:dyDescent="0.2">
      <c r="A534" s="2" t="s">
        <v>456</v>
      </c>
      <c r="B534" s="2">
        <f t="shared" si="8"/>
        <v>-6.6559670590082881E-10</v>
      </c>
      <c r="C534" t="s">
        <v>36</v>
      </c>
      <c r="E534" t="s">
        <v>187</v>
      </c>
      <c r="F534" t="s">
        <v>44</v>
      </c>
      <c r="G534" t="s">
        <v>325</v>
      </c>
      <c r="H534" s="2">
        <v>-3.2392373020506999E-9</v>
      </c>
    </row>
    <row r="535" spans="1:8" x14ac:dyDescent="0.2">
      <c r="A535" s="2" t="s">
        <v>456</v>
      </c>
      <c r="B535" s="2">
        <f t="shared" si="8"/>
        <v>-2.7505212903496639E-8</v>
      </c>
      <c r="C535" t="s">
        <v>36</v>
      </c>
      <c r="E535" t="s">
        <v>186</v>
      </c>
      <c r="F535" t="s">
        <v>44</v>
      </c>
      <c r="G535" t="s">
        <v>325</v>
      </c>
      <c r="H535" s="2">
        <v>-1.3385870279701699E-7</v>
      </c>
    </row>
    <row r="536" spans="1:8" x14ac:dyDescent="0.2">
      <c r="A536" s="2" t="s">
        <v>456</v>
      </c>
      <c r="B536" s="2">
        <f t="shared" si="8"/>
        <v>-2.6819868577125617E-9</v>
      </c>
      <c r="C536" t="s">
        <v>36</v>
      </c>
      <c r="E536" t="s">
        <v>190</v>
      </c>
      <c r="F536" t="s">
        <v>44</v>
      </c>
      <c r="G536" t="s">
        <v>325</v>
      </c>
      <c r="H536" s="2">
        <v>-1.3052336040867801E-8</v>
      </c>
    </row>
    <row r="537" spans="1:8" x14ac:dyDescent="0.2">
      <c r="A537" s="2" t="s">
        <v>456</v>
      </c>
      <c r="B537" s="2">
        <f t="shared" si="8"/>
        <v>-4.9646338579451095E-9</v>
      </c>
      <c r="C537" t="s">
        <v>36</v>
      </c>
      <c r="E537" t="s">
        <v>32</v>
      </c>
      <c r="F537" t="s">
        <v>44</v>
      </c>
      <c r="G537" t="s">
        <v>325</v>
      </c>
      <c r="H537" s="2">
        <v>-2.4161218108666201E-8</v>
      </c>
    </row>
    <row r="538" spans="1:8" x14ac:dyDescent="0.2">
      <c r="A538" s="2" t="s">
        <v>456</v>
      </c>
      <c r="B538" s="2">
        <f t="shared" si="8"/>
        <v>-9.2600023877223297E-7</v>
      </c>
      <c r="C538" t="s">
        <v>36</v>
      </c>
      <c r="E538" t="s">
        <v>176</v>
      </c>
      <c r="F538" t="s">
        <v>44</v>
      </c>
      <c r="G538" t="s">
        <v>325</v>
      </c>
      <c r="H538" s="2">
        <v>-4.5065344953582003E-6</v>
      </c>
    </row>
    <row r="539" spans="1:8" x14ac:dyDescent="0.2">
      <c r="A539" s="2" t="s">
        <v>457</v>
      </c>
      <c r="B539" s="2">
        <f t="shared" si="8"/>
        <v>-1.224189742860945E-7</v>
      </c>
      <c r="C539" t="s">
        <v>36</v>
      </c>
      <c r="E539" t="s">
        <v>175</v>
      </c>
      <c r="F539" t="s">
        <v>44</v>
      </c>
      <c r="G539" t="s">
        <v>325</v>
      </c>
      <c r="H539" s="2">
        <v>-5.9577234152565998E-7</v>
      </c>
    </row>
    <row r="540" spans="1:8" x14ac:dyDescent="0.2">
      <c r="A540" s="2" t="s">
        <v>458</v>
      </c>
      <c r="B540" s="2">
        <f t="shared" si="8"/>
        <v>-1.65140171545763E-6</v>
      </c>
      <c r="C540" t="s">
        <v>36</v>
      </c>
      <c r="E540" t="s">
        <v>176</v>
      </c>
      <c r="F540" t="s">
        <v>44</v>
      </c>
      <c r="G540" t="s">
        <v>326</v>
      </c>
      <c r="H540" s="2">
        <v>-8.0368216818937994E-6</v>
      </c>
    </row>
    <row r="541" spans="1:8" x14ac:dyDescent="0.2">
      <c r="A541" s="2" t="s">
        <v>459</v>
      </c>
      <c r="B541" s="2">
        <f t="shared" si="8"/>
        <v>-7.516076245291767E-9</v>
      </c>
      <c r="C541" t="s">
        <v>36</v>
      </c>
      <c r="E541" t="s">
        <v>180</v>
      </c>
      <c r="F541" t="s">
        <v>44</v>
      </c>
      <c r="G541" t="s">
        <v>327</v>
      </c>
      <c r="H541" s="2">
        <v>-3.6578237727086601E-8</v>
      </c>
    </row>
    <row r="542" spans="1:8" x14ac:dyDescent="0.2">
      <c r="A542" s="2" t="s">
        <v>459</v>
      </c>
      <c r="B542" s="2">
        <f t="shared" si="8"/>
        <v>-5.0219524195030057E-10</v>
      </c>
      <c r="C542" t="s">
        <v>36</v>
      </c>
      <c r="E542" t="s">
        <v>189</v>
      </c>
      <c r="F542" t="s">
        <v>44</v>
      </c>
      <c r="G542" t="s">
        <v>327</v>
      </c>
      <c r="H542" s="2">
        <v>-2.4440168441581298E-9</v>
      </c>
    </row>
    <row r="543" spans="1:8" x14ac:dyDescent="0.2">
      <c r="A543" s="2" t="s">
        <v>459</v>
      </c>
      <c r="B543" s="2">
        <f t="shared" si="8"/>
        <v>-3.7980209058441576E-11</v>
      </c>
      <c r="C543" t="s">
        <v>36</v>
      </c>
      <c r="E543" t="s">
        <v>187</v>
      </c>
      <c r="F543" t="s">
        <v>44</v>
      </c>
      <c r="G543" t="s">
        <v>327</v>
      </c>
      <c r="H543" s="2">
        <v>-1.8483701741774899E-10</v>
      </c>
    </row>
    <row r="544" spans="1:8" x14ac:dyDescent="0.2">
      <c r="A544" s="2" t="s">
        <v>459</v>
      </c>
      <c r="B544" s="2">
        <f t="shared" si="8"/>
        <v>-2.0742462079220754E-10</v>
      </c>
      <c r="C544" t="s">
        <v>36</v>
      </c>
      <c r="E544" t="s">
        <v>186</v>
      </c>
      <c r="F544" t="s">
        <v>44</v>
      </c>
      <c r="G544" t="s">
        <v>327</v>
      </c>
      <c r="H544" s="2">
        <v>-1.0094664878554101E-9</v>
      </c>
    </row>
    <row r="545" spans="1:8" x14ac:dyDescent="0.2">
      <c r="A545" s="2" t="s">
        <v>459</v>
      </c>
      <c r="B545" s="2">
        <f t="shared" si="8"/>
        <v>-8.3797177738531437E-11</v>
      </c>
      <c r="C545" t="s">
        <v>36</v>
      </c>
      <c r="E545" t="s">
        <v>190</v>
      </c>
      <c r="F545" t="s">
        <v>44</v>
      </c>
      <c r="G545" t="s">
        <v>327</v>
      </c>
      <c r="H545" s="2">
        <v>-4.0781293166085303E-10</v>
      </c>
    </row>
    <row r="546" spans="1:8" x14ac:dyDescent="0.2">
      <c r="A546" s="2" t="s">
        <v>459</v>
      </c>
      <c r="B546" s="2">
        <f t="shared" ref="B546:B609" si="9">H546*0.15/0.73</f>
        <v>-1.9696906933982711E-10</v>
      </c>
      <c r="C546" t="s">
        <v>36</v>
      </c>
      <c r="E546" t="s">
        <v>32</v>
      </c>
      <c r="F546" t="s">
        <v>44</v>
      </c>
      <c r="G546" t="s">
        <v>327</v>
      </c>
      <c r="H546" s="2">
        <v>-9.5858280412049194E-10</v>
      </c>
    </row>
    <row r="547" spans="1:8" x14ac:dyDescent="0.2">
      <c r="A547" s="2" t="s">
        <v>459</v>
      </c>
      <c r="B547" s="2">
        <f t="shared" si="9"/>
        <v>-5.2616691462178569E-8</v>
      </c>
      <c r="C547" t="s">
        <v>36</v>
      </c>
      <c r="E547" t="s">
        <v>176</v>
      </c>
      <c r="F547" t="s">
        <v>44</v>
      </c>
      <c r="G547" t="s">
        <v>327</v>
      </c>
      <c r="H547" s="2">
        <v>-2.5606789844926902E-7</v>
      </c>
    </row>
    <row r="548" spans="1:8" x14ac:dyDescent="0.2">
      <c r="A548" s="2" t="s">
        <v>460</v>
      </c>
      <c r="B548" s="2">
        <f t="shared" si="9"/>
        <v>-6.5140535694475482E-9</v>
      </c>
      <c r="C548" t="s">
        <v>36</v>
      </c>
      <c r="E548" t="s">
        <v>175</v>
      </c>
      <c r="F548" t="s">
        <v>44</v>
      </c>
      <c r="G548" t="s">
        <v>327</v>
      </c>
      <c r="H548" s="2">
        <v>-3.1701727371311402E-8</v>
      </c>
    </row>
    <row r="549" spans="1:8" x14ac:dyDescent="0.2">
      <c r="A549" s="2" t="s">
        <v>461</v>
      </c>
      <c r="B549" s="2">
        <f t="shared" si="9"/>
        <v>-7.998226715083644E-6</v>
      </c>
      <c r="C549" t="s">
        <v>36</v>
      </c>
      <c r="E549" t="s">
        <v>178</v>
      </c>
      <c r="F549" t="s">
        <v>44</v>
      </c>
      <c r="G549" t="s">
        <v>328</v>
      </c>
      <c r="H549" s="2">
        <v>-3.8924703346740403E-5</v>
      </c>
    </row>
    <row r="550" spans="1:8" x14ac:dyDescent="0.2">
      <c r="A550" t="s">
        <v>461</v>
      </c>
      <c r="B550" s="2">
        <f t="shared" si="9"/>
        <v>-5.3437561870066028E-4</v>
      </c>
      <c r="C550" t="s">
        <v>36</v>
      </c>
      <c r="E550" t="s">
        <v>176</v>
      </c>
      <c r="F550" t="s">
        <v>44</v>
      </c>
      <c r="G550" t="s">
        <v>328</v>
      </c>
      <c r="H550" s="2">
        <v>-2.6006280110098799E-3</v>
      </c>
    </row>
    <row r="551" spans="1:8" x14ac:dyDescent="0.2">
      <c r="A551" s="2" t="s">
        <v>462</v>
      </c>
      <c r="B551" s="2">
        <f t="shared" si="9"/>
        <v>-1.6133185962305921E-5</v>
      </c>
      <c r="C551" t="s">
        <v>36</v>
      </c>
      <c r="E551" t="s">
        <v>180</v>
      </c>
      <c r="F551" t="s">
        <v>44</v>
      </c>
      <c r="G551" t="s">
        <v>329</v>
      </c>
      <c r="H551" s="2">
        <v>-7.8514838349888805E-5</v>
      </c>
    </row>
    <row r="552" spans="1:8" x14ac:dyDescent="0.2">
      <c r="A552" s="2" t="s">
        <v>462</v>
      </c>
      <c r="B552" s="2">
        <f t="shared" si="9"/>
        <v>-2.0031783075917363E-6</v>
      </c>
      <c r="C552" t="s">
        <v>36</v>
      </c>
      <c r="E552" t="s">
        <v>189</v>
      </c>
      <c r="F552" t="s">
        <v>44</v>
      </c>
      <c r="G552" t="s">
        <v>329</v>
      </c>
      <c r="H552" s="2">
        <v>-9.7488010969464495E-6</v>
      </c>
    </row>
    <row r="553" spans="1:8" x14ac:dyDescent="0.2">
      <c r="A553" s="2" t="s">
        <v>462</v>
      </c>
      <c r="B553" s="2">
        <f t="shared" si="9"/>
        <v>-1.4645490050509562E-7</v>
      </c>
      <c r="C553" t="s">
        <v>36</v>
      </c>
      <c r="E553" t="s">
        <v>187</v>
      </c>
      <c r="F553" t="s">
        <v>44</v>
      </c>
      <c r="G553" t="s">
        <v>329</v>
      </c>
      <c r="H553" s="2">
        <v>-7.1274718245813198E-7</v>
      </c>
    </row>
    <row r="554" spans="1:8" x14ac:dyDescent="0.2">
      <c r="A554" s="2" t="s">
        <v>462</v>
      </c>
      <c r="B554" s="2">
        <f t="shared" si="9"/>
        <v>-5.6263230051489052E-6</v>
      </c>
      <c r="C554" t="s">
        <v>36</v>
      </c>
      <c r="E554" t="s">
        <v>186</v>
      </c>
      <c r="F554" t="s">
        <v>44</v>
      </c>
      <c r="G554" t="s">
        <v>329</v>
      </c>
      <c r="H554" s="2">
        <v>-2.7381438625058001E-5</v>
      </c>
    </row>
    <row r="555" spans="1:8" x14ac:dyDescent="0.2">
      <c r="A555" s="2" t="s">
        <v>462</v>
      </c>
      <c r="B555" s="2">
        <f t="shared" si="9"/>
        <v>-8.5000213106120958E-7</v>
      </c>
      <c r="C555" t="s">
        <v>36</v>
      </c>
      <c r="E555" t="s">
        <v>190</v>
      </c>
      <c r="F555" t="s">
        <v>44</v>
      </c>
      <c r="G555" t="s">
        <v>329</v>
      </c>
      <c r="H555" s="2">
        <v>-4.1366770378312199E-6</v>
      </c>
    </row>
    <row r="556" spans="1:8" x14ac:dyDescent="0.2">
      <c r="A556" s="2" t="s">
        <v>462</v>
      </c>
      <c r="B556" s="2">
        <f t="shared" si="9"/>
        <v>-1.3437824393198425E-6</v>
      </c>
      <c r="C556" t="s">
        <v>36</v>
      </c>
      <c r="E556" t="s">
        <v>32</v>
      </c>
      <c r="F556" t="s">
        <v>44</v>
      </c>
      <c r="G556" t="s">
        <v>329</v>
      </c>
      <c r="H556" s="2">
        <v>-6.5397412046899001E-6</v>
      </c>
    </row>
    <row r="557" spans="1:8" x14ac:dyDescent="0.2">
      <c r="A557" s="2" t="s">
        <v>463</v>
      </c>
      <c r="B557" s="2">
        <f t="shared" si="9"/>
        <v>-2.5461014043342324E-5</v>
      </c>
      <c r="C557" t="s">
        <v>36</v>
      </c>
      <c r="E557" t="s">
        <v>175</v>
      </c>
      <c r="F557" t="s">
        <v>44</v>
      </c>
      <c r="G557" t="s">
        <v>329</v>
      </c>
      <c r="H557" s="2">
        <v>-1.23910268344266E-4</v>
      </c>
    </row>
    <row r="558" spans="1:8" x14ac:dyDescent="0.2">
      <c r="A558" s="2" t="s">
        <v>464</v>
      </c>
      <c r="B558" s="2">
        <f t="shared" si="9"/>
        <v>-2.6155145268687329E-7</v>
      </c>
      <c r="C558" t="s">
        <v>171</v>
      </c>
      <c r="E558" t="s">
        <v>178</v>
      </c>
      <c r="F558" t="s">
        <v>44</v>
      </c>
      <c r="G558" t="s">
        <v>330</v>
      </c>
      <c r="H558" s="2">
        <v>-1.27288373640945E-6</v>
      </c>
    </row>
    <row r="559" spans="1:8" x14ac:dyDescent="0.2">
      <c r="A559" s="2" t="s">
        <v>464</v>
      </c>
      <c r="B559" s="2">
        <f t="shared" si="9"/>
        <v>-2.4177151131083629E-6</v>
      </c>
      <c r="C559" t="s">
        <v>171</v>
      </c>
      <c r="E559" t="s">
        <v>177</v>
      </c>
      <c r="F559" t="s">
        <v>44</v>
      </c>
      <c r="G559" t="s">
        <v>330</v>
      </c>
      <c r="H559" s="2">
        <v>-1.17662135504607E-5</v>
      </c>
    </row>
    <row r="560" spans="1:8" x14ac:dyDescent="0.2">
      <c r="A560" s="2" t="s">
        <v>464</v>
      </c>
      <c r="B560" s="2">
        <f t="shared" si="9"/>
        <v>-5.0583798973488284E-6</v>
      </c>
      <c r="C560" t="s">
        <v>171</v>
      </c>
      <c r="E560" t="s">
        <v>176</v>
      </c>
      <c r="F560" t="s">
        <v>44</v>
      </c>
      <c r="G560" t="s">
        <v>330</v>
      </c>
      <c r="H560" s="2">
        <v>-2.4617448833764299E-5</v>
      </c>
    </row>
    <row r="561" spans="1:8" x14ac:dyDescent="0.2">
      <c r="A561" t="s">
        <v>465</v>
      </c>
      <c r="B561" s="2">
        <f t="shared" si="9"/>
        <v>7.9825572567657948E-4</v>
      </c>
      <c r="C561" t="s">
        <v>36</v>
      </c>
      <c r="E561" t="s">
        <v>178</v>
      </c>
      <c r="F561" t="s">
        <v>44</v>
      </c>
      <c r="G561" t="s">
        <v>384</v>
      </c>
      <c r="H561" s="2">
        <v>3.8848445316260198E-3</v>
      </c>
    </row>
    <row r="562" spans="1:8" x14ac:dyDescent="0.2">
      <c r="A562" t="s">
        <v>465</v>
      </c>
      <c r="B562" s="2">
        <f t="shared" si="9"/>
        <v>0.22175288200139381</v>
      </c>
      <c r="C562" t="s">
        <v>36</v>
      </c>
      <c r="E562" t="s">
        <v>177</v>
      </c>
      <c r="F562" t="s">
        <v>44</v>
      </c>
      <c r="G562" t="s">
        <v>384</v>
      </c>
      <c r="H562" s="2">
        <v>1.07919735907345</v>
      </c>
    </row>
    <row r="563" spans="1:8" x14ac:dyDescent="0.2">
      <c r="A563" t="s">
        <v>465</v>
      </c>
      <c r="B563" s="2">
        <f t="shared" si="9"/>
        <v>0.71987998025779731</v>
      </c>
      <c r="C563" t="s">
        <v>36</v>
      </c>
      <c r="E563" t="s">
        <v>176</v>
      </c>
      <c r="F563" t="s">
        <v>44</v>
      </c>
      <c r="G563" t="s">
        <v>384</v>
      </c>
      <c r="H563" s="2">
        <v>3.50341590392128</v>
      </c>
    </row>
    <row r="564" spans="1:8" x14ac:dyDescent="0.2">
      <c r="A564" t="s">
        <v>466</v>
      </c>
      <c r="B564" s="2">
        <f t="shared" si="9"/>
        <v>4.2456456769868835E-4</v>
      </c>
      <c r="C564" t="s">
        <v>36</v>
      </c>
      <c r="E564" t="s">
        <v>49</v>
      </c>
      <c r="F564" t="s">
        <v>44</v>
      </c>
      <c r="G564" t="s">
        <v>306</v>
      </c>
      <c r="H564" s="2">
        <v>2.06621422946695E-3</v>
      </c>
    </row>
    <row r="565" spans="1:8" x14ac:dyDescent="0.2">
      <c r="A565" t="s">
        <v>467</v>
      </c>
      <c r="B565" s="2">
        <f t="shared" si="9"/>
        <v>0.272628504245437</v>
      </c>
      <c r="C565" t="s">
        <v>36</v>
      </c>
      <c r="E565" t="s">
        <v>49</v>
      </c>
      <c r="F565" t="s">
        <v>44</v>
      </c>
      <c r="G565" t="s">
        <v>19</v>
      </c>
      <c r="H565" s="2">
        <v>1.32679205399446</v>
      </c>
    </row>
    <row r="566" spans="1:8" x14ac:dyDescent="0.2">
      <c r="A566" t="s">
        <v>468</v>
      </c>
      <c r="B566" s="2">
        <f t="shared" si="9"/>
        <v>7.0001604643974667E-3</v>
      </c>
      <c r="C566" t="s">
        <v>36</v>
      </c>
      <c r="E566" t="s">
        <v>49</v>
      </c>
      <c r="F566" t="s">
        <v>44</v>
      </c>
      <c r="G566" t="s">
        <v>385</v>
      </c>
      <c r="H566" s="2">
        <v>3.4067447593401003E-2</v>
      </c>
    </row>
    <row r="567" spans="1:8" x14ac:dyDescent="0.2">
      <c r="A567" t="s">
        <v>170</v>
      </c>
      <c r="B567" s="2">
        <f t="shared" si="9"/>
        <v>-3.418104598966952E-2</v>
      </c>
      <c r="C567" t="s">
        <v>36</v>
      </c>
      <c r="E567" t="s">
        <v>49</v>
      </c>
      <c r="F567" t="s">
        <v>44</v>
      </c>
      <c r="G567" t="s">
        <v>102</v>
      </c>
      <c r="H567" s="2">
        <v>-0.166347757149725</v>
      </c>
    </row>
    <row r="568" spans="1:8" x14ac:dyDescent="0.2">
      <c r="A568" t="s">
        <v>487</v>
      </c>
      <c r="B568" s="2">
        <f t="shared" si="9"/>
        <v>5.7482048515646706E-8</v>
      </c>
      <c r="C568" t="s">
        <v>36</v>
      </c>
      <c r="D568" t="s">
        <v>300</v>
      </c>
      <c r="F568" t="s">
        <v>294</v>
      </c>
      <c r="H568" s="2">
        <v>2.7974596944281399E-7</v>
      </c>
    </row>
    <row r="569" spans="1:8" x14ac:dyDescent="0.2">
      <c r="A569" t="s">
        <v>196</v>
      </c>
      <c r="B569" s="2">
        <f t="shared" si="9"/>
        <v>5.7462385751748493E-8</v>
      </c>
      <c r="C569" t="s">
        <v>36</v>
      </c>
      <c r="D569" t="s">
        <v>300</v>
      </c>
      <c r="F569" t="s">
        <v>294</v>
      </c>
      <c r="H569" s="2">
        <v>2.7965027732517599E-7</v>
      </c>
    </row>
    <row r="570" spans="1:8" x14ac:dyDescent="0.2">
      <c r="A570" t="s">
        <v>198</v>
      </c>
      <c r="B570" s="2">
        <f t="shared" si="9"/>
        <v>5.7336659098580136E-6</v>
      </c>
      <c r="C570" t="s">
        <v>36</v>
      </c>
      <c r="D570" t="s">
        <v>297</v>
      </c>
      <c r="F570" t="s">
        <v>294</v>
      </c>
      <c r="H570" s="2">
        <v>2.7903840761309E-5</v>
      </c>
    </row>
    <row r="571" spans="1:8" x14ac:dyDescent="0.2">
      <c r="A571" t="s">
        <v>199</v>
      </c>
      <c r="B571" s="2">
        <f t="shared" si="9"/>
        <v>3.6101940508429519E-6</v>
      </c>
      <c r="C571" t="s">
        <v>36</v>
      </c>
      <c r="D571" t="s">
        <v>300</v>
      </c>
      <c r="F571" t="s">
        <v>294</v>
      </c>
      <c r="H571" s="2">
        <v>1.75696110474357E-5</v>
      </c>
    </row>
    <row r="572" spans="1:8" x14ac:dyDescent="0.2">
      <c r="A572" t="s">
        <v>199</v>
      </c>
      <c r="B572" s="2">
        <f t="shared" si="9"/>
        <v>8.269539521763022E-7</v>
      </c>
      <c r="C572" t="s">
        <v>36</v>
      </c>
      <c r="D572" t="s">
        <v>302</v>
      </c>
      <c r="F572" t="s">
        <v>294</v>
      </c>
      <c r="H572" s="2">
        <v>4.0245092339246704E-6</v>
      </c>
    </row>
    <row r="573" spans="1:8" x14ac:dyDescent="0.2">
      <c r="A573" t="s">
        <v>200</v>
      </c>
      <c r="B573" s="2">
        <f t="shared" si="9"/>
        <v>1.174437349195019E-8</v>
      </c>
      <c r="C573" t="s">
        <v>36</v>
      </c>
      <c r="D573" t="s">
        <v>297</v>
      </c>
      <c r="F573" t="s">
        <v>294</v>
      </c>
      <c r="H573" s="2">
        <v>5.7155950994157597E-8</v>
      </c>
    </row>
    <row r="574" spans="1:8" x14ac:dyDescent="0.2">
      <c r="A574" t="s">
        <v>200</v>
      </c>
      <c r="B574" s="2">
        <f t="shared" si="9"/>
        <v>1.4019381835901054E-7</v>
      </c>
      <c r="C574" t="s">
        <v>36</v>
      </c>
      <c r="D574" t="s">
        <v>300</v>
      </c>
      <c r="F574" t="s">
        <v>294</v>
      </c>
      <c r="H574" s="2">
        <v>6.82276582680518E-7</v>
      </c>
    </row>
    <row r="575" spans="1:8" x14ac:dyDescent="0.2">
      <c r="A575" t="s">
        <v>201</v>
      </c>
      <c r="B575" s="2">
        <f t="shared" si="9"/>
        <v>3.1139631569430198E-8</v>
      </c>
      <c r="C575" t="s">
        <v>36</v>
      </c>
      <c r="D575" t="s">
        <v>297</v>
      </c>
      <c r="F575" t="s">
        <v>294</v>
      </c>
      <c r="H575" s="2">
        <v>1.5154620697122699E-7</v>
      </c>
    </row>
    <row r="576" spans="1:8" x14ac:dyDescent="0.2">
      <c r="A576" t="s">
        <v>202</v>
      </c>
      <c r="B576" s="2">
        <f t="shared" si="9"/>
        <v>1.8499716853518926E-8</v>
      </c>
      <c r="C576" t="s">
        <v>36</v>
      </c>
      <c r="D576" t="s">
        <v>302</v>
      </c>
      <c r="F576" t="s">
        <v>294</v>
      </c>
      <c r="H576" s="2">
        <v>9.00319553537921E-8</v>
      </c>
    </row>
    <row r="577" spans="1:8" x14ac:dyDescent="0.2">
      <c r="A577" t="s">
        <v>202</v>
      </c>
      <c r="B577" s="2">
        <f t="shared" si="9"/>
        <v>2.2657600882615685E-8</v>
      </c>
      <c r="C577" t="s">
        <v>36</v>
      </c>
      <c r="D577" t="s">
        <v>300</v>
      </c>
      <c r="F577" t="s">
        <v>294</v>
      </c>
      <c r="H577" s="2">
        <v>1.1026699096206299E-7</v>
      </c>
    </row>
    <row r="578" spans="1:8" x14ac:dyDescent="0.2">
      <c r="A578" t="s">
        <v>204</v>
      </c>
      <c r="B578" s="2">
        <f t="shared" si="9"/>
        <v>2.0131433788666332E-9</v>
      </c>
      <c r="C578" t="s">
        <v>36</v>
      </c>
      <c r="D578" t="s">
        <v>297</v>
      </c>
      <c r="F578" t="s">
        <v>294</v>
      </c>
      <c r="H578" s="2">
        <v>9.7972977771509494E-9</v>
      </c>
    </row>
    <row r="579" spans="1:8" x14ac:dyDescent="0.2">
      <c r="A579" t="s">
        <v>205</v>
      </c>
      <c r="B579" s="2">
        <f t="shared" si="9"/>
        <v>1.2902418928190712E-13</v>
      </c>
      <c r="C579" t="s">
        <v>36</v>
      </c>
      <c r="D579" t="s">
        <v>297</v>
      </c>
      <c r="F579" t="s">
        <v>294</v>
      </c>
      <c r="H579" s="2">
        <v>6.2791772117194799E-13</v>
      </c>
    </row>
    <row r="580" spans="1:8" x14ac:dyDescent="0.2">
      <c r="A580" t="s">
        <v>207</v>
      </c>
      <c r="B580" s="2">
        <f t="shared" si="9"/>
        <v>1.1546463183089773E-6</v>
      </c>
      <c r="C580" t="s">
        <v>36</v>
      </c>
      <c r="D580" t="s">
        <v>300</v>
      </c>
      <c r="F580" t="s">
        <v>294</v>
      </c>
      <c r="H580" s="2">
        <v>5.61927874910369E-6</v>
      </c>
    </row>
    <row r="581" spans="1:8" x14ac:dyDescent="0.2">
      <c r="A581" t="s">
        <v>208</v>
      </c>
      <c r="B581" s="2">
        <f t="shared" si="9"/>
        <v>8.4407241775427066E-7</v>
      </c>
      <c r="C581" t="s">
        <v>36</v>
      </c>
      <c r="D581" t="s">
        <v>297</v>
      </c>
      <c r="F581" t="s">
        <v>294</v>
      </c>
      <c r="H581" s="2">
        <v>4.1078190997374504E-6</v>
      </c>
    </row>
    <row r="582" spans="1:8" x14ac:dyDescent="0.2">
      <c r="A582" t="s">
        <v>210</v>
      </c>
      <c r="B582" s="2">
        <f t="shared" si="9"/>
        <v>1.5044841323650008E-8</v>
      </c>
      <c r="C582" t="s">
        <v>36</v>
      </c>
      <c r="D582" t="s">
        <v>302</v>
      </c>
      <c r="F582" t="s">
        <v>294</v>
      </c>
      <c r="H582" s="2">
        <v>7.3218227775096706E-8</v>
      </c>
    </row>
    <row r="583" spans="1:8" x14ac:dyDescent="0.2">
      <c r="A583" t="s">
        <v>210</v>
      </c>
      <c r="B583" s="2">
        <f t="shared" si="9"/>
        <v>1.78447164911783E-8</v>
      </c>
      <c r="C583" t="s">
        <v>36</v>
      </c>
      <c r="D583" t="s">
        <v>300</v>
      </c>
      <c r="F583" t="s">
        <v>294</v>
      </c>
      <c r="H583" s="2">
        <v>8.68442869237344E-8</v>
      </c>
    </row>
    <row r="584" spans="1:8" x14ac:dyDescent="0.2">
      <c r="A584" t="s">
        <v>213</v>
      </c>
      <c r="B584" s="2">
        <f t="shared" si="9"/>
        <v>9.1018559633889047E-6</v>
      </c>
      <c r="C584" t="s">
        <v>36</v>
      </c>
      <c r="D584" t="s">
        <v>300</v>
      </c>
      <c r="F584" t="s">
        <v>294</v>
      </c>
      <c r="H584" s="2">
        <v>4.4295699021826E-5</v>
      </c>
    </row>
    <row r="585" spans="1:8" x14ac:dyDescent="0.2">
      <c r="A585" t="s">
        <v>214</v>
      </c>
      <c r="B585" s="2">
        <f t="shared" si="9"/>
        <v>3.4220077281874109E-2</v>
      </c>
      <c r="C585" t="s">
        <v>36</v>
      </c>
      <c r="D585" t="s">
        <v>297</v>
      </c>
      <c r="F585" t="s">
        <v>294</v>
      </c>
      <c r="H585" s="2">
        <v>0.166537709438454</v>
      </c>
    </row>
    <row r="586" spans="1:8" x14ac:dyDescent="0.2">
      <c r="A586" t="s">
        <v>215</v>
      </c>
      <c r="B586" s="2">
        <f t="shared" si="9"/>
        <v>3.4040638707267536E-6</v>
      </c>
      <c r="C586" t="s">
        <v>36</v>
      </c>
      <c r="D586" t="s">
        <v>297</v>
      </c>
      <c r="F586" t="s">
        <v>294</v>
      </c>
      <c r="H586" s="2">
        <v>1.65664441708702E-5</v>
      </c>
    </row>
    <row r="587" spans="1:8" x14ac:dyDescent="0.2">
      <c r="A587" t="s">
        <v>216</v>
      </c>
      <c r="B587" s="2">
        <f t="shared" si="9"/>
        <v>8.850153054657061E-6</v>
      </c>
      <c r="C587" t="s">
        <v>36</v>
      </c>
      <c r="D587" t="s">
        <v>297</v>
      </c>
      <c r="F587" t="s">
        <v>294</v>
      </c>
      <c r="H587" s="2">
        <v>4.3070744865997698E-5</v>
      </c>
    </row>
    <row r="588" spans="1:8" x14ac:dyDescent="0.2">
      <c r="A588" t="s">
        <v>217</v>
      </c>
      <c r="B588" s="2">
        <f t="shared" si="9"/>
        <v>2.7634598397553974E-5</v>
      </c>
      <c r="C588" t="s">
        <v>36</v>
      </c>
      <c r="D588" t="s">
        <v>300</v>
      </c>
      <c r="F588" t="s">
        <v>294</v>
      </c>
      <c r="H588" s="2">
        <v>1.3448837886809601E-4</v>
      </c>
    </row>
    <row r="589" spans="1:8" x14ac:dyDescent="0.2">
      <c r="A589" t="s">
        <v>218</v>
      </c>
      <c r="B589" s="2">
        <f t="shared" si="9"/>
        <v>1.3962869164879973E-8</v>
      </c>
      <c r="C589" t="s">
        <v>36</v>
      </c>
      <c r="D589" t="s">
        <v>297</v>
      </c>
      <c r="F589" t="s">
        <v>294</v>
      </c>
      <c r="H589" s="2">
        <v>6.7952629935749197E-8</v>
      </c>
    </row>
    <row r="590" spans="1:8" x14ac:dyDescent="0.2">
      <c r="A590" t="s">
        <v>219</v>
      </c>
      <c r="B590" s="2">
        <f t="shared" si="9"/>
        <v>7.7960337975964307E-10</v>
      </c>
      <c r="C590" t="s">
        <v>36</v>
      </c>
      <c r="D590" t="s">
        <v>297</v>
      </c>
      <c r="F590" t="s">
        <v>294</v>
      </c>
      <c r="H590" s="2">
        <v>3.7940697814969299E-9</v>
      </c>
    </row>
    <row r="591" spans="1:8" x14ac:dyDescent="0.2">
      <c r="A591" t="s">
        <v>220</v>
      </c>
      <c r="B591" s="2">
        <f t="shared" si="9"/>
        <v>6.3427567689121227E-11</v>
      </c>
      <c r="C591" t="s">
        <v>36</v>
      </c>
      <c r="D591" t="s">
        <v>300</v>
      </c>
      <c r="F591" t="s">
        <v>294</v>
      </c>
      <c r="H591" s="2">
        <v>3.0868082942038998E-10</v>
      </c>
    </row>
    <row r="592" spans="1:8" x14ac:dyDescent="0.2">
      <c r="A592" t="s">
        <v>222</v>
      </c>
      <c r="B592" s="2">
        <f t="shared" si="9"/>
        <v>3.9642229805700825E-11</v>
      </c>
      <c r="C592" t="s">
        <v>36</v>
      </c>
      <c r="D592" t="s">
        <v>300</v>
      </c>
      <c r="F592" t="s">
        <v>294</v>
      </c>
      <c r="H592" s="2">
        <v>1.92925518387744E-10</v>
      </c>
    </row>
    <row r="593" spans="1:8" x14ac:dyDescent="0.2">
      <c r="A593" t="s">
        <v>222</v>
      </c>
      <c r="B593" s="2">
        <f t="shared" si="9"/>
        <v>3.7105989393918699E-10</v>
      </c>
      <c r="C593" t="s">
        <v>36</v>
      </c>
      <c r="D593" t="s">
        <v>297</v>
      </c>
      <c r="F593" t="s">
        <v>294</v>
      </c>
      <c r="H593" s="2">
        <v>1.80582481717071E-9</v>
      </c>
    </row>
    <row r="594" spans="1:8" x14ac:dyDescent="0.2">
      <c r="A594" t="s">
        <v>223</v>
      </c>
      <c r="B594" s="2">
        <f t="shared" si="9"/>
        <v>3.0312755403348286E-6</v>
      </c>
      <c r="C594" t="s">
        <v>36</v>
      </c>
      <c r="D594" t="s">
        <v>300</v>
      </c>
      <c r="F594" t="s">
        <v>294</v>
      </c>
      <c r="H594" s="2">
        <v>1.47522076296295E-5</v>
      </c>
    </row>
    <row r="595" spans="1:8" x14ac:dyDescent="0.2">
      <c r="A595" t="s">
        <v>223</v>
      </c>
      <c r="B595" s="2">
        <f t="shared" si="9"/>
        <v>1.7638249251196028E-6</v>
      </c>
      <c r="C595" t="s">
        <v>36</v>
      </c>
      <c r="D595" t="s">
        <v>302</v>
      </c>
      <c r="F595" t="s">
        <v>294</v>
      </c>
      <c r="H595" s="2">
        <v>8.5839479689154008E-6</v>
      </c>
    </row>
    <row r="596" spans="1:8" x14ac:dyDescent="0.2">
      <c r="A596" t="s">
        <v>224</v>
      </c>
      <c r="B596" s="2">
        <f t="shared" si="9"/>
        <v>8.0892158592415887E-8</v>
      </c>
      <c r="C596" t="s">
        <v>36</v>
      </c>
      <c r="D596" t="s">
        <v>297</v>
      </c>
      <c r="F596" t="s">
        <v>294</v>
      </c>
      <c r="H596" s="2">
        <v>3.93675171816424E-7</v>
      </c>
    </row>
    <row r="597" spans="1:8" x14ac:dyDescent="0.2">
      <c r="A597" t="s">
        <v>226</v>
      </c>
      <c r="B597" s="2">
        <f t="shared" si="9"/>
        <v>5.3942571190834936E-8</v>
      </c>
      <c r="C597" t="s">
        <v>36</v>
      </c>
      <c r="D597" t="s">
        <v>300</v>
      </c>
      <c r="F597" t="s">
        <v>294</v>
      </c>
      <c r="H597" s="2">
        <v>2.6252051312873001E-7</v>
      </c>
    </row>
    <row r="598" spans="1:8" x14ac:dyDescent="0.2">
      <c r="A598" t="s">
        <v>226</v>
      </c>
      <c r="B598" s="2">
        <f t="shared" si="9"/>
        <v>5.8621773869906717E-9</v>
      </c>
      <c r="C598" t="s">
        <v>36</v>
      </c>
      <c r="D598" t="s">
        <v>302</v>
      </c>
      <c r="F598" t="s">
        <v>294</v>
      </c>
      <c r="H598" s="2">
        <v>2.8529263283354601E-8</v>
      </c>
    </row>
    <row r="599" spans="1:8" x14ac:dyDescent="0.2">
      <c r="A599" t="s">
        <v>227</v>
      </c>
      <c r="B599" s="2">
        <f t="shared" si="9"/>
        <v>4.5813572346745065E-10</v>
      </c>
      <c r="C599" t="s">
        <v>36</v>
      </c>
      <c r="D599" t="s">
        <v>302</v>
      </c>
      <c r="F599" t="s">
        <v>294</v>
      </c>
      <c r="H599" s="2">
        <v>2.2295938542082598E-9</v>
      </c>
    </row>
    <row r="600" spans="1:8" x14ac:dyDescent="0.2">
      <c r="A600" t="s">
        <v>227</v>
      </c>
      <c r="B600" s="2">
        <f t="shared" si="9"/>
        <v>1.9446892987298116E-10</v>
      </c>
      <c r="C600" t="s">
        <v>36</v>
      </c>
      <c r="D600" t="s">
        <v>300</v>
      </c>
      <c r="F600" t="s">
        <v>294</v>
      </c>
      <c r="H600" s="2">
        <v>9.4641545871517506E-10</v>
      </c>
    </row>
    <row r="601" spans="1:8" x14ac:dyDescent="0.2">
      <c r="A601" t="s">
        <v>228</v>
      </c>
      <c r="B601" s="2">
        <f t="shared" si="9"/>
        <v>6.9748012422850066E-16</v>
      </c>
      <c r="C601" t="s">
        <v>36</v>
      </c>
      <c r="D601" t="s">
        <v>297</v>
      </c>
      <c r="F601" t="s">
        <v>294</v>
      </c>
      <c r="H601" s="2">
        <v>3.3944032712453699E-15</v>
      </c>
    </row>
    <row r="602" spans="1:8" x14ac:dyDescent="0.2">
      <c r="A602" t="s">
        <v>229</v>
      </c>
      <c r="B602" s="2">
        <f t="shared" si="9"/>
        <v>5.668838862215219E-7</v>
      </c>
      <c r="C602" t="s">
        <v>36</v>
      </c>
      <c r="D602" t="s">
        <v>300</v>
      </c>
      <c r="F602" t="s">
        <v>294</v>
      </c>
      <c r="H602" s="2">
        <v>2.7588349129447401E-6</v>
      </c>
    </row>
    <row r="603" spans="1:8" x14ac:dyDescent="0.2">
      <c r="A603" t="s">
        <v>230</v>
      </c>
      <c r="B603" s="2">
        <f t="shared" si="9"/>
        <v>1.1901498508226403E-7</v>
      </c>
      <c r="C603" t="s">
        <v>36</v>
      </c>
      <c r="D603" t="s">
        <v>300</v>
      </c>
      <c r="F603" t="s">
        <v>294</v>
      </c>
      <c r="H603" s="2">
        <v>5.7920626073368495E-7</v>
      </c>
    </row>
    <row r="604" spans="1:8" x14ac:dyDescent="0.2">
      <c r="A604" t="s">
        <v>232</v>
      </c>
      <c r="B604" s="2">
        <f t="shared" si="9"/>
        <v>7.2061416413856777E-7</v>
      </c>
      <c r="C604" t="s">
        <v>36</v>
      </c>
      <c r="D604" t="s">
        <v>302</v>
      </c>
      <c r="F604" t="s">
        <v>294</v>
      </c>
      <c r="H604" s="2">
        <v>3.5069889321410299E-6</v>
      </c>
    </row>
    <row r="605" spans="1:8" x14ac:dyDescent="0.2">
      <c r="A605" t="s">
        <v>232</v>
      </c>
      <c r="B605" s="2">
        <f t="shared" si="9"/>
        <v>9.6574155838421913E-7</v>
      </c>
      <c r="C605" t="s">
        <v>36</v>
      </c>
      <c r="D605" t="s">
        <v>300</v>
      </c>
      <c r="F605" t="s">
        <v>294</v>
      </c>
      <c r="H605" s="2">
        <v>4.6999422508032001E-6</v>
      </c>
    </row>
    <row r="606" spans="1:8" x14ac:dyDescent="0.2">
      <c r="A606" t="s">
        <v>234</v>
      </c>
      <c r="B606" s="2">
        <f t="shared" si="9"/>
        <v>8.6931191360150141E-9</v>
      </c>
      <c r="C606" t="s">
        <v>36</v>
      </c>
      <c r="D606" t="s">
        <v>297</v>
      </c>
      <c r="F606" t="s">
        <v>294</v>
      </c>
      <c r="H606" s="2">
        <v>4.2306513128606399E-8</v>
      </c>
    </row>
    <row r="607" spans="1:8" x14ac:dyDescent="0.2">
      <c r="A607" t="s">
        <v>237</v>
      </c>
      <c r="B607" s="2">
        <f t="shared" si="9"/>
        <v>4.3606452786271032E-7</v>
      </c>
      <c r="C607" t="s">
        <v>36</v>
      </c>
      <c r="D607" t="s">
        <v>494</v>
      </c>
      <c r="F607" t="s">
        <v>294</v>
      </c>
      <c r="H607" s="2">
        <v>2.1221807022651902E-6</v>
      </c>
    </row>
    <row r="608" spans="1:8" x14ac:dyDescent="0.2">
      <c r="A608" t="s">
        <v>238</v>
      </c>
      <c r="B608" s="2">
        <f t="shared" si="9"/>
        <v>1.5653270487250828E-7</v>
      </c>
      <c r="C608" t="s">
        <v>36</v>
      </c>
      <c r="D608" t="s">
        <v>297</v>
      </c>
      <c r="F608" t="s">
        <v>294</v>
      </c>
      <c r="H608" s="2">
        <v>7.6179249704620697E-7</v>
      </c>
    </row>
    <row r="609" spans="1:8" x14ac:dyDescent="0.2">
      <c r="A609" t="s">
        <v>241</v>
      </c>
      <c r="B609" s="2">
        <f t="shared" si="9"/>
        <v>3.5479373334625273E-7</v>
      </c>
      <c r="C609" t="s">
        <v>36</v>
      </c>
      <c r="D609" t="s">
        <v>300</v>
      </c>
      <c r="F609" t="s">
        <v>294</v>
      </c>
      <c r="H609" s="2">
        <v>1.7266628356184301E-6</v>
      </c>
    </row>
    <row r="610" spans="1:8" x14ac:dyDescent="0.2">
      <c r="A610" t="s">
        <v>241</v>
      </c>
      <c r="B610" s="2">
        <f t="shared" ref="B610:B659" si="10">H610*0.15/0.73</f>
        <v>7.9343323388176239E-8</v>
      </c>
      <c r="C610" t="s">
        <v>36</v>
      </c>
      <c r="D610" t="s">
        <v>302</v>
      </c>
      <c r="F610" t="s">
        <v>294</v>
      </c>
      <c r="H610" s="2">
        <v>3.8613750715579101E-7</v>
      </c>
    </row>
    <row r="611" spans="1:8" x14ac:dyDescent="0.2">
      <c r="A611" t="s">
        <v>242</v>
      </c>
      <c r="B611" s="2">
        <f t="shared" si="10"/>
        <v>7.7809598337538346E-7</v>
      </c>
      <c r="C611" t="s">
        <v>36</v>
      </c>
      <c r="D611" t="s">
        <v>297</v>
      </c>
      <c r="F611" t="s">
        <v>294</v>
      </c>
      <c r="H611" s="2">
        <v>3.7867337857601999E-6</v>
      </c>
    </row>
    <row r="612" spans="1:8" x14ac:dyDescent="0.2">
      <c r="A612" t="s">
        <v>242</v>
      </c>
      <c r="B612" s="2">
        <f t="shared" si="10"/>
        <v>8.6774101919225144E-8</v>
      </c>
      <c r="C612" t="s">
        <v>36</v>
      </c>
      <c r="D612" t="s">
        <v>300</v>
      </c>
      <c r="F612" t="s">
        <v>294</v>
      </c>
      <c r="H612" s="2">
        <v>4.2230062934022902E-7</v>
      </c>
    </row>
    <row r="613" spans="1:8" x14ac:dyDescent="0.2">
      <c r="A613" t="s">
        <v>242</v>
      </c>
      <c r="B613" s="2">
        <f t="shared" si="10"/>
        <v>1.0545071430986754E-8</v>
      </c>
      <c r="C613" t="s">
        <v>36</v>
      </c>
      <c r="D613" t="s">
        <v>302</v>
      </c>
      <c r="F613" t="s">
        <v>294</v>
      </c>
      <c r="H613" s="2">
        <v>5.1319347630802197E-8</v>
      </c>
    </row>
    <row r="614" spans="1:8" x14ac:dyDescent="0.2">
      <c r="A614" t="s">
        <v>244</v>
      </c>
      <c r="B614" s="2">
        <f t="shared" si="10"/>
        <v>2.2356770961843493E-5</v>
      </c>
      <c r="C614" t="s">
        <v>36</v>
      </c>
      <c r="D614" t="s">
        <v>300</v>
      </c>
      <c r="F614" t="s">
        <v>294</v>
      </c>
      <c r="H614" s="2">
        <v>1.08802952014305E-4</v>
      </c>
    </row>
    <row r="615" spans="1:8" x14ac:dyDescent="0.2">
      <c r="A615" t="s">
        <v>246</v>
      </c>
      <c r="B615" s="2">
        <f t="shared" si="10"/>
        <v>2.1715027287249044E-6</v>
      </c>
      <c r="C615" t="s">
        <v>36</v>
      </c>
      <c r="D615" t="s">
        <v>300</v>
      </c>
      <c r="F615" t="s">
        <v>294</v>
      </c>
      <c r="H615" s="2">
        <v>1.05679799464612E-5</v>
      </c>
    </row>
    <row r="616" spans="1:8" x14ac:dyDescent="0.2">
      <c r="A616" t="s">
        <v>246</v>
      </c>
      <c r="B616" s="2">
        <f t="shared" si="10"/>
        <v>6.1481811952783965E-9</v>
      </c>
      <c r="C616" t="s">
        <v>36</v>
      </c>
      <c r="D616" t="s">
        <v>297</v>
      </c>
      <c r="F616" t="s">
        <v>294</v>
      </c>
      <c r="H616" s="2">
        <v>2.99211484836882E-8</v>
      </c>
    </row>
    <row r="617" spans="1:8" x14ac:dyDescent="0.2">
      <c r="A617" t="s">
        <v>248</v>
      </c>
      <c r="B617" s="2">
        <f t="shared" si="10"/>
        <v>1.6602690568065041E-9</v>
      </c>
      <c r="C617" t="s">
        <v>36</v>
      </c>
      <c r="D617" t="s">
        <v>302</v>
      </c>
      <c r="F617" t="s">
        <v>294</v>
      </c>
      <c r="H617" s="2">
        <v>8.0799760764583199E-9</v>
      </c>
    </row>
    <row r="618" spans="1:8" x14ac:dyDescent="0.2">
      <c r="A618" t="s">
        <v>248</v>
      </c>
      <c r="B618" s="2">
        <f t="shared" si="10"/>
        <v>2.170076770954089E-9</v>
      </c>
      <c r="C618" t="s">
        <v>36</v>
      </c>
      <c r="D618" t="s">
        <v>300</v>
      </c>
      <c r="F618" t="s">
        <v>294</v>
      </c>
      <c r="H618" s="2">
        <v>1.05610402853099E-8</v>
      </c>
    </row>
    <row r="619" spans="1:8" x14ac:dyDescent="0.2">
      <c r="A619" t="s">
        <v>248</v>
      </c>
      <c r="B619" s="2">
        <f t="shared" si="10"/>
        <v>6.2656423250605473E-9</v>
      </c>
      <c r="C619" t="s">
        <v>36</v>
      </c>
      <c r="D619" t="s">
        <v>297</v>
      </c>
      <c r="F619" t="s">
        <v>294</v>
      </c>
      <c r="H619" s="2">
        <v>3.0492792648628E-8</v>
      </c>
    </row>
    <row r="620" spans="1:8" x14ac:dyDescent="0.2">
      <c r="A620" t="s">
        <v>250</v>
      </c>
      <c r="B620" s="2">
        <f t="shared" si="10"/>
        <v>5.2645420805056434E-7</v>
      </c>
      <c r="C620" t="s">
        <v>36</v>
      </c>
      <c r="D620" t="s">
        <v>297</v>
      </c>
      <c r="F620" t="s">
        <v>294</v>
      </c>
      <c r="H620" s="2">
        <v>2.56207714584608E-6</v>
      </c>
    </row>
    <row r="621" spans="1:8" x14ac:dyDescent="0.2">
      <c r="A621" t="s">
        <v>488</v>
      </c>
      <c r="B621" s="2">
        <f t="shared" si="10"/>
        <v>4.4100576846959171E-11</v>
      </c>
      <c r="C621" t="s">
        <v>36</v>
      </c>
      <c r="D621" t="s">
        <v>297</v>
      </c>
      <c r="F621" t="s">
        <v>294</v>
      </c>
      <c r="H621" s="2">
        <v>2.14622807321868E-10</v>
      </c>
    </row>
    <row r="622" spans="1:8" x14ac:dyDescent="0.2">
      <c r="A622" t="s">
        <v>252</v>
      </c>
      <c r="B622" s="2">
        <f t="shared" si="10"/>
        <v>1.517368844387168E-9</v>
      </c>
      <c r="C622" t="s">
        <v>36</v>
      </c>
      <c r="D622" t="s">
        <v>297</v>
      </c>
      <c r="F622" t="s">
        <v>294</v>
      </c>
      <c r="H622" s="2">
        <v>7.3845283760175499E-9</v>
      </c>
    </row>
    <row r="623" spans="1:8" x14ac:dyDescent="0.2">
      <c r="A623" t="s">
        <v>254</v>
      </c>
      <c r="B623" s="2">
        <f t="shared" si="10"/>
        <v>1.516857653009246E-9</v>
      </c>
      <c r="C623" t="s">
        <v>36</v>
      </c>
      <c r="D623" t="s">
        <v>302</v>
      </c>
      <c r="F623" t="s">
        <v>294</v>
      </c>
      <c r="H623" s="2">
        <v>7.3820405779783296E-9</v>
      </c>
    </row>
    <row r="624" spans="1:8" x14ac:dyDescent="0.2">
      <c r="A624" t="s">
        <v>254</v>
      </c>
      <c r="B624" s="2">
        <f t="shared" si="10"/>
        <v>7.5320236630831638E-11</v>
      </c>
      <c r="C624" t="s">
        <v>36</v>
      </c>
      <c r="D624" t="s">
        <v>300</v>
      </c>
      <c r="F624" t="s">
        <v>294</v>
      </c>
      <c r="H624" s="2">
        <v>3.6655848493671401E-10</v>
      </c>
    </row>
    <row r="625" spans="1:8" x14ac:dyDescent="0.2">
      <c r="A625" t="s">
        <v>255</v>
      </c>
      <c r="B625" s="2">
        <f t="shared" si="10"/>
        <v>5.1198124649368972E-6</v>
      </c>
      <c r="C625" t="s">
        <v>36</v>
      </c>
      <c r="D625" t="s">
        <v>300</v>
      </c>
      <c r="F625" t="s">
        <v>294</v>
      </c>
      <c r="H625" s="2">
        <v>2.4916420662692902E-5</v>
      </c>
    </row>
    <row r="626" spans="1:8" x14ac:dyDescent="0.2">
      <c r="A626" t="s">
        <v>255</v>
      </c>
      <c r="B626" s="2">
        <f t="shared" si="10"/>
        <v>1.0308053778017671E-7</v>
      </c>
      <c r="C626" t="s">
        <v>36</v>
      </c>
      <c r="D626" t="s">
        <v>302</v>
      </c>
      <c r="F626" t="s">
        <v>294</v>
      </c>
      <c r="H626" s="2">
        <v>5.0165861719686001E-7</v>
      </c>
    </row>
    <row r="627" spans="1:8" x14ac:dyDescent="0.2">
      <c r="A627" t="s">
        <v>257</v>
      </c>
      <c r="B627" s="2">
        <f t="shared" si="10"/>
        <v>2.3283325220858631E-10</v>
      </c>
      <c r="C627" t="s">
        <v>36</v>
      </c>
      <c r="D627" t="s">
        <v>300</v>
      </c>
      <c r="F627" t="s">
        <v>294</v>
      </c>
      <c r="H627" s="2">
        <v>1.1331218274151199E-9</v>
      </c>
    </row>
    <row r="628" spans="1:8" x14ac:dyDescent="0.2">
      <c r="A628" t="s">
        <v>257</v>
      </c>
      <c r="B628" s="2">
        <f t="shared" si="10"/>
        <v>2.0023687833301396E-6</v>
      </c>
      <c r="C628" t="s">
        <v>36</v>
      </c>
      <c r="D628" t="s">
        <v>302</v>
      </c>
      <c r="F628" t="s">
        <v>294</v>
      </c>
      <c r="H628" s="2">
        <v>9.7448614122066801E-6</v>
      </c>
    </row>
    <row r="629" spans="1:8" x14ac:dyDescent="0.2">
      <c r="A629" t="s">
        <v>489</v>
      </c>
      <c r="B629" s="2">
        <f t="shared" si="10"/>
        <v>5.8340678961894242E-9</v>
      </c>
      <c r="C629" t="s">
        <v>36</v>
      </c>
      <c r="D629" t="s">
        <v>300</v>
      </c>
      <c r="F629" t="s">
        <v>294</v>
      </c>
      <c r="H629" s="2">
        <v>2.8392463761455199E-8</v>
      </c>
    </row>
    <row r="630" spans="1:8" x14ac:dyDescent="0.2">
      <c r="A630" t="s">
        <v>258</v>
      </c>
      <c r="B630" s="2">
        <f t="shared" si="10"/>
        <v>1.4134689139217054E-3</v>
      </c>
      <c r="C630" t="s">
        <v>36</v>
      </c>
      <c r="D630" t="s">
        <v>297</v>
      </c>
      <c r="F630" t="s">
        <v>294</v>
      </c>
      <c r="H630" s="2">
        <v>6.8788820477522997E-3</v>
      </c>
    </row>
    <row r="631" spans="1:8" x14ac:dyDescent="0.2">
      <c r="A631" t="s">
        <v>260</v>
      </c>
      <c r="B631" s="2">
        <f t="shared" si="10"/>
        <v>1.3554379900762829E-6</v>
      </c>
      <c r="C631" t="s">
        <v>36</v>
      </c>
      <c r="D631" t="s">
        <v>297</v>
      </c>
      <c r="F631" t="s">
        <v>294</v>
      </c>
      <c r="H631" s="2">
        <v>6.5964648850379097E-6</v>
      </c>
    </row>
    <row r="632" spans="1:8" x14ac:dyDescent="0.2">
      <c r="A632" t="s">
        <v>261</v>
      </c>
      <c r="B632" s="2">
        <f t="shared" si="10"/>
        <v>2.6667751533512668E-11</v>
      </c>
      <c r="C632" t="s">
        <v>36</v>
      </c>
      <c r="D632" t="s">
        <v>297</v>
      </c>
      <c r="F632" t="s">
        <v>294</v>
      </c>
      <c r="H632" s="2">
        <v>1.2978305746309499E-10</v>
      </c>
    </row>
    <row r="633" spans="1:8" x14ac:dyDescent="0.2">
      <c r="A633" t="s">
        <v>262</v>
      </c>
      <c r="B633" s="2">
        <f t="shared" si="10"/>
        <v>9.4416578001832392E-7</v>
      </c>
      <c r="C633" t="s">
        <v>36</v>
      </c>
      <c r="D633" t="s">
        <v>297</v>
      </c>
      <c r="F633" t="s">
        <v>294</v>
      </c>
      <c r="H633" s="2">
        <v>4.5949401294225102E-6</v>
      </c>
    </row>
    <row r="634" spans="1:8" x14ac:dyDescent="0.2">
      <c r="A634" t="s">
        <v>263</v>
      </c>
      <c r="B634" s="2">
        <f t="shared" si="10"/>
        <v>3.6171833688338013E-5</v>
      </c>
      <c r="C634" t="s">
        <v>36</v>
      </c>
      <c r="D634" t="s">
        <v>297</v>
      </c>
      <c r="F634" t="s">
        <v>294</v>
      </c>
      <c r="H634" s="2">
        <v>1.7603625728324499E-4</v>
      </c>
    </row>
    <row r="635" spans="1:8" x14ac:dyDescent="0.2">
      <c r="A635" t="s">
        <v>264</v>
      </c>
      <c r="B635" s="2">
        <f t="shared" si="10"/>
        <v>2.6604788504842602E-7</v>
      </c>
      <c r="C635" t="s">
        <v>36</v>
      </c>
      <c r="D635" t="s">
        <v>297</v>
      </c>
      <c r="F635" t="s">
        <v>294</v>
      </c>
      <c r="H635" s="2">
        <v>1.2947663739023399E-6</v>
      </c>
    </row>
    <row r="636" spans="1:8" x14ac:dyDescent="0.2">
      <c r="A636" t="s">
        <v>490</v>
      </c>
      <c r="B636" s="2">
        <f t="shared" si="10"/>
        <v>3.5004407377136508E-10</v>
      </c>
      <c r="C636" t="s">
        <v>36</v>
      </c>
      <c r="D636" t="s">
        <v>300</v>
      </c>
      <c r="F636" t="s">
        <v>294</v>
      </c>
      <c r="H636" s="2">
        <v>1.7035478256873101E-9</v>
      </c>
    </row>
    <row r="637" spans="1:8" x14ac:dyDescent="0.2">
      <c r="A637" t="s">
        <v>265</v>
      </c>
      <c r="B637" s="2">
        <f t="shared" si="10"/>
        <v>5.5499121727981019E-8</v>
      </c>
      <c r="C637" t="s">
        <v>36</v>
      </c>
      <c r="D637" t="s">
        <v>300</v>
      </c>
      <c r="F637" t="s">
        <v>294</v>
      </c>
      <c r="H637" s="2">
        <v>2.7009572574284098E-7</v>
      </c>
    </row>
    <row r="638" spans="1:8" x14ac:dyDescent="0.2">
      <c r="A638" t="s">
        <v>270</v>
      </c>
      <c r="B638" s="2">
        <f t="shared" si="10"/>
        <v>6.3411853223932398E-9</v>
      </c>
      <c r="C638" t="s">
        <v>36</v>
      </c>
      <c r="D638" t="s">
        <v>300</v>
      </c>
      <c r="F638" t="s">
        <v>294</v>
      </c>
      <c r="H638" s="2">
        <v>3.0860435235647103E-8</v>
      </c>
    </row>
    <row r="639" spans="1:8" x14ac:dyDescent="0.2">
      <c r="A639" t="s">
        <v>274</v>
      </c>
      <c r="B639" s="2">
        <f t="shared" si="10"/>
        <v>3.5749362838781094E-5</v>
      </c>
      <c r="C639" t="s">
        <v>36</v>
      </c>
      <c r="D639" t="s">
        <v>300</v>
      </c>
      <c r="F639" t="s">
        <v>294</v>
      </c>
      <c r="H639" s="2">
        <v>1.73980232482068E-4</v>
      </c>
    </row>
    <row r="640" spans="1:8" x14ac:dyDescent="0.2">
      <c r="A640" t="s">
        <v>276</v>
      </c>
      <c r="B640" s="2">
        <f t="shared" si="10"/>
        <v>1.8914541724920697E-4</v>
      </c>
      <c r="C640" t="s">
        <v>36</v>
      </c>
      <c r="D640" t="s">
        <v>300</v>
      </c>
      <c r="F640" t="s">
        <v>294</v>
      </c>
      <c r="H640" s="2">
        <v>9.2050769727947395E-4</v>
      </c>
    </row>
    <row r="641" spans="1:8" x14ac:dyDescent="0.2">
      <c r="A641" t="s">
        <v>491</v>
      </c>
      <c r="B641" s="2">
        <f t="shared" si="10"/>
        <v>2.7329096922891986E-3</v>
      </c>
      <c r="C641" t="s">
        <v>36</v>
      </c>
      <c r="D641" t="s">
        <v>301</v>
      </c>
      <c r="F641" t="s">
        <v>294</v>
      </c>
      <c r="H641" s="2">
        <v>1.3300160502474101E-2</v>
      </c>
    </row>
    <row r="642" spans="1:8" x14ac:dyDescent="0.2">
      <c r="A642" t="s">
        <v>277</v>
      </c>
      <c r="B642" s="2">
        <f t="shared" si="10"/>
        <v>6.4267920358050006E-4</v>
      </c>
      <c r="C642" t="s">
        <v>36</v>
      </c>
      <c r="D642" t="s">
        <v>297</v>
      </c>
      <c r="F642" t="s">
        <v>294</v>
      </c>
      <c r="H642" s="2">
        <v>3.1277054574251001E-3</v>
      </c>
    </row>
    <row r="643" spans="1:8" x14ac:dyDescent="0.2">
      <c r="A643" t="s">
        <v>278</v>
      </c>
      <c r="B643" s="2">
        <f t="shared" si="10"/>
        <v>4.128942402772809E-6</v>
      </c>
      <c r="C643" t="s">
        <v>36</v>
      </c>
      <c r="D643" t="s">
        <v>297</v>
      </c>
      <c r="F643" t="s">
        <v>294</v>
      </c>
      <c r="H643" s="2">
        <v>2.0094186360161001E-5</v>
      </c>
    </row>
    <row r="644" spans="1:8" x14ac:dyDescent="0.2">
      <c r="A644" t="s">
        <v>492</v>
      </c>
      <c r="B644" s="2">
        <f t="shared" si="10"/>
        <v>1.6345502488458616E-4</v>
      </c>
      <c r="C644" t="s">
        <v>36</v>
      </c>
      <c r="D644" t="s">
        <v>300</v>
      </c>
      <c r="F644" t="s">
        <v>294</v>
      </c>
      <c r="H644" s="2">
        <v>7.9548112110498597E-4</v>
      </c>
    </row>
    <row r="645" spans="1:8" x14ac:dyDescent="0.2">
      <c r="A645" t="s">
        <v>492</v>
      </c>
      <c r="B645" s="2">
        <f t="shared" si="10"/>
        <v>5.1237187964331368E-6</v>
      </c>
      <c r="C645" t="s">
        <v>36</v>
      </c>
      <c r="D645" t="s">
        <v>297</v>
      </c>
      <c r="F645" t="s">
        <v>294</v>
      </c>
      <c r="H645" s="2">
        <v>2.49354314759746E-5</v>
      </c>
    </row>
    <row r="646" spans="1:8" x14ac:dyDescent="0.2">
      <c r="A646" t="s">
        <v>280</v>
      </c>
      <c r="B646" s="2">
        <f t="shared" si="10"/>
        <v>2.9195657292603699E-6</v>
      </c>
      <c r="C646" t="s">
        <v>36</v>
      </c>
      <c r="D646" t="s">
        <v>300</v>
      </c>
      <c r="F646" t="s">
        <v>294</v>
      </c>
      <c r="H646" s="2">
        <v>1.4208553215733801E-5</v>
      </c>
    </row>
    <row r="647" spans="1:8" x14ac:dyDescent="0.2">
      <c r="A647" t="s">
        <v>493</v>
      </c>
      <c r="B647" s="2">
        <f t="shared" si="10"/>
        <v>4.7454032350962534E-9</v>
      </c>
      <c r="C647" t="s">
        <v>36</v>
      </c>
      <c r="D647" t="s">
        <v>302</v>
      </c>
      <c r="F647" t="s">
        <v>294</v>
      </c>
      <c r="H647" s="2">
        <v>2.30942957441351E-8</v>
      </c>
    </row>
    <row r="648" spans="1:8" x14ac:dyDescent="0.2">
      <c r="A648" t="s">
        <v>282</v>
      </c>
      <c r="B648" s="2">
        <f t="shared" si="10"/>
        <v>1.1901498508226403E-7</v>
      </c>
      <c r="C648" t="s">
        <v>36</v>
      </c>
      <c r="D648" t="s">
        <v>300</v>
      </c>
      <c r="F648" t="s">
        <v>294</v>
      </c>
      <c r="H648" s="2">
        <v>5.7920626073368495E-7</v>
      </c>
    </row>
    <row r="649" spans="1:8" x14ac:dyDescent="0.2">
      <c r="A649" t="s">
        <v>284</v>
      </c>
      <c r="B649" s="2">
        <f t="shared" si="10"/>
        <v>1.2057073652124782E-8</v>
      </c>
      <c r="C649" t="s">
        <v>36</v>
      </c>
      <c r="D649" t="s">
        <v>297</v>
      </c>
      <c r="F649" t="s">
        <v>294</v>
      </c>
      <c r="H649" s="2">
        <v>5.8677758440340599E-8</v>
      </c>
    </row>
    <row r="650" spans="1:8" x14ac:dyDescent="0.2">
      <c r="A650" t="s">
        <v>285</v>
      </c>
      <c r="B650" s="2">
        <f t="shared" si="10"/>
        <v>5.0317523840835827E-2</v>
      </c>
      <c r="C650" t="s">
        <v>171</v>
      </c>
      <c r="D650" t="s">
        <v>299</v>
      </c>
      <c r="F650" t="s">
        <v>294</v>
      </c>
      <c r="H650" s="2">
        <v>0.24487861602540101</v>
      </c>
    </row>
    <row r="651" spans="1:8" x14ac:dyDescent="0.2">
      <c r="A651" t="s">
        <v>285</v>
      </c>
      <c r="B651" s="2">
        <f t="shared" si="10"/>
        <v>8.8795630307357265E-3</v>
      </c>
      <c r="C651" t="s">
        <v>171</v>
      </c>
      <c r="D651" t="s">
        <v>297</v>
      </c>
      <c r="F651" t="s">
        <v>294</v>
      </c>
      <c r="H651" s="2">
        <v>4.3213873416247203E-2</v>
      </c>
    </row>
    <row r="652" spans="1:8" x14ac:dyDescent="0.2">
      <c r="A652" t="s">
        <v>285</v>
      </c>
      <c r="B652" s="2">
        <f t="shared" si="10"/>
        <v>5.3398801490784046E-5</v>
      </c>
      <c r="C652" t="s">
        <v>171</v>
      </c>
      <c r="D652" t="s">
        <v>300</v>
      </c>
      <c r="F652" t="s">
        <v>294</v>
      </c>
      <c r="H652" s="2">
        <v>2.5987416725514902E-4</v>
      </c>
    </row>
    <row r="653" spans="1:8" x14ac:dyDescent="0.2">
      <c r="A653" t="s">
        <v>286</v>
      </c>
      <c r="B653" s="2">
        <f t="shared" si="10"/>
        <v>7.5092454619788687E-3</v>
      </c>
      <c r="C653" t="s">
        <v>171</v>
      </c>
      <c r="D653" t="s">
        <v>303</v>
      </c>
      <c r="F653" t="s">
        <v>294</v>
      </c>
      <c r="H653" s="2">
        <v>3.6544994581630498E-2</v>
      </c>
    </row>
    <row r="654" spans="1:8" x14ac:dyDescent="0.2">
      <c r="A654" t="s">
        <v>288</v>
      </c>
      <c r="B654" s="2">
        <f t="shared" si="10"/>
        <v>3.3079492386173222E-3</v>
      </c>
      <c r="C654" t="s">
        <v>171</v>
      </c>
      <c r="D654" t="s">
        <v>303</v>
      </c>
      <c r="F654" t="s">
        <v>294</v>
      </c>
      <c r="H654" s="2">
        <v>1.60986862946043E-2</v>
      </c>
    </row>
    <row r="655" spans="1:8" x14ac:dyDescent="0.2">
      <c r="A655" t="s">
        <v>289</v>
      </c>
      <c r="B655" s="2">
        <f t="shared" si="10"/>
        <v>4.7373015138927541E-2</v>
      </c>
      <c r="C655" t="s">
        <v>171</v>
      </c>
      <c r="D655" t="s">
        <v>303</v>
      </c>
      <c r="F655" t="s">
        <v>294</v>
      </c>
      <c r="H655" s="2">
        <v>0.23054867367611401</v>
      </c>
    </row>
    <row r="656" spans="1:8" x14ac:dyDescent="0.2">
      <c r="A656" t="s">
        <v>290</v>
      </c>
      <c r="B656" s="2">
        <f t="shared" si="10"/>
        <v>1.1085192398574946E-4</v>
      </c>
      <c r="C656" t="s">
        <v>171</v>
      </c>
      <c r="D656" t="s">
        <v>303</v>
      </c>
      <c r="F656" t="s">
        <v>294</v>
      </c>
      <c r="H656" s="2">
        <v>5.3947936339731402E-4</v>
      </c>
    </row>
    <row r="657" spans="1:8" x14ac:dyDescent="0.2">
      <c r="A657" t="s">
        <v>291</v>
      </c>
      <c r="B657" s="2">
        <f t="shared" si="10"/>
        <v>8.3335753384035818E-6</v>
      </c>
      <c r="C657" t="s">
        <v>36</v>
      </c>
      <c r="D657" t="s">
        <v>297</v>
      </c>
      <c r="F657" t="s">
        <v>294</v>
      </c>
      <c r="H657" s="2">
        <v>4.0556733313564097E-5</v>
      </c>
    </row>
    <row r="658" spans="1:8" x14ac:dyDescent="0.2">
      <c r="A658" t="s">
        <v>293</v>
      </c>
      <c r="B658" s="2">
        <f t="shared" si="10"/>
        <v>4.1063075435806026E-7</v>
      </c>
      <c r="C658" t="s">
        <v>36</v>
      </c>
      <c r="D658" t="s">
        <v>302</v>
      </c>
      <c r="F658" t="s">
        <v>294</v>
      </c>
      <c r="H658" s="2">
        <v>1.9984030045425599E-6</v>
      </c>
    </row>
    <row r="659" spans="1:8" x14ac:dyDescent="0.2">
      <c r="A659" t="s">
        <v>293</v>
      </c>
      <c r="B659" s="2">
        <f t="shared" si="10"/>
        <v>7.558709511502788E-7</v>
      </c>
      <c r="C659" t="s">
        <v>36</v>
      </c>
      <c r="D659" t="s">
        <v>300</v>
      </c>
      <c r="F659" t="s">
        <v>294</v>
      </c>
      <c r="H659" s="2">
        <v>3.6785719622646901E-6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Allocation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2023-11-05T11:55:07Z</dcterms:modified>
</cp:coreProperties>
</file>