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be\Documents\TheGroceries\revisiones\"/>
    </mc:Choice>
  </mc:AlternateContent>
  <xr:revisionPtr revIDLastSave="0" documentId="13_ncr:1_{698624CE-6BC4-405E-800C-EC085CE352D5}" xr6:coauthVersionLast="45" xr6:coauthVersionMax="45" xr10:uidLastSave="{00000000-0000-0000-0000-000000000000}"/>
  <bookViews>
    <workbookView xWindow="-120" yWindow="-120" windowWidth="20730" windowHeight="11310" firstSheet="3" activeTab="3" xr2:uid="{D3B94AEF-2A3F-4005-A373-7D51D4B82D1D}"/>
  </bookViews>
  <sheets>
    <sheet name="Revisión 1 - COMPLETA" sheetId="1" r:id="rId1"/>
    <sheet name="Revisión 2" sheetId="2" r:id="rId2"/>
    <sheet name="Revisión 3" sheetId="3" r:id="rId3"/>
    <sheet name="Revisión 4" sheetId="4" r:id="rId4"/>
    <sheet name="Revisión flujo e inserts" sheetId="6" r:id="rId5"/>
    <sheet name="Primera revisión SELECT's" sheetId="8" r:id="rId6"/>
    <sheet name="Segunda revisión SELECT's" sheetId="11" r:id="rId7"/>
    <sheet name="Primera revisión UPDATE's" sheetId="12" r:id="rId8"/>
    <sheet name="UPDATE'S 2 y BAJAS 1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3" l="1"/>
  <c r="G9" i="11" l="1"/>
  <c r="G7" i="11"/>
  <c r="G36" i="6" l="1"/>
  <c r="G116" i="4" l="1"/>
  <c r="G117" i="4" s="1"/>
  <c r="G114" i="3" l="1"/>
  <c r="G115" i="3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<sst xmlns="http://schemas.openxmlformats.org/spreadsheetml/2006/main" count="1918" uniqueCount="199">
  <si>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</si>
  <si>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</si>
  <si>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</si>
  <si>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</si>
  <si>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</si>
  <si>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</si>
  <si>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</si>
  <si>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</si>
  <si>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</si>
  <si>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</si>
  <si>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</si>
  <si>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</si>
  <si>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</si>
  <si>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</si>
  <si>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</si>
  <si>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</si>
  <si>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</si>
  <si>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</si>
  <si>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</si>
  <si>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</si>
  <si>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</si>
  <si>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</si>
  <si>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</si>
  <si>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</si>
  <si>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</si>
  <si>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</si>
  <si>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</si>
  <si>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</si>
  <si>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</si>
  <si>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</si>
  <si>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</si>
  <si>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</si>
  <si>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</si>
  <si>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</si>
  <si>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</si>
  <si>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</si>
  <si>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</si>
  <si>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</si>
  <si>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</si>
  <si>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</si>
  <si>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</si>
  <si>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</si>
  <si>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</si>
  <si>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</si>
  <si>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</si>
  <si>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</si>
  <si>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</si>
  <si>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</si>
  <si>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</si>
  <si>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</si>
  <si>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</si>
  <si>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</si>
  <si>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</si>
  <si>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</si>
  <si>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</si>
  <si>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</si>
  <si>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</si>
  <si>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</si>
  <si>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</si>
  <si>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</si>
  <si>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</si>
  <si>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</si>
  <si>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</si>
  <si>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</si>
  <si>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</si>
  <si>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</si>
  <si>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</si>
  <si>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</si>
  <si>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</si>
  <si>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</si>
  <si>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</si>
  <si>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</si>
  <si>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</si>
  <si>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</si>
  <si>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</si>
  <si>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</si>
  <si>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</si>
  <si>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</si>
  <si>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</si>
  <si>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</si>
  <si>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</si>
  <si>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</si>
  <si>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</si>
  <si>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</si>
  <si>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</si>
  <si>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</si>
  <si>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</si>
  <si>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</si>
  <si>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</si>
  <si>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</si>
  <si>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</si>
  <si>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</si>
  <si>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</si>
  <si>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</si>
  <si>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</si>
  <si>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</si>
  <si>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Próxima revisión: entre 30 de abril y 3 de mayo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</si>
  <si>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</si>
  <si>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</si>
  <si>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</si>
  <si>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</si>
  <si>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</si>
  <si>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</si>
  <si>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</si>
  <si>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</si>
  <si>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</si>
  <si>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</si>
  <si>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</si>
  <si>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</si>
  <si>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</si>
  <si>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</si>
  <si>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</si>
  <si>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</si>
  <si>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</si>
  <si>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</si>
  <si>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</si>
  <si>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</si>
  <si>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</si>
  <si>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</si>
  <si>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</si>
  <si>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</si>
  <si>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</si>
  <si>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</si>
  <si>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</si>
  <si>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</si>
  <si>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</si>
  <si>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</si>
  <si>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</si>
  <si>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</si>
  <si>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</si>
  <si>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</si>
  <si>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</si>
  <si>
    <t>Diseño de App:</t>
  </si>
  <si>
    <t>Calificación:</t>
  </si>
  <si>
    <t>Revisiones:</t>
  </si>
  <si>
    <t>Menú</t>
  </si>
  <si>
    <t>Las animaciones de los botones hacen que se pierdan un poco.</t>
  </si>
  <si>
    <t>Guardar empleado</t>
  </si>
  <si>
    <t>Debería decir VACÍOS en lugar de VACÍO.</t>
  </si>
  <si>
    <t>El título debe ser tipo oración.</t>
  </si>
  <si>
    <t>Guardar proveedor</t>
  </si>
  <si>
    <t>La ventana muestra tiene tamaño de más, muestra partes grises.</t>
  </si>
  <si>
    <t>Si cierro la ventana y la vuelvo a abrir, los campos no se reinician los cambios.</t>
  </si>
  <si>
    <t>Debería decir ESTÁN en lugar de ESTA.</t>
  </si>
  <si>
    <t>Productos</t>
  </si>
  <si>
    <t>Los RadioButtons deben ser del mismo tamaño para que visualmente se vea correcto.</t>
  </si>
  <si>
    <t>Guardar producto</t>
  </si>
  <si>
    <t>Hice una inserción y cuando volví a abrir no se reiniciaron los campos.</t>
  </si>
  <si>
    <t>La flecha roja se pierde en la animación.</t>
  </si>
  <si>
    <t>El campo PAGO no está validado, puedo escribir letras.</t>
  </si>
  <si>
    <t>Los empleados aparecen como POJO@...</t>
  </si>
  <si>
    <t>Todavía no remueve los productos.</t>
  </si>
  <si>
    <t>Aún no inserta ventas.</t>
  </si>
  <si>
    <t>Ya no debe decir TITLE en los encabezados.</t>
  </si>
  <si>
    <t>El botón  VER MÁS debe tener texto en tipo oración.</t>
  </si>
  <si>
    <t>Si estoy en VER VENTAS y le doy INICIO se descompone la interfaz.</t>
  </si>
  <si>
    <t>Surtidos</t>
  </si>
  <si>
    <t>Aún no carga la tabla de productos.</t>
  </si>
  <si>
    <t>Las tablas no tienen filtros.</t>
  </si>
  <si>
    <t>El diseño no está completo.</t>
  </si>
  <si>
    <t>Porcentaje:</t>
  </si>
  <si>
    <t>Ver empleados</t>
  </si>
  <si>
    <t>El mensaje de advertencia al no seleccionar nada y querer ver la información de un empleado debe ser tipo oración.</t>
  </si>
  <si>
    <t>Es un JDialog y si lo cierro no puedo regresar al programa.</t>
  </si>
  <si>
    <t>Ver productos</t>
  </si>
  <si>
    <t>Verificar las dimensiones de la ventana ya que se pierde una parte de la misma.</t>
  </si>
  <si>
    <t>No debe mostrar el ID del proveedor, debe ser su nombre.</t>
  </si>
  <si>
    <t>CÓDIGO DE BARRAS debe ser tipo oración.</t>
  </si>
  <si>
    <t>COSTO AL CLIENTE debe ser tipo oración.</t>
  </si>
  <si>
    <t>COSTO AL DUEÑO debe ser tipo oración.</t>
  </si>
  <si>
    <t>Ver proveedores</t>
  </si>
  <si>
    <t>El botón VER no tiene tooltiptext.</t>
  </si>
  <si>
    <t>El botón MENÚ no tiene tooltiptext.</t>
  </si>
  <si>
    <t>Las flechas no tienen tooltiptext.</t>
  </si>
  <si>
    <t>El botón VER MÁS debe ser tipo oración.</t>
  </si>
  <si>
    <t>Hice un surtido de 4 productos, con 2 proveedores diferentes (2 productos por cada proveedor), me los muestra bien en el listado, pero cuando despliego la información de cada uno por separado, me muestra los 4 productos.</t>
  </si>
  <si>
    <t>Al remover productos de la lista no me actualiza el total.</t>
  </si>
  <si>
    <t>Ver venta</t>
  </si>
  <si>
    <t>Alcohólicas lleva acento en la segunda O (Combobox).</t>
  </si>
  <si>
    <t>El botón VER dice VER VENTAS.</t>
  </si>
  <si>
    <t>Ventas/Surtidos</t>
  </si>
  <si>
    <t>No estoy muy seguro dónde fue pero hice ventas y surtidos y terminé con tres ventanas de menú abiertas.</t>
  </si>
  <si>
    <t>El campo TELÉFONO no está validado. Puedo escribir letras.</t>
  </si>
  <si>
    <t>Puedo agregar proveedores con teléfonos muy extraños y sin límite.</t>
  </si>
  <si>
    <t>No está validado contra campos vacíos.</t>
  </si>
  <si>
    <t>Borré todos los datos de un proveedor, traté de agregarlo y me marcó error a nivel consola pero no nivel usuario.</t>
  </si>
  <si>
    <t>El campo STOCK no está validado. Puedo escribir letras.</t>
  </si>
  <si>
    <t>El campo COSTO AL PÚBLICO no está validado. Puedo escribir letras.</t>
  </si>
  <si>
    <t>El campo COSTO AL DUEÑO no está validado. Puedo escribir letras.</t>
  </si>
  <si>
    <t>General</t>
  </si>
  <si>
    <t>Aumentar un poco el tamaño de la tipografía, algunas palabras no se entienden por el tipo de letra.</t>
  </si>
  <si>
    <t>Guardar producto.</t>
  </si>
  <si>
    <t>Todos los valores del ComboBox deben estar en tipo oración.</t>
  </si>
  <si>
    <t>ALCOHÓLICAS lleva acento en la segunda O.</t>
  </si>
  <si>
    <t>Modificar producto.</t>
  </si>
  <si>
    <t>La ventana no muestra los iconos completos.</t>
  </si>
  <si>
    <t>Los textos de los RadioButtons deben ser de color blanco.</t>
  </si>
  <si>
    <t>El botón ELIMINAR  no está protegido contra no selecciones.</t>
  </si>
  <si>
    <t>Aún no da de baja.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</si>
</sst>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  <xf numFmtId="9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Protection="1">
      <protection locked="0"/>
    </xf>
    <xf numFmtId="0" fontId="0" fillId="0" borderId="17" xfId="0" applyBorder="1" applyProtection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46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6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6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6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6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6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6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6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6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6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6</v>
      </c>
      <c r="F51" t="s">
        <v>94</v>
      </c>
      <c r="G51">
        <f>COUNTIF(D8:D52,"Sí")</f>
        <v>45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10</v>
      </c>
    </row>
    <row r="54" spans="1:7" x14ac:dyDescent="0.25">
      <c r="B54" s="3" t="s">
        <v>65</v>
      </c>
    </row>
  </sheetData>
  <sheetProtection algorithmName="SHA-512" hashValue="jxdN8lZFYDmMmcbLE6f9zrvR2L96b43foPsTvAL8bFvxJoWHgzuJcO/RrwrDfWaVqbpghwPniA9mbd8Om/Llcw==" saltValue="NX6SyP2gzFG9+e/Jyr77Fw==" spinCount="100000" sheet="1" objects="1" scenarios="1"/>
  <conditionalFormatting sqref="C8:D52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106" workbookViewId="0">
      <selection activeCell="E119" sqref="E119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178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80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6</v>
      </c>
      <c r="F115" t="s">
        <v>95</v>
      </c>
      <c r="G115" s="23">
        <f>G114/G113*10</f>
        <v>7.4074074074074066</v>
      </c>
    </row>
    <row r="117" spans="1:7" x14ac:dyDescent="0.25">
      <c r="B117" s="3" t="s">
        <v>65</v>
      </c>
    </row>
  </sheetData>
  <sheetProtection algorithmName="SHA-512" hashValue="bHiQ7UrsT9VzG8majBa0hp+qz+IVlqu3IdKHNAe90Guq8kvORwJ+57TvuMbs2Bhd1jIIvH9khRoBYxRD26N4pg==" saltValue="ewTi/RzmymYBNkpfGLtFaA==" spinCount="100000" sheet="1" objects="1" scenarios="1"/>
  <conditionalFormatting sqref="C8:D115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8912-6208-4C9C-BB18-725D49522639}">
  <dimension ref="A1:K117"/>
  <sheetViews>
    <sheetView topLeftCell="A108" workbookViewId="0">
      <selection activeCell="D68" sqref="D68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178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6</v>
      </c>
      <c r="F114" t="s">
        <v>94</v>
      </c>
      <c r="G114">
        <f>COUNTIF(D8:D115,"Sí")</f>
        <v>80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6</v>
      </c>
      <c r="F115" t="s">
        <v>95</v>
      </c>
      <c r="G115" s="23">
        <f>G114/G113*10</f>
        <v>7.4074074074074066</v>
      </c>
    </row>
    <row r="117" spans="1:7" x14ac:dyDescent="0.25">
      <c r="B117" s="3" t="s">
        <v>96</v>
      </c>
    </row>
  </sheetData>
  <sheetProtection algorithmName="SHA-512" hashValue="0Wz4hIFkt+NQrmxYomqgOt1dkxyTCddak2Qb+McV0BH6a8woCOfzwkguBKanYemX+FfDvAR1CKpvVf1uFJJ5kA==" saltValue="V4j98ZketPxBxAvrYeuqXw==" spinCount="100000" sheet="1" objects="1" scenarios="1"/>
  <conditionalFormatting sqref="C8:D115">
    <cfRule type="containsText" dxfId="15" priority="1" operator="containsText" text="Sí">
      <formula>NOT(ISERROR(SEARCH("Sí",C8)))</formula>
    </cfRule>
    <cfRule type="containsText" dxfId="14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8934C7B7-26A8-4FD7-8936-9C46AE1085D3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abSelected="1" topLeftCell="A19" workbookViewId="0">
      <selection activeCell="C27" sqref="C27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97</v>
      </c>
      <c r="B8" s="18" t="s">
        <v>98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99</v>
      </c>
      <c r="C10" s="13" t="s">
        <v>6</v>
      </c>
      <c r="D10" s="11" t="s">
        <v>6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6</v>
      </c>
    </row>
    <row r="12" spans="1:11" x14ac:dyDescent="0.25">
      <c r="A12" s="8" t="s">
        <v>14</v>
      </c>
      <c r="B12" s="6" t="s">
        <v>100</v>
      </c>
      <c r="C12" s="13" t="s">
        <v>6</v>
      </c>
      <c r="D12" s="11" t="s">
        <v>6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101</v>
      </c>
      <c r="C14" s="13" t="s">
        <v>6</v>
      </c>
      <c r="D14" s="11" t="s">
        <v>6</v>
      </c>
    </row>
    <row r="15" spans="1:11" ht="45" x14ac:dyDescent="0.25">
      <c r="A15" s="8" t="s">
        <v>21</v>
      </c>
      <c r="B15" s="6" t="s">
        <v>102</v>
      </c>
      <c r="C15" s="13" t="s">
        <v>6</v>
      </c>
      <c r="D15" s="11" t="s">
        <v>7</v>
      </c>
    </row>
    <row r="16" spans="1:11" ht="30" x14ac:dyDescent="0.25">
      <c r="A16" s="8" t="s">
        <v>21</v>
      </c>
      <c r="B16" s="6" t="s">
        <v>103</v>
      </c>
      <c r="C16" s="13" t="s">
        <v>6</v>
      </c>
      <c r="D16" s="11" t="s">
        <v>6</v>
      </c>
    </row>
    <row r="17" spans="1:4" ht="30" x14ac:dyDescent="0.25">
      <c r="A17" s="8" t="s">
        <v>21</v>
      </c>
      <c r="B17" s="6" t="s">
        <v>104</v>
      </c>
      <c r="C17" s="13" t="s">
        <v>6</v>
      </c>
      <c r="D17" s="11" t="s">
        <v>6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105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106</v>
      </c>
      <c r="C20" s="13" t="s">
        <v>6</v>
      </c>
      <c r="D20" s="11" t="s">
        <v>6</v>
      </c>
    </row>
    <row r="21" spans="1:4" ht="45" x14ac:dyDescent="0.25">
      <c r="A21" s="8" t="s">
        <v>70</v>
      </c>
      <c r="B21" s="21" t="s">
        <v>71</v>
      </c>
      <c r="C21" s="13" t="s">
        <v>6</v>
      </c>
      <c r="D21" s="11" t="s">
        <v>7</v>
      </c>
    </row>
    <row r="22" spans="1:4" ht="30" x14ac:dyDescent="0.25">
      <c r="A22" s="8" t="s">
        <v>70</v>
      </c>
      <c r="B22" s="6" t="s">
        <v>107</v>
      </c>
      <c r="C22" s="13" t="s">
        <v>6</v>
      </c>
      <c r="D22" s="11" t="s">
        <v>7</v>
      </c>
    </row>
    <row r="23" spans="1:4" ht="45" x14ac:dyDescent="0.25">
      <c r="A23" s="8" t="s">
        <v>32</v>
      </c>
      <c r="B23" s="6" t="s">
        <v>71</v>
      </c>
      <c r="C23" s="13" t="s">
        <v>6</v>
      </c>
      <c r="D23" s="11" t="s">
        <v>7</v>
      </c>
    </row>
    <row r="24" spans="1:4" ht="30" x14ac:dyDescent="0.25">
      <c r="A24" s="8" t="s">
        <v>32</v>
      </c>
      <c r="B24" s="6" t="s">
        <v>108</v>
      </c>
      <c r="C24" s="13" t="s">
        <v>6</v>
      </c>
      <c r="D24" s="11" t="s">
        <v>7</v>
      </c>
    </row>
    <row r="25" spans="1:4" ht="30" x14ac:dyDescent="0.25">
      <c r="A25" s="8" t="s">
        <v>32</v>
      </c>
      <c r="B25" s="6" t="s">
        <v>103</v>
      </c>
      <c r="C25" s="13" t="s">
        <v>6</v>
      </c>
      <c r="D25" s="11" t="s">
        <v>7</v>
      </c>
    </row>
    <row r="26" spans="1:4" ht="30" x14ac:dyDescent="0.25">
      <c r="A26" s="8" t="s">
        <v>32</v>
      </c>
      <c r="B26" s="6" t="s">
        <v>28</v>
      </c>
      <c r="C26" s="13" t="s">
        <v>6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32</v>
      </c>
      <c r="B28" s="21" t="s">
        <v>102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25</v>
      </c>
      <c r="C29" s="13" t="s">
        <v>7</v>
      </c>
      <c r="D29" s="11" t="s">
        <v>7</v>
      </c>
    </row>
    <row r="30" spans="1:4" ht="30" x14ac:dyDescent="0.25">
      <c r="A30" s="8" t="s">
        <v>34</v>
      </c>
      <c r="B30" s="6" t="s">
        <v>26</v>
      </c>
      <c r="C30" s="13" t="s">
        <v>7</v>
      </c>
      <c r="D30" s="11" t="s">
        <v>7</v>
      </c>
    </row>
    <row r="31" spans="1:4" ht="30" x14ac:dyDescent="0.25">
      <c r="A31" s="8" t="s">
        <v>34</v>
      </c>
      <c r="B31" s="6" t="s">
        <v>27</v>
      </c>
      <c r="C31" s="13" t="s">
        <v>7</v>
      </c>
      <c r="D31" s="11" t="s">
        <v>7</v>
      </c>
    </row>
    <row r="32" spans="1:4" ht="45" x14ac:dyDescent="0.25">
      <c r="A32" s="8" t="s">
        <v>34</v>
      </c>
      <c r="B32" s="6" t="s">
        <v>71</v>
      </c>
      <c r="C32" s="13" t="s">
        <v>7</v>
      </c>
      <c r="D32" s="11" t="s">
        <v>7</v>
      </c>
    </row>
    <row r="33" spans="1:4" ht="30" x14ac:dyDescent="0.25">
      <c r="A33" s="8" t="s">
        <v>34</v>
      </c>
      <c r="B33" s="6" t="s">
        <v>103</v>
      </c>
      <c r="C33" s="13" t="s">
        <v>7</v>
      </c>
      <c r="D33" s="11" t="s">
        <v>7</v>
      </c>
    </row>
    <row r="34" spans="1:4" ht="30" x14ac:dyDescent="0.25">
      <c r="A34" s="8" t="s">
        <v>34</v>
      </c>
      <c r="B34" s="6" t="s">
        <v>23</v>
      </c>
      <c r="C34" s="13" t="s">
        <v>7</v>
      </c>
      <c r="D34" s="11" t="s">
        <v>7</v>
      </c>
    </row>
    <row r="35" spans="1:4" ht="45" x14ac:dyDescent="0.25">
      <c r="A35" s="8" t="s">
        <v>34</v>
      </c>
      <c r="B35" s="6" t="s">
        <v>15</v>
      </c>
      <c r="C35" s="13" t="s">
        <v>7</v>
      </c>
      <c r="D35" s="11" t="s">
        <v>7</v>
      </c>
    </row>
    <row r="36" spans="1:4" ht="30" x14ac:dyDescent="0.25">
      <c r="A36" s="8" t="s">
        <v>37</v>
      </c>
      <c r="B36" s="6" t="s">
        <v>109</v>
      </c>
      <c r="C36" s="13" t="s">
        <v>6</v>
      </c>
      <c r="D36" s="11" t="s">
        <v>6</v>
      </c>
    </row>
    <row r="37" spans="1:4" x14ac:dyDescent="0.25">
      <c r="A37" s="8" t="s">
        <v>37</v>
      </c>
      <c r="B37" s="6" t="s">
        <v>110</v>
      </c>
      <c r="C37" s="13" t="s">
        <v>6</v>
      </c>
      <c r="D37" s="11" t="s">
        <v>6</v>
      </c>
    </row>
    <row r="38" spans="1:4" x14ac:dyDescent="0.25">
      <c r="A38" s="8" t="s">
        <v>37</v>
      </c>
      <c r="B38" s="6" t="s">
        <v>115</v>
      </c>
      <c r="C38" s="13" t="s">
        <v>6</v>
      </c>
      <c r="D38" s="11" t="s">
        <v>6</v>
      </c>
    </row>
    <row r="39" spans="1:4" ht="30" x14ac:dyDescent="0.25">
      <c r="A39" s="8" t="s">
        <v>39</v>
      </c>
      <c r="B39" s="6" t="s">
        <v>111</v>
      </c>
      <c r="C39" s="13" t="s">
        <v>6</v>
      </c>
      <c r="D39" s="11" t="s">
        <v>6</v>
      </c>
    </row>
    <row r="40" spans="1:4" ht="30" x14ac:dyDescent="0.25">
      <c r="A40" s="8" t="s">
        <v>39</v>
      </c>
      <c r="B40" s="6" t="s">
        <v>105</v>
      </c>
      <c r="C40" s="13" t="s">
        <v>6</v>
      </c>
      <c r="D40" s="11" t="s">
        <v>6</v>
      </c>
    </row>
    <row r="41" spans="1:4" ht="30" x14ac:dyDescent="0.25">
      <c r="A41" s="8" t="s">
        <v>39</v>
      </c>
      <c r="B41" s="6" t="s">
        <v>112</v>
      </c>
      <c r="C41" s="13" t="s">
        <v>6</v>
      </c>
      <c r="D41" s="11" t="s">
        <v>6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6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6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6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6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6</v>
      </c>
    </row>
    <row r="48" spans="1:4" ht="30" x14ac:dyDescent="0.25">
      <c r="A48" s="8" t="s">
        <v>39</v>
      </c>
      <c r="B48" s="6" t="s">
        <v>113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106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114</v>
      </c>
      <c r="C51" s="13" t="s">
        <v>6</v>
      </c>
      <c r="D51" s="11" t="s">
        <v>6</v>
      </c>
    </row>
    <row r="52" spans="1:4" ht="45" x14ac:dyDescent="0.25">
      <c r="A52" s="8" t="s">
        <v>74</v>
      </c>
      <c r="B52" s="6" t="s">
        <v>71</v>
      </c>
      <c r="C52" s="13" t="s">
        <v>7</v>
      </c>
      <c r="D52" s="11" t="s">
        <v>7</v>
      </c>
    </row>
    <row r="53" spans="1:4" ht="30" x14ac:dyDescent="0.25">
      <c r="A53" s="8" t="s">
        <v>74</v>
      </c>
      <c r="B53" s="6" t="s">
        <v>107</v>
      </c>
      <c r="C53" s="13" t="s">
        <v>7</v>
      </c>
      <c r="D53" s="11" t="s">
        <v>7</v>
      </c>
    </row>
    <row r="54" spans="1:4" ht="45" x14ac:dyDescent="0.25">
      <c r="A54" s="8" t="s">
        <v>49</v>
      </c>
      <c r="B54" s="6" t="s">
        <v>71</v>
      </c>
      <c r="C54" s="13" t="s">
        <v>7</v>
      </c>
      <c r="D54" s="11" t="s">
        <v>7</v>
      </c>
    </row>
    <row r="55" spans="1:4" ht="30" x14ac:dyDescent="0.25">
      <c r="A55" s="8" t="s">
        <v>49</v>
      </c>
      <c r="B55" s="6" t="s">
        <v>113</v>
      </c>
      <c r="C55" s="13" t="s">
        <v>7</v>
      </c>
      <c r="D55" s="11" t="s">
        <v>7</v>
      </c>
    </row>
    <row r="56" spans="1:4" ht="30" x14ac:dyDescent="0.25">
      <c r="A56" s="8" t="s">
        <v>49</v>
      </c>
      <c r="B56" s="6" t="s">
        <v>73</v>
      </c>
      <c r="C56" s="13" t="s">
        <v>7</v>
      </c>
      <c r="D56" s="11" t="s">
        <v>7</v>
      </c>
    </row>
    <row r="57" spans="1:4" ht="30" x14ac:dyDescent="0.25">
      <c r="A57" s="8" t="s">
        <v>49</v>
      </c>
      <c r="B57" s="6" t="s">
        <v>116</v>
      </c>
      <c r="C57" s="13" t="s">
        <v>7</v>
      </c>
      <c r="D57" s="11" t="s">
        <v>7</v>
      </c>
    </row>
    <row r="58" spans="1:4" ht="30" x14ac:dyDescent="0.25">
      <c r="A58" s="8" t="s">
        <v>49</v>
      </c>
      <c r="B58" s="6" t="s">
        <v>117</v>
      </c>
      <c r="C58" s="13" t="s">
        <v>7</v>
      </c>
      <c r="D58" s="11" t="s">
        <v>7</v>
      </c>
    </row>
    <row r="59" spans="1:4" ht="30" x14ac:dyDescent="0.25">
      <c r="A59" s="8" t="s">
        <v>49</v>
      </c>
      <c r="B59" s="6" t="s">
        <v>68</v>
      </c>
      <c r="C59" s="13" t="s">
        <v>7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47</v>
      </c>
      <c r="B61" s="6" t="s">
        <v>25</v>
      </c>
      <c r="C61" s="13" t="s">
        <v>7</v>
      </c>
      <c r="D61" s="11" t="s">
        <v>7</v>
      </c>
    </row>
    <row r="62" spans="1:4" ht="45" x14ac:dyDescent="0.25">
      <c r="A62" s="8" t="s">
        <v>47</v>
      </c>
      <c r="B62" s="6" t="s">
        <v>15</v>
      </c>
      <c r="C62" s="13" t="s">
        <v>7</v>
      </c>
      <c r="D62" s="11" t="s">
        <v>7</v>
      </c>
    </row>
    <row r="63" spans="1:4" ht="30" x14ac:dyDescent="0.25">
      <c r="A63" s="8" t="s">
        <v>47</v>
      </c>
      <c r="B63" s="6" t="s">
        <v>118</v>
      </c>
      <c r="C63" s="13" t="s">
        <v>7</v>
      </c>
      <c r="D63" s="11" t="s">
        <v>7</v>
      </c>
    </row>
    <row r="64" spans="1:4" ht="30" x14ac:dyDescent="0.25">
      <c r="A64" s="8" t="s">
        <v>47</v>
      </c>
      <c r="B64" s="6" t="s">
        <v>103</v>
      </c>
      <c r="C64" s="13" t="s">
        <v>7</v>
      </c>
      <c r="D64" s="11" t="s">
        <v>7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6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6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6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6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6</v>
      </c>
    </row>
    <row r="70" spans="1:4" ht="30" x14ac:dyDescent="0.25">
      <c r="A70" s="8" t="s">
        <v>54</v>
      </c>
      <c r="B70" s="6" t="s">
        <v>103</v>
      </c>
      <c r="C70" s="13" t="s">
        <v>6</v>
      </c>
      <c r="D70" s="11" t="s">
        <v>6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6</v>
      </c>
    </row>
    <row r="72" spans="1:4" ht="30" x14ac:dyDescent="0.25">
      <c r="A72" s="8" t="s">
        <v>54</v>
      </c>
      <c r="B72" s="6" t="s">
        <v>106</v>
      </c>
      <c r="C72" s="13" t="s">
        <v>6</v>
      </c>
      <c r="D72" s="11" t="s">
        <v>6</v>
      </c>
    </row>
    <row r="73" spans="1:4" ht="30" x14ac:dyDescent="0.25">
      <c r="A73" s="8" t="s">
        <v>54</v>
      </c>
      <c r="B73" s="6" t="s">
        <v>119</v>
      </c>
      <c r="C73" s="13" t="s">
        <v>6</v>
      </c>
      <c r="D73" s="11" t="s">
        <v>6</v>
      </c>
    </row>
    <row r="74" spans="1:4" ht="30" x14ac:dyDescent="0.25">
      <c r="A74" s="8" t="s">
        <v>54</v>
      </c>
      <c r="B74" s="6" t="s">
        <v>105</v>
      </c>
      <c r="C74" s="13" t="s">
        <v>6</v>
      </c>
      <c r="D74" s="11" t="s">
        <v>6</v>
      </c>
    </row>
    <row r="75" spans="1:4" ht="30" x14ac:dyDescent="0.25">
      <c r="A75" s="8" t="s">
        <v>54</v>
      </c>
      <c r="B75" s="6" t="s">
        <v>104</v>
      </c>
      <c r="C75" s="13" t="s">
        <v>6</v>
      </c>
      <c r="D75" s="11" t="s">
        <v>6</v>
      </c>
    </row>
    <row r="76" spans="1:4" ht="45" x14ac:dyDescent="0.25">
      <c r="A76" s="8" t="s">
        <v>78</v>
      </c>
      <c r="B76" s="6" t="s">
        <v>71</v>
      </c>
      <c r="C76" s="13" t="s">
        <v>7</v>
      </c>
      <c r="D76" s="11" t="s">
        <v>7</v>
      </c>
    </row>
    <row r="77" spans="1:4" ht="30" x14ac:dyDescent="0.25">
      <c r="A77" s="8" t="s">
        <v>57</v>
      </c>
      <c r="B77" s="6" t="s">
        <v>59</v>
      </c>
      <c r="C77" s="13" t="s">
        <v>7</v>
      </c>
      <c r="D77" s="11" t="s">
        <v>7</v>
      </c>
    </row>
    <row r="78" spans="1:4" ht="30" x14ac:dyDescent="0.25">
      <c r="A78" s="8" t="s">
        <v>57</v>
      </c>
      <c r="B78" s="6" t="s">
        <v>79</v>
      </c>
      <c r="C78" s="13" t="s">
        <v>7</v>
      </c>
      <c r="D78" s="11" t="s">
        <v>7</v>
      </c>
    </row>
    <row r="79" spans="1:4" ht="30" x14ac:dyDescent="0.25">
      <c r="A79" s="8" t="s">
        <v>57</v>
      </c>
      <c r="B79" s="6" t="s">
        <v>26</v>
      </c>
      <c r="C79" s="13" t="s">
        <v>7</v>
      </c>
      <c r="D79" s="11" t="s">
        <v>7</v>
      </c>
    </row>
    <row r="80" spans="1:4" ht="30" x14ac:dyDescent="0.25">
      <c r="A80" s="8" t="s">
        <v>57</v>
      </c>
      <c r="B80" s="6" t="s">
        <v>68</v>
      </c>
      <c r="C80" s="13" t="s">
        <v>7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7</v>
      </c>
      <c r="D81" s="11" t="s">
        <v>7</v>
      </c>
    </row>
    <row r="82" spans="1:4" ht="45" x14ac:dyDescent="0.25">
      <c r="A82" s="8" t="s">
        <v>57</v>
      </c>
      <c r="B82" s="6" t="s">
        <v>71</v>
      </c>
      <c r="C82" s="13" t="s">
        <v>7</v>
      </c>
      <c r="D82" s="11" t="s">
        <v>7</v>
      </c>
    </row>
    <row r="83" spans="1:4" ht="30" x14ac:dyDescent="0.25">
      <c r="A83" s="8" t="s">
        <v>57</v>
      </c>
      <c r="B83" s="6" t="s">
        <v>118</v>
      </c>
      <c r="C83" s="13" t="s">
        <v>7</v>
      </c>
      <c r="D83" s="11" t="s">
        <v>7</v>
      </c>
    </row>
    <row r="84" spans="1:4" ht="30" x14ac:dyDescent="0.25">
      <c r="A84" s="8" t="s">
        <v>57</v>
      </c>
      <c r="B84" s="6" t="s">
        <v>111</v>
      </c>
      <c r="C84" s="13" t="s">
        <v>7</v>
      </c>
      <c r="D84" s="11" t="s">
        <v>7</v>
      </c>
    </row>
    <row r="85" spans="1:4" ht="45" x14ac:dyDescent="0.25">
      <c r="A85" s="8" t="s">
        <v>60</v>
      </c>
      <c r="B85" s="6" t="s">
        <v>71</v>
      </c>
      <c r="C85" s="13" t="s">
        <v>7</v>
      </c>
      <c r="D85" s="11" t="s">
        <v>7</v>
      </c>
    </row>
    <row r="86" spans="1:4" ht="30" x14ac:dyDescent="0.25">
      <c r="A86" s="8" t="s">
        <v>60</v>
      </c>
      <c r="B86" s="6" t="s">
        <v>25</v>
      </c>
      <c r="C86" s="13" t="s">
        <v>7</v>
      </c>
      <c r="D86" s="11" t="s">
        <v>7</v>
      </c>
    </row>
    <row r="87" spans="1:4" ht="30" x14ac:dyDescent="0.25">
      <c r="A87" s="8" t="s">
        <v>60</v>
      </c>
      <c r="B87" s="6" t="s">
        <v>103</v>
      </c>
      <c r="C87" s="13" t="s">
        <v>7</v>
      </c>
      <c r="D87" s="11" t="s">
        <v>7</v>
      </c>
    </row>
    <row r="88" spans="1:4" ht="30" x14ac:dyDescent="0.25">
      <c r="A88" s="8" t="s">
        <v>60</v>
      </c>
      <c r="B88" s="6" t="s">
        <v>26</v>
      </c>
      <c r="C88" s="13" t="s">
        <v>7</v>
      </c>
      <c r="D88" s="11" t="s">
        <v>7</v>
      </c>
    </row>
    <row r="89" spans="1:4" ht="30" x14ac:dyDescent="0.25">
      <c r="A89" s="8" t="s">
        <v>60</v>
      </c>
      <c r="B89" s="6" t="s">
        <v>120</v>
      </c>
      <c r="C89" s="13" t="s">
        <v>7</v>
      </c>
      <c r="D89" s="11" t="s">
        <v>7</v>
      </c>
    </row>
    <row r="90" spans="1:4" ht="30" x14ac:dyDescent="0.25">
      <c r="A90" s="8" t="s">
        <v>60</v>
      </c>
      <c r="B90" s="6" t="s">
        <v>121</v>
      </c>
      <c r="C90" s="13" t="s">
        <v>7</v>
      </c>
      <c r="D90" s="11" t="s">
        <v>7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6</v>
      </c>
    </row>
    <row r="92" spans="1:4" ht="60" x14ac:dyDescent="0.25">
      <c r="A92" s="8" t="s">
        <v>62</v>
      </c>
      <c r="B92" s="6" t="s">
        <v>81</v>
      </c>
      <c r="C92" s="13" t="s">
        <v>7</v>
      </c>
      <c r="D92" s="11" t="s">
        <v>7</v>
      </c>
    </row>
    <row r="93" spans="1:4" ht="45" x14ac:dyDescent="0.25">
      <c r="A93" s="8" t="s">
        <v>62</v>
      </c>
      <c r="B93" s="6" t="s">
        <v>82</v>
      </c>
      <c r="C93" s="13" t="s">
        <v>7</v>
      </c>
      <c r="D93" s="11" t="s">
        <v>7</v>
      </c>
    </row>
    <row r="94" spans="1:4" ht="45" x14ac:dyDescent="0.25">
      <c r="A94" s="8" t="s">
        <v>62</v>
      </c>
      <c r="B94" s="6" t="s">
        <v>83</v>
      </c>
      <c r="C94" s="13" t="s">
        <v>7</v>
      </c>
      <c r="D94" s="11" t="s">
        <v>7</v>
      </c>
    </row>
    <row r="95" spans="1:4" x14ac:dyDescent="0.25">
      <c r="A95" s="8" t="s">
        <v>62</v>
      </c>
      <c r="B95" s="6" t="s">
        <v>85</v>
      </c>
      <c r="C95" s="13" t="s">
        <v>7</v>
      </c>
      <c r="D95" s="11" t="s">
        <v>7</v>
      </c>
    </row>
    <row r="96" spans="1:4" x14ac:dyDescent="0.25">
      <c r="A96" s="8" t="s">
        <v>62</v>
      </c>
      <c r="B96" s="6" t="s">
        <v>86</v>
      </c>
      <c r="C96" s="13" t="s">
        <v>7</v>
      </c>
      <c r="D96" s="11" t="s">
        <v>7</v>
      </c>
    </row>
    <row r="97" spans="1:4" x14ac:dyDescent="0.25">
      <c r="A97" s="8" t="s">
        <v>62</v>
      </c>
      <c r="B97" s="6" t="s">
        <v>110</v>
      </c>
      <c r="C97" s="13" t="s">
        <v>7</v>
      </c>
      <c r="D97" s="11" t="s">
        <v>7</v>
      </c>
    </row>
    <row r="98" spans="1:4" ht="30" x14ac:dyDescent="0.25">
      <c r="A98" s="8" t="s">
        <v>62</v>
      </c>
      <c r="B98" s="6" t="s">
        <v>87</v>
      </c>
      <c r="C98" s="13" t="s">
        <v>7</v>
      </c>
      <c r="D98" s="11" t="s">
        <v>7</v>
      </c>
    </row>
    <row r="99" spans="1:4" x14ac:dyDescent="0.25">
      <c r="A99" s="8" t="s">
        <v>62</v>
      </c>
      <c r="B99" s="6" t="s">
        <v>88</v>
      </c>
      <c r="C99" s="13" t="s">
        <v>7</v>
      </c>
      <c r="D99" s="11" t="s">
        <v>7</v>
      </c>
    </row>
    <row r="100" spans="1:4" x14ac:dyDescent="0.25">
      <c r="A100" s="8" t="s">
        <v>62</v>
      </c>
      <c r="B100" s="6" t="s">
        <v>122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123</v>
      </c>
      <c r="C101" s="13" t="s">
        <v>7</v>
      </c>
      <c r="D101" s="11" t="s">
        <v>7</v>
      </c>
    </row>
    <row r="102" spans="1:4" ht="30" x14ac:dyDescent="0.25">
      <c r="A102" s="8" t="s">
        <v>62</v>
      </c>
      <c r="B102" s="6" t="s">
        <v>124</v>
      </c>
      <c r="C102" s="13" t="s">
        <v>7</v>
      </c>
      <c r="D102" s="11" t="s">
        <v>7</v>
      </c>
    </row>
    <row r="103" spans="1:4" x14ac:dyDescent="0.25">
      <c r="A103" s="8" t="s">
        <v>90</v>
      </c>
      <c r="B103" s="6" t="s">
        <v>92</v>
      </c>
      <c r="C103" s="13" t="s">
        <v>7</v>
      </c>
      <c r="D103" s="11" t="s">
        <v>7</v>
      </c>
    </row>
    <row r="104" spans="1:4" x14ac:dyDescent="0.25">
      <c r="A104" s="8" t="s">
        <v>90</v>
      </c>
      <c r="B104" s="6" t="s">
        <v>125</v>
      </c>
      <c r="C104" s="13" t="s">
        <v>7</v>
      </c>
      <c r="D104" s="11" t="s">
        <v>7</v>
      </c>
    </row>
    <row r="105" spans="1:4" x14ac:dyDescent="0.25">
      <c r="A105" s="8" t="s">
        <v>90</v>
      </c>
      <c r="B105" s="6" t="s">
        <v>115</v>
      </c>
      <c r="C105" s="13" t="s">
        <v>7</v>
      </c>
      <c r="D105" s="11" t="s">
        <v>7</v>
      </c>
    </row>
    <row r="106" spans="1:4" ht="45" x14ac:dyDescent="0.25">
      <c r="A106" s="8" t="s">
        <v>126</v>
      </c>
      <c r="B106" s="6" t="s">
        <v>71</v>
      </c>
      <c r="C106" s="13" t="s">
        <v>7</v>
      </c>
      <c r="D106" s="11" t="s">
        <v>7</v>
      </c>
    </row>
    <row r="107" spans="1:4" ht="30" x14ac:dyDescent="0.25">
      <c r="A107" s="8" t="s">
        <v>126</v>
      </c>
      <c r="B107" s="6" t="s">
        <v>125</v>
      </c>
      <c r="C107" s="13" t="s">
        <v>7</v>
      </c>
      <c r="D107" s="11" t="s">
        <v>7</v>
      </c>
    </row>
    <row r="108" spans="1:4" ht="30" x14ac:dyDescent="0.25">
      <c r="A108" s="8" t="s">
        <v>14</v>
      </c>
      <c r="B108" s="6" t="s">
        <v>127</v>
      </c>
      <c r="C108" s="13" t="s">
        <v>7</v>
      </c>
      <c r="D108" s="11" t="s">
        <v>7</v>
      </c>
    </row>
    <row r="109" spans="1:4" ht="60" x14ac:dyDescent="0.25">
      <c r="A109" s="8" t="s">
        <v>128</v>
      </c>
      <c r="B109" s="6" t="s">
        <v>81</v>
      </c>
      <c r="C109" s="13" t="s">
        <v>7</v>
      </c>
      <c r="D109" s="11" t="s">
        <v>7</v>
      </c>
    </row>
    <row r="110" spans="1:4" ht="30" x14ac:dyDescent="0.25">
      <c r="A110" s="8" t="s">
        <v>128</v>
      </c>
      <c r="B110" s="6" t="s">
        <v>129</v>
      </c>
      <c r="C110" s="13" t="s">
        <v>7</v>
      </c>
      <c r="D110" s="11" t="s">
        <v>7</v>
      </c>
    </row>
    <row r="111" spans="1:4" x14ac:dyDescent="0.25">
      <c r="A111" s="8" t="s">
        <v>128</v>
      </c>
      <c r="B111" s="6" t="s">
        <v>110</v>
      </c>
      <c r="C111" s="13" t="s">
        <v>7</v>
      </c>
      <c r="D111" s="11" t="s">
        <v>7</v>
      </c>
    </row>
    <row r="112" spans="1:4" x14ac:dyDescent="0.25">
      <c r="A112" s="8" t="s">
        <v>128</v>
      </c>
      <c r="B112" s="6" t="s">
        <v>122</v>
      </c>
      <c r="C112" s="13" t="s">
        <v>7</v>
      </c>
      <c r="D112" s="11" t="s">
        <v>7</v>
      </c>
    </row>
    <row r="113" spans="1:7" ht="30" x14ac:dyDescent="0.25">
      <c r="A113" s="8" t="s">
        <v>130</v>
      </c>
      <c r="B113" s="6" t="s">
        <v>92</v>
      </c>
      <c r="C113" s="13" t="s">
        <v>7</v>
      </c>
      <c r="D113" s="11" t="s">
        <v>7</v>
      </c>
    </row>
    <row r="114" spans="1:7" ht="30" x14ac:dyDescent="0.25">
      <c r="A114" s="8" t="s">
        <v>130</v>
      </c>
      <c r="B114" s="6" t="s">
        <v>125</v>
      </c>
      <c r="C114" s="13" t="s">
        <v>7</v>
      </c>
      <c r="D114" s="11" t="s">
        <v>7</v>
      </c>
    </row>
    <row r="115" spans="1:7" ht="45" x14ac:dyDescent="0.25">
      <c r="A115" s="8" t="s">
        <v>131</v>
      </c>
      <c r="B115" s="6" t="s">
        <v>115</v>
      </c>
      <c r="C115" s="13" t="s">
        <v>7</v>
      </c>
      <c r="D115" s="11" t="s">
        <v>7</v>
      </c>
      <c r="F115" t="s">
        <v>93</v>
      </c>
      <c r="G115">
        <v>111</v>
      </c>
    </row>
    <row r="116" spans="1:7" ht="45" x14ac:dyDescent="0.25">
      <c r="A116" s="8" t="s">
        <v>131</v>
      </c>
      <c r="B116" s="6" t="s">
        <v>71</v>
      </c>
      <c r="C116" s="13" t="s">
        <v>7</v>
      </c>
      <c r="D116" s="11" t="s">
        <v>7</v>
      </c>
      <c r="F116" t="s">
        <v>94</v>
      </c>
      <c r="G116">
        <f>COUNTIF(D8:D117,"Sí")</f>
        <v>40</v>
      </c>
    </row>
    <row r="117" spans="1:7" ht="45.75" thickBot="1" x14ac:dyDescent="0.3">
      <c r="A117" s="9" t="s">
        <v>131</v>
      </c>
      <c r="B117" s="10" t="s">
        <v>125</v>
      </c>
      <c r="C117" s="24" t="s">
        <v>7</v>
      </c>
      <c r="D117" s="12" t="s">
        <v>7</v>
      </c>
      <c r="F117" t="s">
        <v>95</v>
      </c>
      <c r="G117" s="23">
        <f>G116/G115*10</f>
        <v>3.6036036036036032</v>
      </c>
    </row>
  </sheetData>
  <sheetProtection algorithmName="SHA-512" hashValue="WEWmR1PJpcqcNqmcqm/v3warN0+juEoOyd+f0GmgBsGQB7+NJtYp7gbhC0KFbOyLcRm0cihyibP3o/zc7Vcxng==" saltValue="yYoTnG4MXjKoSMByuEaMEA==" spinCount="100000" sheet="1" objects="1" scenarios="1"/>
  <conditionalFormatting sqref="C8:D117">
    <cfRule type="containsText" dxfId="13" priority="1" operator="containsText" text="Sí">
      <formula>NOT(ISERROR(SEARCH("Sí",C8)))</formula>
    </cfRule>
    <cfRule type="containsText" dxfId="12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BF99-E757-4852-8994-61562255AD08}">
  <dimension ref="A1:L36"/>
  <sheetViews>
    <sheetView topLeftCell="A25" workbookViewId="0">
      <selection activeCell="C31" sqref="C3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135</v>
      </c>
      <c r="B8" s="18" t="s">
        <v>136</v>
      </c>
      <c r="C8" s="19" t="s">
        <v>6</v>
      </c>
      <c r="D8" s="20" t="s">
        <v>6</v>
      </c>
      <c r="K8" s="1" t="s">
        <v>7</v>
      </c>
    </row>
    <row r="9" spans="1:11" ht="30" x14ac:dyDescent="0.25">
      <c r="A9" s="8" t="s">
        <v>137</v>
      </c>
      <c r="B9" s="6" t="s">
        <v>138</v>
      </c>
      <c r="C9" s="13" t="s">
        <v>6</v>
      </c>
      <c r="D9" s="11" t="s">
        <v>6</v>
      </c>
    </row>
    <row r="10" spans="1:11" ht="30" x14ac:dyDescent="0.25">
      <c r="A10" s="8" t="s">
        <v>137</v>
      </c>
      <c r="B10" s="6" t="s">
        <v>104</v>
      </c>
      <c r="C10" s="13" t="s">
        <v>6</v>
      </c>
      <c r="D10" s="11" t="s">
        <v>6</v>
      </c>
    </row>
    <row r="11" spans="1:11" ht="30" x14ac:dyDescent="0.25">
      <c r="A11" s="8" t="s">
        <v>137</v>
      </c>
      <c r="B11" s="6" t="s">
        <v>139</v>
      </c>
      <c r="C11" s="13" t="s">
        <v>6</v>
      </c>
      <c r="D11" s="11" t="s">
        <v>6</v>
      </c>
    </row>
    <row r="12" spans="1:11" ht="30" x14ac:dyDescent="0.25">
      <c r="A12" s="8" t="s">
        <v>137</v>
      </c>
      <c r="B12" s="26" t="s">
        <v>142</v>
      </c>
      <c r="C12" s="13" t="s">
        <v>6</v>
      </c>
      <c r="D12" s="11" t="s">
        <v>6</v>
      </c>
    </row>
    <row r="13" spans="1:11" ht="30" x14ac:dyDescent="0.25">
      <c r="A13" s="8" t="s">
        <v>140</v>
      </c>
      <c r="B13" s="6" t="s">
        <v>139</v>
      </c>
      <c r="C13" s="13" t="s">
        <v>6</v>
      </c>
      <c r="D13" s="11" t="s">
        <v>6</v>
      </c>
    </row>
    <row r="14" spans="1:11" ht="30" x14ac:dyDescent="0.25">
      <c r="A14" s="8" t="s">
        <v>140</v>
      </c>
      <c r="B14" s="6" t="s">
        <v>141</v>
      </c>
      <c r="C14" s="13" t="s">
        <v>6</v>
      </c>
      <c r="D14" s="11" t="s">
        <v>6</v>
      </c>
    </row>
    <row r="15" spans="1:11" ht="30" x14ac:dyDescent="0.25">
      <c r="A15" s="8" t="s">
        <v>140</v>
      </c>
      <c r="B15" s="6" t="s">
        <v>136</v>
      </c>
      <c r="C15" s="13" t="s">
        <v>6</v>
      </c>
      <c r="D15" s="11" t="s">
        <v>6</v>
      </c>
    </row>
    <row r="16" spans="1:11" ht="30" x14ac:dyDescent="0.25">
      <c r="A16" s="8" t="s">
        <v>140</v>
      </c>
      <c r="B16" s="6" t="s">
        <v>142</v>
      </c>
      <c r="C16" s="13" t="s">
        <v>6</v>
      </c>
      <c r="D16" s="11" t="s">
        <v>6</v>
      </c>
    </row>
    <row r="17" spans="1:4" ht="30" x14ac:dyDescent="0.25">
      <c r="A17" s="8" t="s">
        <v>140</v>
      </c>
      <c r="B17" s="6" t="s">
        <v>104</v>
      </c>
      <c r="C17" s="13" t="s">
        <v>6</v>
      </c>
      <c r="D17" s="11" t="s">
        <v>6</v>
      </c>
    </row>
    <row r="18" spans="1:4" ht="30" x14ac:dyDescent="0.25">
      <c r="A18" s="8" t="s">
        <v>140</v>
      </c>
      <c r="B18" s="6" t="s">
        <v>143</v>
      </c>
      <c r="C18" s="13" t="s">
        <v>6</v>
      </c>
      <c r="D18" s="11" t="s">
        <v>6</v>
      </c>
    </row>
    <row r="19" spans="1:4" ht="30" x14ac:dyDescent="0.25">
      <c r="A19" s="8" t="s">
        <v>140</v>
      </c>
      <c r="B19" s="6" t="s">
        <v>106</v>
      </c>
      <c r="C19" s="13" t="s">
        <v>6</v>
      </c>
      <c r="D19" s="11" t="s">
        <v>6</v>
      </c>
    </row>
    <row r="20" spans="1:4" ht="30" x14ac:dyDescent="0.25">
      <c r="A20" s="8" t="s">
        <v>144</v>
      </c>
      <c r="B20" s="6" t="s">
        <v>145</v>
      </c>
      <c r="C20" s="13" t="s">
        <v>6</v>
      </c>
      <c r="D20" s="11" t="s">
        <v>6</v>
      </c>
    </row>
    <row r="21" spans="1:4" ht="30" x14ac:dyDescent="0.25">
      <c r="A21" s="8" t="s">
        <v>146</v>
      </c>
      <c r="B21" s="21" t="s">
        <v>139</v>
      </c>
      <c r="C21" s="13" t="s">
        <v>6</v>
      </c>
      <c r="D21" s="11" t="s">
        <v>6</v>
      </c>
    </row>
    <row r="22" spans="1:4" ht="30" x14ac:dyDescent="0.25">
      <c r="A22" s="8" t="s">
        <v>146</v>
      </c>
      <c r="B22" s="6" t="s">
        <v>142</v>
      </c>
      <c r="C22" s="13" t="s">
        <v>6</v>
      </c>
      <c r="D22" s="11" t="s">
        <v>6</v>
      </c>
    </row>
    <row r="23" spans="1:4" ht="30" x14ac:dyDescent="0.25">
      <c r="A23" s="8" t="s">
        <v>146</v>
      </c>
      <c r="B23" s="6" t="s">
        <v>138</v>
      </c>
      <c r="C23" s="13" t="s">
        <v>6</v>
      </c>
      <c r="D23" s="11" t="s">
        <v>6</v>
      </c>
    </row>
    <row r="24" spans="1:4" ht="30" x14ac:dyDescent="0.25">
      <c r="A24" s="8" t="s">
        <v>146</v>
      </c>
      <c r="B24" s="6" t="s">
        <v>147</v>
      </c>
      <c r="C24" s="13" t="s">
        <v>6</v>
      </c>
      <c r="D24" s="11" t="s">
        <v>6</v>
      </c>
    </row>
    <row r="25" spans="1:4" x14ac:dyDescent="0.25">
      <c r="A25" s="8" t="s">
        <v>62</v>
      </c>
      <c r="B25" s="6" t="s">
        <v>148</v>
      </c>
      <c r="C25" s="13" t="s">
        <v>6</v>
      </c>
      <c r="D25" s="11" t="s">
        <v>6</v>
      </c>
    </row>
    <row r="26" spans="1:4" ht="30" x14ac:dyDescent="0.25">
      <c r="A26" s="8" t="s">
        <v>62</v>
      </c>
      <c r="B26" s="6" t="s">
        <v>149</v>
      </c>
      <c r="C26" s="13" t="s">
        <v>6</v>
      </c>
      <c r="D26" s="11" t="s">
        <v>6</v>
      </c>
    </row>
    <row r="27" spans="1:4" x14ac:dyDescent="0.25">
      <c r="A27" s="8" t="s">
        <v>62</v>
      </c>
      <c r="B27" s="6" t="s">
        <v>150</v>
      </c>
      <c r="C27" s="13" t="s">
        <v>6</v>
      </c>
      <c r="D27" s="11" t="s">
        <v>6</v>
      </c>
    </row>
    <row r="28" spans="1:4" x14ac:dyDescent="0.25">
      <c r="A28" s="22" t="s">
        <v>62</v>
      </c>
      <c r="B28" s="21" t="s">
        <v>151</v>
      </c>
      <c r="C28" s="13" t="s">
        <v>6</v>
      </c>
      <c r="D28" s="11" t="s">
        <v>6</v>
      </c>
    </row>
    <row r="29" spans="1:4" x14ac:dyDescent="0.25">
      <c r="A29" s="8" t="s">
        <v>62</v>
      </c>
      <c r="B29" s="6" t="s">
        <v>152</v>
      </c>
      <c r="C29" s="13" t="s">
        <v>6</v>
      </c>
      <c r="D29" s="11" t="s">
        <v>6</v>
      </c>
    </row>
    <row r="30" spans="1:4" x14ac:dyDescent="0.25">
      <c r="A30" s="8" t="s">
        <v>90</v>
      </c>
      <c r="B30" s="6" t="s">
        <v>153</v>
      </c>
      <c r="C30" s="13" t="s">
        <v>6</v>
      </c>
      <c r="D30" s="11" t="s">
        <v>6</v>
      </c>
    </row>
    <row r="31" spans="1:4" x14ac:dyDescent="0.25">
      <c r="A31" s="8" t="s">
        <v>90</v>
      </c>
      <c r="B31" s="6" t="s">
        <v>154</v>
      </c>
      <c r="C31" s="13" t="s">
        <v>6</v>
      </c>
      <c r="D31" s="11" t="s">
        <v>7</v>
      </c>
    </row>
    <row r="32" spans="1:4" ht="30" x14ac:dyDescent="0.25">
      <c r="A32" s="8" t="s">
        <v>135</v>
      </c>
      <c r="B32" s="6" t="s">
        <v>155</v>
      </c>
      <c r="C32" s="13" t="s">
        <v>6</v>
      </c>
      <c r="D32" s="11" t="s">
        <v>6</v>
      </c>
    </row>
    <row r="33" spans="1:12" x14ac:dyDescent="0.25">
      <c r="A33" s="8" t="s">
        <v>156</v>
      </c>
      <c r="B33" s="6" t="s">
        <v>157</v>
      </c>
      <c r="C33" s="13" t="s">
        <v>6</v>
      </c>
      <c r="D33" s="11" t="s">
        <v>6</v>
      </c>
    </row>
    <row r="34" spans="1:12" x14ac:dyDescent="0.25">
      <c r="A34" s="8" t="s">
        <v>156</v>
      </c>
      <c r="B34" s="6" t="s">
        <v>158</v>
      </c>
      <c r="C34" s="13" t="s">
        <v>6</v>
      </c>
      <c r="D34" s="11" t="s">
        <v>6</v>
      </c>
      <c r="F34" t="s">
        <v>93</v>
      </c>
      <c r="G34">
        <v>29</v>
      </c>
      <c r="I34" t="s">
        <v>132</v>
      </c>
      <c r="J34" s="25">
        <v>0.4</v>
      </c>
      <c r="L34" t="s">
        <v>134</v>
      </c>
    </row>
    <row r="35" spans="1:12" ht="30" x14ac:dyDescent="0.25">
      <c r="A35" s="8" t="s">
        <v>156</v>
      </c>
      <c r="B35" s="6" t="s">
        <v>149</v>
      </c>
      <c r="C35" s="13" t="s">
        <v>6</v>
      </c>
      <c r="D35" s="11" t="s">
        <v>6</v>
      </c>
      <c r="F35" t="s">
        <v>160</v>
      </c>
      <c r="G35" s="25">
        <v>0.4</v>
      </c>
      <c r="I35" t="s">
        <v>133</v>
      </c>
      <c r="J35" s="25">
        <v>0.4</v>
      </c>
      <c r="L35" t="s">
        <v>133</v>
      </c>
    </row>
    <row r="36" spans="1:12" ht="30.75" thickBot="1" x14ac:dyDescent="0.3">
      <c r="A36" s="9" t="s">
        <v>130</v>
      </c>
      <c r="B36" s="10" t="s">
        <v>159</v>
      </c>
      <c r="C36" s="24" t="s">
        <v>6</v>
      </c>
      <c r="D36" s="12" t="s">
        <v>6</v>
      </c>
      <c r="F36" t="s">
        <v>95</v>
      </c>
      <c r="G36" s="23">
        <f>40-G34/3</f>
        <v>30.333333333333336</v>
      </c>
    </row>
  </sheetData>
  <sheetProtection algorithmName="SHA-512" hashValue="5TS7J2NNCxkast+QjioCY8S0YrOjX3nvV1zTQJWh9VOCWmnmCUpZFJQNhv9VPrja/7XOtnoydgsAza2NRFaqVQ==" saltValue="nQ1UDSLhz0wDOZzJSjvwTw==" spinCount="100000" sheet="1" objects="1" scenarios="1"/>
  <conditionalFormatting sqref="C8:D36">
    <cfRule type="containsText" dxfId="11" priority="1" operator="containsText" text="Sí">
      <formula>NOT(ISERROR(SEARCH("Sí",C8)))</formula>
    </cfRule>
    <cfRule type="containsText" dxfId="10" priority="2" operator="containsText" text="No">
      <formula>NOT(ISERROR(SEARCH("No",C8)))</formula>
    </cfRule>
  </conditionalFormatting>
  <dataValidations count="1">
    <dataValidation type="list" allowBlank="1" showInputMessage="1" showErrorMessage="1" sqref="C8:D36" xr:uid="{F176CECC-2A9B-44DA-A98D-FF2A20F95974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3F4-E61A-45DB-B136-E6C78C386E24}">
  <dimension ref="A1:K31"/>
  <sheetViews>
    <sheetView topLeftCell="A17" workbookViewId="0">
      <selection activeCell="G29" sqref="G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161</v>
      </c>
      <c r="B8" s="31" t="s">
        <v>139</v>
      </c>
      <c r="C8" s="32" t="s">
        <v>6</v>
      </c>
      <c r="D8" s="33" t="s">
        <v>6</v>
      </c>
      <c r="K8" s="1" t="s">
        <v>7</v>
      </c>
    </row>
    <row r="9" spans="1:11" ht="30" x14ac:dyDescent="0.25">
      <c r="A9" s="8" t="s">
        <v>161</v>
      </c>
      <c r="B9" s="6" t="s">
        <v>163</v>
      </c>
      <c r="C9" s="13" t="s">
        <v>6</v>
      </c>
      <c r="D9" s="11" t="s">
        <v>6</v>
      </c>
    </row>
    <row r="10" spans="1:11" ht="45" x14ac:dyDescent="0.25">
      <c r="A10" s="8" t="s">
        <v>17</v>
      </c>
      <c r="B10" s="6" t="s">
        <v>162</v>
      </c>
      <c r="C10" s="13" t="s">
        <v>6</v>
      </c>
      <c r="D10" s="11" t="s">
        <v>6</v>
      </c>
    </row>
    <row r="11" spans="1:11" ht="45" x14ac:dyDescent="0.25">
      <c r="A11" s="8" t="s">
        <v>144</v>
      </c>
      <c r="B11" s="6" t="s">
        <v>162</v>
      </c>
      <c r="C11" s="13" t="s">
        <v>6</v>
      </c>
      <c r="D11" s="11" t="s">
        <v>6</v>
      </c>
    </row>
    <row r="12" spans="1:11" ht="30" x14ac:dyDescent="0.25">
      <c r="A12" s="8" t="s">
        <v>164</v>
      </c>
      <c r="B12" s="26" t="s">
        <v>165</v>
      </c>
      <c r="C12" s="13" t="s">
        <v>6</v>
      </c>
      <c r="D12" s="11" t="s">
        <v>6</v>
      </c>
    </row>
    <row r="13" spans="1:11" ht="30" x14ac:dyDescent="0.25">
      <c r="A13" s="8" t="s">
        <v>164</v>
      </c>
      <c r="B13" s="6" t="s">
        <v>139</v>
      </c>
      <c r="C13" s="13" t="s">
        <v>6</v>
      </c>
      <c r="D13" s="11" t="s">
        <v>6</v>
      </c>
    </row>
    <row r="14" spans="1:11" ht="30" x14ac:dyDescent="0.25">
      <c r="A14" s="8" t="s">
        <v>164</v>
      </c>
      <c r="B14" s="6" t="s">
        <v>166</v>
      </c>
      <c r="C14" s="13" t="s">
        <v>6</v>
      </c>
      <c r="D14" s="11" t="s">
        <v>6</v>
      </c>
    </row>
    <row r="15" spans="1:11" ht="30" x14ac:dyDescent="0.25">
      <c r="A15" s="8" t="s">
        <v>164</v>
      </c>
      <c r="B15" s="6" t="s">
        <v>167</v>
      </c>
      <c r="C15" s="13" t="s">
        <v>6</v>
      </c>
      <c r="D15" s="11" t="s">
        <v>6</v>
      </c>
    </row>
    <row r="16" spans="1:11" ht="30" x14ac:dyDescent="0.25">
      <c r="A16" s="8" t="s">
        <v>164</v>
      </c>
      <c r="B16" s="6" t="s">
        <v>168</v>
      </c>
      <c r="C16" s="13" t="s">
        <v>6</v>
      </c>
      <c r="D16" s="11" t="s">
        <v>6</v>
      </c>
    </row>
    <row r="17" spans="1:10" ht="30" x14ac:dyDescent="0.25">
      <c r="A17" s="8" t="s">
        <v>164</v>
      </c>
      <c r="B17" s="6" t="s">
        <v>169</v>
      </c>
      <c r="C17" s="13" t="s">
        <v>6</v>
      </c>
      <c r="D17" s="11" t="s">
        <v>6</v>
      </c>
    </row>
    <row r="18" spans="1:10" ht="45" x14ac:dyDescent="0.25">
      <c r="A18" s="8" t="s">
        <v>52</v>
      </c>
      <c r="B18" s="6" t="s">
        <v>162</v>
      </c>
      <c r="C18" s="13" t="s">
        <v>6</v>
      </c>
      <c r="D18" s="11" t="s">
        <v>6</v>
      </c>
    </row>
    <row r="19" spans="1:10" ht="45" x14ac:dyDescent="0.25">
      <c r="A19" s="8" t="s">
        <v>170</v>
      </c>
      <c r="B19" s="6" t="s">
        <v>139</v>
      </c>
      <c r="C19" s="13" t="s">
        <v>6</v>
      </c>
      <c r="D19" s="11" t="s">
        <v>6</v>
      </c>
    </row>
    <row r="20" spans="1:10" x14ac:dyDescent="0.25">
      <c r="A20" s="8" t="s">
        <v>156</v>
      </c>
      <c r="B20" s="6" t="s">
        <v>171</v>
      </c>
      <c r="C20" s="13" t="s">
        <v>6</v>
      </c>
      <c r="D20" s="11" t="s">
        <v>6</v>
      </c>
    </row>
    <row r="21" spans="1:10" x14ac:dyDescent="0.25">
      <c r="A21" s="8" t="s">
        <v>156</v>
      </c>
      <c r="B21" s="21" t="s">
        <v>172</v>
      </c>
      <c r="C21" s="13" t="s">
        <v>6</v>
      </c>
      <c r="D21" s="11" t="s">
        <v>6</v>
      </c>
    </row>
    <row r="22" spans="1:10" x14ac:dyDescent="0.25">
      <c r="A22" s="8" t="s">
        <v>156</v>
      </c>
      <c r="B22" s="6" t="s">
        <v>173</v>
      </c>
      <c r="C22" s="13" t="s">
        <v>6</v>
      </c>
      <c r="D22" s="11" t="s">
        <v>6</v>
      </c>
    </row>
    <row r="23" spans="1:10" ht="45" x14ac:dyDescent="0.25">
      <c r="A23" s="8" t="s">
        <v>156</v>
      </c>
      <c r="B23" s="6" t="s">
        <v>162</v>
      </c>
      <c r="C23" s="13" t="s">
        <v>6</v>
      </c>
      <c r="D23" s="11" t="s">
        <v>6</v>
      </c>
    </row>
    <row r="24" spans="1:10" ht="30" x14ac:dyDescent="0.25">
      <c r="A24" s="8" t="s">
        <v>156</v>
      </c>
      <c r="B24" s="6" t="s">
        <v>176</v>
      </c>
      <c r="C24" s="13" t="s">
        <v>6</v>
      </c>
      <c r="D24" s="11" t="s">
        <v>6</v>
      </c>
    </row>
    <row r="25" spans="1:10" ht="30" x14ac:dyDescent="0.25">
      <c r="A25" s="8" t="s">
        <v>130</v>
      </c>
      <c r="B25" s="6" t="s">
        <v>139</v>
      </c>
      <c r="C25" s="13" t="s">
        <v>6</v>
      </c>
      <c r="D25" s="11" t="s">
        <v>6</v>
      </c>
    </row>
    <row r="26" spans="1:10" ht="30" x14ac:dyDescent="0.25">
      <c r="A26" s="8" t="s">
        <v>130</v>
      </c>
      <c r="B26" s="6" t="s">
        <v>174</v>
      </c>
      <c r="C26" s="13" t="s">
        <v>6</v>
      </c>
      <c r="D26" s="11" t="s">
        <v>6</v>
      </c>
    </row>
    <row r="27" spans="1:10" ht="75" x14ac:dyDescent="0.25">
      <c r="A27" s="8" t="s">
        <v>130</v>
      </c>
      <c r="B27" s="6" t="s">
        <v>175</v>
      </c>
      <c r="C27" s="13" t="s">
        <v>6</v>
      </c>
      <c r="D27" s="11" t="s">
        <v>6</v>
      </c>
    </row>
    <row r="28" spans="1:10" ht="30" x14ac:dyDescent="0.25">
      <c r="A28" s="8" t="s">
        <v>62</v>
      </c>
      <c r="B28" s="6" t="s">
        <v>176</v>
      </c>
      <c r="C28" s="13" t="s">
        <v>6</v>
      </c>
      <c r="D28" s="11" t="s">
        <v>6</v>
      </c>
    </row>
    <row r="29" spans="1:10" x14ac:dyDescent="0.25">
      <c r="A29" s="8" t="s">
        <v>90</v>
      </c>
      <c r="B29" s="6" t="s">
        <v>139</v>
      </c>
      <c r="C29" s="13" t="s">
        <v>6</v>
      </c>
      <c r="D29" s="11" t="s">
        <v>6</v>
      </c>
      <c r="F29" t="s">
        <v>93</v>
      </c>
      <c r="G29">
        <v>24</v>
      </c>
      <c r="I29" t="s">
        <v>132</v>
      </c>
      <c r="J29" s="25">
        <v>0.1</v>
      </c>
    </row>
    <row r="30" spans="1:10" x14ac:dyDescent="0.25">
      <c r="A30" s="8" t="s">
        <v>90</v>
      </c>
      <c r="B30" s="6" t="s">
        <v>174</v>
      </c>
      <c r="C30" s="13" t="s">
        <v>6</v>
      </c>
      <c r="D30" s="11" t="s">
        <v>6</v>
      </c>
      <c r="F30" t="s">
        <v>160</v>
      </c>
      <c r="G30" s="29">
        <v>2.5000000000000001E-2</v>
      </c>
      <c r="I30" t="s">
        <v>133</v>
      </c>
      <c r="J30" s="25">
        <v>0.1</v>
      </c>
    </row>
    <row r="31" spans="1:10" ht="15.75" thickBot="1" x14ac:dyDescent="0.3">
      <c r="A31" s="9" t="s">
        <v>177</v>
      </c>
      <c r="B31" s="10" t="s">
        <v>139</v>
      </c>
      <c r="C31" s="24" t="s">
        <v>6</v>
      </c>
      <c r="D31" s="12" t="s">
        <v>6</v>
      </c>
      <c r="F31" t="s">
        <v>95</v>
      </c>
      <c r="G31" s="29">
        <v>2.5000000000000001E-2</v>
      </c>
    </row>
  </sheetData>
  <sheetProtection algorithmName="SHA-512" hashValue="N4m4BXn3B6Aj19db/JcbC+LRxOVMEQTUKwHdCPZs5VNBvv0ELnn5yNH5sitt44LLY1B8rpfLzSSWD/DYv6P6TA==" saltValue="lBdbaIRVTUtZRxrWerIamw==" spinCount="100000" sheet="1" objects="1" scenarios="1"/>
  <conditionalFormatting sqref="C8:D31">
    <cfRule type="containsText" dxfId="9" priority="1" operator="containsText" text="Sí">
      <formula>NOT(ISERROR(SEARCH("Sí",C8)))</formula>
    </cfRule>
    <cfRule type="containsText" dxfId="8" priority="2" operator="containsText" text="No">
      <formula>NOT(ISERROR(SEARCH("No",C8)))</formula>
    </cfRule>
  </conditionalFormatting>
  <dataValidations count="1">
    <dataValidation type="list" allowBlank="1" showInputMessage="1" showErrorMessage="1" sqref="C8:D31" xr:uid="{488590B4-CA47-44E0-A272-D35D991BDA00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EAF1-57C0-473F-9CD8-DCB21970B76E}">
  <dimension ref="A1:K9"/>
  <sheetViews>
    <sheetView workbookViewId="0">
      <selection activeCell="C9" sqref="C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F7" t="s">
        <v>93</v>
      </c>
      <c r="G7">
        <f>COUNTIFS(D8:D9,"No")</f>
        <v>2</v>
      </c>
      <c r="I7" t="s">
        <v>132</v>
      </c>
      <c r="J7" s="25">
        <v>0.2</v>
      </c>
      <c r="K7" s="1" t="s">
        <v>6</v>
      </c>
    </row>
    <row r="8" spans="1:11" x14ac:dyDescent="0.25">
      <c r="A8" s="30" t="s">
        <v>156</v>
      </c>
      <c r="B8" s="31" t="s">
        <v>179</v>
      </c>
      <c r="C8" s="13" t="s">
        <v>6</v>
      </c>
      <c r="D8" s="33" t="s">
        <v>7</v>
      </c>
      <c r="F8" t="s">
        <v>160</v>
      </c>
      <c r="G8" s="29">
        <v>2.5000000000000001E-2</v>
      </c>
      <c r="I8" t="s">
        <v>133</v>
      </c>
      <c r="J8" s="25"/>
      <c r="K8" s="1" t="s">
        <v>7</v>
      </c>
    </row>
    <row r="9" spans="1:11" ht="45.75" thickBot="1" x14ac:dyDescent="0.3">
      <c r="A9" s="9" t="s">
        <v>180</v>
      </c>
      <c r="B9" s="10" t="s">
        <v>181</v>
      </c>
      <c r="C9" s="24" t="s">
        <v>6</v>
      </c>
      <c r="D9" s="12" t="s">
        <v>7</v>
      </c>
      <c r="F9" t="s">
        <v>95</v>
      </c>
      <c r="G9" s="29">
        <f>(2.5-G7)/100</f>
        <v>5.0000000000000001E-3</v>
      </c>
    </row>
  </sheetData>
  <sheetProtection algorithmName="SHA-512" hashValue="BnyTXUc54FW7z8XcPUsBiEM+dvjrbqNjuO5zb7ZYoCIQ20vixVD7qTN73xPpl8w634p44MT741pemME/agy37Q==" saltValue="Oif76Z1zL7OrgUnrY2qfqg==" spinCount="100000" sheet="1" objects="1" scenarios="1"/>
  <conditionalFormatting sqref="C8:D9">
    <cfRule type="containsText" dxfId="7" priority="1" operator="containsText" text="Sí">
      <formula>NOT(ISERROR(SEARCH("Sí",C8)))</formula>
    </cfRule>
    <cfRule type="containsText" dxfId="6" priority="2" operator="containsText" text="No">
      <formula>NOT(ISERROR(SEARCH("No",C8)))</formula>
    </cfRule>
  </conditionalFormatting>
  <dataValidations count="1">
    <dataValidation type="list" allowBlank="1" showInputMessage="1" showErrorMessage="1" sqref="C8:D9" xr:uid="{2202DEF7-08BA-4F24-BEA0-EDA85F7FC9D1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6A9-0F9B-4A93-B168-D92AD0257E27}">
  <dimension ref="A1:K16"/>
  <sheetViews>
    <sheetView topLeftCell="A5" workbookViewId="0">
      <selection activeCell="C11" sqref="C1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57</v>
      </c>
      <c r="B8" s="31" t="s">
        <v>182</v>
      </c>
      <c r="C8" s="13" t="s">
        <v>6</v>
      </c>
      <c r="D8" s="33" t="s">
        <v>7</v>
      </c>
      <c r="K8" s="1" t="s">
        <v>7</v>
      </c>
    </row>
    <row r="9" spans="1:11" ht="30" x14ac:dyDescent="0.25">
      <c r="A9" s="30" t="s">
        <v>57</v>
      </c>
      <c r="B9" s="31" t="s">
        <v>183</v>
      </c>
      <c r="C9" s="13" t="s">
        <v>6</v>
      </c>
      <c r="D9" s="11" t="s">
        <v>7</v>
      </c>
    </row>
    <row r="10" spans="1:11" ht="30" x14ac:dyDescent="0.25">
      <c r="A10" s="8" t="s">
        <v>49</v>
      </c>
      <c r="B10" s="6" t="s">
        <v>184</v>
      </c>
      <c r="C10" s="13" t="s">
        <v>6</v>
      </c>
      <c r="D10" s="11" t="s">
        <v>7</v>
      </c>
    </row>
    <row r="11" spans="1:11" ht="45" x14ac:dyDescent="0.25">
      <c r="A11" s="8" t="s">
        <v>49</v>
      </c>
      <c r="B11" s="6" t="s">
        <v>185</v>
      </c>
      <c r="C11" s="13" t="s">
        <v>6</v>
      </c>
      <c r="D11" s="11" t="s">
        <v>7</v>
      </c>
    </row>
    <row r="12" spans="1:11" ht="30" x14ac:dyDescent="0.25">
      <c r="A12" s="8" t="s">
        <v>49</v>
      </c>
      <c r="B12" s="6" t="s">
        <v>186</v>
      </c>
      <c r="C12" s="13" t="s">
        <v>6</v>
      </c>
      <c r="D12" s="11" t="s">
        <v>7</v>
      </c>
    </row>
    <row r="13" spans="1:11" ht="30" x14ac:dyDescent="0.25">
      <c r="A13" s="8" t="s">
        <v>49</v>
      </c>
      <c r="B13" s="6" t="s">
        <v>187</v>
      </c>
      <c r="C13" s="13" t="s">
        <v>6</v>
      </c>
      <c r="D13" s="11" t="s">
        <v>7</v>
      </c>
    </row>
    <row r="14" spans="1:11" ht="30" x14ac:dyDescent="0.25">
      <c r="A14" s="8" t="s">
        <v>49</v>
      </c>
      <c r="B14" s="6" t="s">
        <v>188</v>
      </c>
      <c r="C14" s="13" t="s">
        <v>6</v>
      </c>
      <c r="D14" s="11" t="s">
        <v>7</v>
      </c>
      <c r="F14" t="s">
        <v>93</v>
      </c>
      <c r="G14">
        <v>24</v>
      </c>
      <c r="I14" t="s">
        <v>132</v>
      </c>
      <c r="J14" s="25">
        <v>0.2</v>
      </c>
    </row>
    <row r="15" spans="1:11" ht="30" x14ac:dyDescent="0.25">
      <c r="A15" s="8" t="s">
        <v>32</v>
      </c>
      <c r="B15" s="6" t="s">
        <v>182</v>
      </c>
      <c r="C15" s="13" t="s">
        <v>6</v>
      </c>
      <c r="D15" s="11" t="s">
        <v>7</v>
      </c>
      <c r="F15" t="s">
        <v>160</v>
      </c>
      <c r="G15" s="29">
        <v>2.5000000000000001E-2</v>
      </c>
      <c r="I15" t="s">
        <v>133</v>
      </c>
      <c r="J15" s="25"/>
    </row>
    <row r="16" spans="1:11" ht="30.75" thickBot="1" x14ac:dyDescent="0.3">
      <c r="A16" s="9" t="s">
        <v>189</v>
      </c>
      <c r="B16" s="10" t="s">
        <v>190</v>
      </c>
      <c r="C16" s="24" t="s">
        <v>6</v>
      </c>
      <c r="D16" s="12" t="s">
        <v>7</v>
      </c>
      <c r="F16" t="s">
        <v>95</v>
      </c>
      <c r="G16" s="29">
        <v>2.5000000000000001E-2</v>
      </c>
    </row>
  </sheetData>
  <sheetProtection algorithmName="SHA-512" hashValue="H23OwuYYC4hdCyHe8FxQmy8BIZe0iuciMqZIQ8CgpZpb7pkOpSswEND4sAsAdK/Id5kP+JxdbQxjrAvZYQVmNA==" saltValue="hg/OgefFSpWssxZWJgkFyQ==" spinCount="100000" sheet="1" objects="1" scenarios="1"/>
  <conditionalFormatting sqref="C8:D16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16" xr:uid="{DBEE2108-E476-4C66-915A-D3A8E8C73FDF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E69A-292B-4DC2-9EEB-C9AFD6EFBE5D}">
  <dimension ref="A1:K19"/>
  <sheetViews>
    <sheetView topLeftCell="A9" workbookViewId="0">
      <selection activeCell="C15" sqref="C15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191</v>
      </c>
      <c r="B8" s="18" t="s">
        <v>192</v>
      </c>
      <c r="C8" s="19" t="s">
        <v>6</v>
      </c>
      <c r="D8" s="20" t="s">
        <v>7</v>
      </c>
      <c r="K8" s="1" t="s">
        <v>7</v>
      </c>
    </row>
    <row r="9" spans="1:11" ht="30" x14ac:dyDescent="0.25">
      <c r="A9" s="8" t="s">
        <v>191</v>
      </c>
      <c r="B9" s="6" t="s">
        <v>193</v>
      </c>
      <c r="C9" s="13" t="s">
        <v>6</v>
      </c>
      <c r="D9" s="11" t="s">
        <v>7</v>
      </c>
    </row>
    <row r="10" spans="1:11" ht="30" x14ac:dyDescent="0.25">
      <c r="A10" s="8" t="s">
        <v>194</v>
      </c>
      <c r="B10" s="6" t="s">
        <v>192</v>
      </c>
      <c r="C10" s="13" t="s">
        <v>6</v>
      </c>
      <c r="D10" s="11" t="s">
        <v>7</v>
      </c>
    </row>
    <row r="11" spans="1:11" ht="30" x14ac:dyDescent="0.25">
      <c r="A11" s="8" t="s">
        <v>194</v>
      </c>
      <c r="B11" s="6" t="s">
        <v>193</v>
      </c>
      <c r="C11" s="13" t="s">
        <v>6</v>
      </c>
      <c r="D11" s="11" t="s">
        <v>7</v>
      </c>
    </row>
    <row r="12" spans="1:11" ht="30" x14ac:dyDescent="0.25">
      <c r="A12" s="8" t="s">
        <v>52</v>
      </c>
      <c r="B12" s="6" t="s">
        <v>195</v>
      </c>
      <c r="C12" s="13" t="s">
        <v>6</v>
      </c>
      <c r="D12" s="11" t="s">
        <v>7</v>
      </c>
    </row>
    <row r="13" spans="1:11" ht="30" x14ac:dyDescent="0.25">
      <c r="A13" s="8" t="s">
        <v>52</v>
      </c>
      <c r="B13" s="6" t="s">
        <v>196</v>
      </c>
      <c r="C13" s="13" t="s">
        <v>6</v>
      </c>
      <c r="D13" s="11" t="s">
        <v>7</v>
      </c>
    </row>
    <row r="14" spans="1:11" ht="30" x14ac:dyDescent="0.25">
      <c r="A14" s="8" t="s">
        <v>52</v>
      </c>
      <c r="B14" s="6" t="s">
        <v>197</v>
      </c>
      <c r="C14" s="13" t="s">
        <v>6</v>
      </c>
      <c r="D14" s="11" t="s">
        <v>7</v>
      </c>
    </row>
    <row r="15" spans="1:11" ht="30" x14ac:dyDescent="0.25">
      <c r="A15" s="8" t="s">
        <v>52</v>
      </c>
      <c r="B15" s="6" t="s">
        <v>198</v>
      </c>
      <c r="C15" s="13" t="s">
        <v>6</v>
      </c>
      <c r="D15" s="11" t="s">
        <v>7</v>
      </c>
    </row>
    <row r="16" spans="1:11" ht="30" x14ac:dyDescent="0.25">
      <c r="A16" s="8" t="s">
        <v>144</v>
      </c>
      <c r="B16" s="6" t="s">
        <v>197</v>
      </c>
      <c r="C16" s="13" t="s">
        <v>6</v>
      </c>
      <c r="D16" s="11" t="s">
        <v>7</v>
      </c>
    </row>
    <row r="17" spans="1:10" x14ac:dyDescent="0.25">
      <c r="A17" s="8" t="s">
        <v>144</v>
      </c>
      <c r="B17" s="6" t="s">
        <v>198</v>
      </c>
      <c r="C17" s="13" t="s">
        <v>6</v>
      </c>
      <c r="D17" s="11" t="s">
        <v>7</v>
      </c>
      <c r="F17" t="s">
        <v>93</v>
      </c>
      <c r="G17">
        <f>COUNTIF(D8:D19,"No")</f>
        <v>12</v>
      </c>
      <c r="J17" s="25"/>
    </row>
    <row r="18" spans="1:10" ht="30" x14ac:dyDescent="0.25">
      <c r="A18" s="8" t="s">
        <v>17</v>
      </c>
      <c r="B18" s="6" t="s">
        <v>197</v>
      </c>
      <c r="C18" s="13" t="s">
        <v>6</v>
      </c>
      <c r="D18" s="11" t="s">
        <v>7</v>
      </c>
      <c r="F18" t="s">
        <v>160</v>
      </c>
      <c r="G18" s="29">
        <v>2.5000000000000001E-2</v>
      </c>
      <c r="J18" s="25"/>
    </row>
    <row r="19" spans="1:10" ht="15.75" thickBot="1" x14ac:dyDescent="0.3">
      <c r="A19" s="9" t="s">
        <v>17</v>
      </c>
      <c r="B19" s="10" t="s">
        <v>198</v>
      </c>
      <c r="C19" s="24" t="s">
        <v>6</v>
      </c>
      <c r="D19" s="12" t="s">
        <v>7</v>
      </c>
      <c r="F19" t="s">
        <v>95</v>
      </c>
      <c r="G19" s="29">
        <v>0</v>
      </c>
    </row>
  </sheetData>
  <sheetProtection algorithmName="SHA-512" hashValue="w73vBHj3WvXgOF0cr129EfSfUzBMrkROu+P8ihNiJTRDHthtAz27U3J/iIUMPBdIIlriSsxta3V6N236NH2xmA==" saltValue="7LfU3gJmCKSooh9kMeznSw==" spinCount="100000" sheet="1" objects="1" scenarios="1"/>
  <conditionalFormatting sqref="C8:D16">
    <cfRule type="containsText" dxfId="3" priority="3" operator="containsText" text="Sí">
      <formula>NOT(ISERROR(SEARCH("Sí",C8)))</formula>
    </cfRule>
    <cfRule type="containsText" dxfId="2" priority="4" operator="containsText" text="No">
      <formula>NOT(ISERROR(SEARCH("No",C8)))</formula>
    </cfRule>
  </conditionalFormatting>
  <conditionalFormatting sqref="C17:D19">
    <cfRule type="containsText" dxfId="1" priority="1" operator="containsText" text="Sí">
      <formula>NOT(ISERROR(SEARCH("Sí",C17)))</formula>
    </cfRule>
    <cfRule type="containsText" dxfId="0" priority="2" operator="containsText" text="No">
      <formula>NOT(ISERROR(SEARCH("No",C17)))</formula>
    </cfRule>
  </conditionalFormatting>
  <dataValidations count="1">
    <dataValidation type="list" allowBlank="1" showInputMessage="1" showErrorMessage="1" sqref="C8:D19" xr:uid="{F7A9C4C1-8071-4C01-B81B-01C1BCD87D01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Revisión 1 - COMPLETA</vt:lpstr>
      <vt:lpstr>Revisión 2</vt:lpstr>
      <vt:lpstr>Revisión 3</vt:lpstr>
      <vt:lpstr>Revisión 4</vt:lpstr>
      <vt:lpstr>Revisión flujo e inserts</vt:lpstr>
      <vt:lpstr>Primera revisión SELECT's</vt:lpstr>
      <vt:lpstr>Segunda revisión SELECT's</vt:lpstr>
      <vt:lpstr>Primera revisión UPDATE's</vt:lpstr>
      <vt:lpstr>UPDATE'S 2 y BAJAS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lizbe</cp:lastModifiedBy>
  <dcterms:created xsi:type="dcterms:W3CDTF">2020-04-02T18:01:19Z</dcterms:created>
  <dcterms:modified xsi:type="dcterms:W3CDTF">2020-06-16T01:02:54Z</dcterms:modified>
</cp:coreProperties>
</file>