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otebook Axel\Desktop\PCM-Proyecto\Costos\"/>
    </mc:Choice>
  </mc:AlternateContent>
  <xr:revisionPtr revIDLastSave="0" documentId="13_ncr:1_{6A30A26C-8F0A-4D7A-B88D-021F1D8765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I30" i="1" s="1"/>
  <c r="I29" i="1"/>
  <c r="I24" i="1"/>
  <c r="I22" i="1"/>
  <c r="I23" i="1"/>
  <c r="I25" i="1"/>
  <c r="I26" i="1"/>
  <c r="I27" i="1"/>
  <c r="I28" i="1"/>
  <c r="I19" i="1"/>
  <c r="I20" i="1"/>
  <c r="G6" i="1" l="1"/>
  <c r="H6" i="1" s="1"/>
  <c r="I6" i="1" s="1"/>
  <c r="H16" i="1"/>
  <c r="I16" i="1" s="1"/>
  <c r="H18" i="1"/>
  <c r="I18" i="1" s="1"/>
  <c r="H5" i="1"/>
  <c r="I5" i="1" s="1"/>
  <c r="F21" i="1"/>
  <c r="H21" i="1" s="1"/>
  <c r="I21" i="1" s="1"/>
  <c r="F17" i="1"/>
  <c r="H17" i="1" s="1"/>
  <c r="I17" i="1" s="1"/>
  <c r="F13" i="1"/>
  <c r="G7" i="1" l="1"/>
  <c r="H7" i="1" s="1"/>
  <c r="I7" i="1" s="1"/>
  <c r="G8" i="1"/>
  <c r="H8" i="1" l="1"/>
  <c r="I8" i="1" s="1"/>
  <c r="G9" i="1"/>
  <c r="G10" i="1" l="1"/>
  <c r="H9" i="1"/>
  <c r="I9" i="1" s="1"/>
  <c r="H10" i="1" l="1"/>
  <c r="I10" i="1" s="1"/>
  <c r="G11" i="1"/>
  <c r="G12" i="1" l="1"/>
  <c r="H11" i="1"/>
  <c r="I11" i="1" s="1"/>
  <c r="H12" i="1" l="1"/>
  <c r="I12" i="1" s="1"/>
  <c r="G13" i="1"/>
  <c r="G14" i="1" l="1"/>
  <c r="H13" i="1"/>
  <c r="I13" i="1" s="1"/>
  <c r="G15" i="1" l="1"/>
  <c r="H15" i="1" s="1"/>
  <c r="I15" i="1" s="1"/>
  <c r="I31" i="1" s="1"/>
  <c r="H14" i="1"/>
  <c r="I14" i="1" s="1"/>
</calcChain>
</file>

<file path=xl/sharedStrings.xml><?xml version="1.0" encoding="utf-8"?>
<sst xmlns="http://schemas.openxmlformats.org/spreadsheetml/2006/main" count="88" uniqueCount="60">
  <si>
    <t>LISTA DE PRECIOS DE MATERIALES UTILIZADOS</t>
  </si>
  <si>
    <t>(PERSONAL COOK MASTER)</t>
  </si>
  <si>
    <t>ARTICULO</t>
  </si>
  <si>
    <t>IMPORTE</t>
  </si>
  <si>
    <t>CANT.</t>
  </si>
  <si>
    <t>PROVEEDOR</t>
  </si>
  <si>
    <t>Mercado Pago</t>
  </si>
  <si>
    <t>MARCA</t>
  </si>
  <si>
    <t>Arduino</t>
  </si>
  <si>
    <t>Educabot</t>
  </si>
  <si>
    <t>Modulo Lector De Tarjetas Micro SD Arduino Arm Pic Avr Aa115</t>
  </si>
  <si>
    <t>Resistencia 10 KΩ</t>
  </si>
  <si>
    <t>Nubbeo</t>
  </si>
  <si>
    <t>Switch Na 6x6x5 mm de 4 pines x 3</t>
  </si>
  <si>
    <t>Unibot</t>
  </si>
  <si>
    <t>Candy-Ho</t>
  </si>
  <si>
    <t>PCB 20f x 30c</t>
  </si>
  <si>
    <t>Generico</t>
  </si>
  <si>
    <t>Resina para soldar</t>
  </si>
  <si>
    <t>Delta</t>
  </si>
  <si>
    <t>TBCin</t>
  </si>
  <si>
    <t>Caja Luz Rectangular Exterior PVC (13,5 cm x 9 cm x 5,5 cm)</t>
  </si>
  <si>
    <t>Genrod</t>
  </si>
  <si>
    <t>ASB</t>
  </si>
  <si>
    <t>Caja Acrilica Slim para CD</t>
  </si>
  <si>
    <t>AYF</t>
  </si>
  <si>
    <t>TOTAL</t>
  </si>
  <si>
    <t>Importe</t>
  </si>
  <si>
    <t>% Aumento</t>
  </si>
  <si>
    <t>PRECIO U.</t>
  </si>
  <si>
    <t>Arduino Nano v3.0 Atmega328p. c/ USB Ch340 con cable Prosoft</t>
  </si>
  <si>
    <t>Cables Dupont macho-macho 20 cm. x 40</t>
  </si>
  <si>
    <t>Cables Dupont macho-hembra 20 cm. x 40</t>
  </si>
  <si>
    <t>Protoboard 830 puntos</t>
  </si>
  <si>
    <t>Cable alargador USB 2.0 tipo A macho-hembra</t>
  </si>
  <si>
    <t>Estaño de 15g Y 1mm 60/40%</t>
  </si>
  <si>
    <t>Plancha Goma Eva blanca lisa de 40mm. x 60mm.</t>
  </si>
  <si>
    <t>Soldador de punta cerámica de 220-240Vac 50Hz 40W</t>
  </si>
  <si>
    <t>Display LCD Arduino 16x2 con I2C incorporado</t>
  </si>
  <si>
    <t>Tornillos fresados planos de cabeza redonda con tuercas</t>
  </si>
  <si>
    <t>Noga</t>
  </si>
  <si>
    <t>Tarjeta De Memoria Microsd Kingston 8gb Clase 10</t>
  </si>
  <si>
    <t>Kingston</t>
  </si>
  <si>
    <t>Zurich</t>
  </si>
  <si>
    <t>Tramontina</t>
  </si>
  <si>
    <t>Hoja Sierra Sable Bosch Para Metal S1122bf</t>
  </si>
  <si>
    <t>Bosh</t>
  </si>
  <si>
    <t>Cutter Retractil De Aluminio Mota C110 18 Mm (Trincheta)</t>
  </si>
  <si>
    <t>Mota</t>
  </si>
  <si>
    <t>Lapiz Negro Graduado Faber Castell Goldfaber Grafito 4H</t>
  </si>
  <si>
    <t>Faber Castel</t>
  </si>
  <si>
    <t>Regla Pizzini 1712 Cristal 30cm Escolar Escala Negra</t>
  </si>
  <si>
    <t>Pizzini</t>
  </si>
  <si>
    <t>Tijera Multiuso Oficina 21 Cm Reforzada Acero Inoxidable</t>
  </si>
  <si>
    <t>Olami</t>
  </si>
  <si>
    <t>Lapicera Bolígrafo Bic Rondo Round Stic Negro Caja X12</t>
  </si>
  <si>
    <t>Bic</t>
  </si>
  <si>
    <t>Generica</t>
  </si>
  <si>
    <t>Rollos Etiqueta Termico 55x44 Balanzas Kretz Systel Pack X60 (Amarilla)</t>
  </si>
  <si>
    <t>Arco De Sierra Manual Tramontina 45cm Mango Ergonómico 300mm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</si>
</sst>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44" fontId="0" fillId="0" borderId="1" xfId="1" applyFont="1" applyBorder="1" applyAlignment="1">
      <alignment vertical="center"/>
    </xf>
    <xf numFmtId="9" fontId="0" fillId="0" borderId="1" xfId="2" applyFont="1" applyBorder="1" applyAlignment="1">
      <alignment horizontal="center" vertical="center"/>
    </xf>
    <xf numFmtId="44" fontId="2" fillId="0" borderId="1" xfId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A18" workbookViewId="0">
      <selection activeCell="C34" sqref="C34"/>
    </sheetView>
  </sheetViews>
  <sheetFormatPr baseColWidth="10" defaultRowHeight="15" x14ac:dyDescent="0.25"/>
  <cols>
    <col min="1" max="1" width="1.7109375" customWidth="1"/>
    <col min="2" max="2" width="5.7109375" customWidth="1"/>
    <col min="3" max="3" width="59.7109375" bestFit="1" customWidth="1"/>
    <col min="4" max="4" width="14.5703125" style="1" customWidth="1"/>
    <col min="5" max="5" width="11" style="1" bestFit="1" customWidth="1"/>
    <col min="6" max="7" width="10.7109375" style="1" hidden="1" customWidth="1"/>
    <col min="9" max="9" width="11.85546875" bestFit="1" customWidth="1"/>
    <col min="10" max="10" width="1.7109375" customWidth="1"/>
  </cols>
  <sheetData>
    <row r="1" spans="1:10" x14ac:dyDescent="0.25">
      <c r="A1" s="2"/>
      <c r="B1" s="2"/>
      <c r="C1" s="2"/>
      <c r="D1" s="3"/>
      <c r="E1" s="3"/>
      <c r="F1" s="3"/>
      <c r="G1" s="3"/>
      <c r="H1" s="2"/>
      <c r="I1" s="2"/>
      <c r="J1" s="2"/>
    </row>
    <row r="2" spans="1:10" x14ac:dyDescent="0.25">
      <c r="A2" s="2"/>
      <c r="B2" s="11" t="s">
        <v>0</v>
      </c>
      <c r="C2" s="11"/>
      <c r="D2" s="11"/>
      <c r="E2" s="11"/>
      <c r="F2" s="11"/>
      <c r="G2" s="11"/>
      <c r="H2" s="11"/>
      <c r="I2" s="11"/>
      <c r="J2" s="2"/>
    </row>
    <row r="3" spans="1:10" x14ac:dyDescent="0.25">
      <c r="A3" s="2"/>
      <c r="B3" s="11" t="s">
        <v>1</v>
      </c>
      <c r="C3" s="11"/>
      <c r="D3" s="11"/>
      <c r="E3" s="11"/>
      <c r="F3" s="11"/>
      <c r="G3" s="11"/>
      <c r="H3" s="11"/>
      <c r="I3" s="11"/>
      <c r="J3" s="2"/>
    </row>
    <row r="4" spans="1:10" x14ac:dyDescent="0.25">
      <c r="A4" s="2"/>
      <c r="B4" s="9" t="s">
        <v>4</v>
      </c>
      <c r="C4" s="9" t="s">
        <v>2</v>
      </c>
      <c r="D4" s="9" t="s">
        <v>5</v>
      </c>
      <c r="E4" s="9" t="s">
        <v>7</v>
      </c>
      <c r="F4" s="9" t="s">
        <v>27</v>
      </c>
      <c r="G4" s="9" t="s">
        <v>28</v>
      </c>
      <c r="H4" s="9" t="s">
        <v>29</v>
      </c>
      <c r="I4" s="9" t="s">
        <v>3</v>
      </c>
      <c r="J4" s="2"/>
    </row>
    <row r="5" spans="1:10" x14ac:dyDescent="0.25">
      <c r="A5" s="2"/>
      <c r="B5" s="7">
        <v>1</v>
      </c>
      <c r="C5" s="8" t="s">
        <v>38</v>
      </c>
      <c r="D5" s="7" t="s">
        <v>6</v>
      </c>
      <c r="E5" s="7" t="s">
        <v>8</v>
      </c>
      <c r="F5" s="4">
        <v>2258</v>
      </c>
      <c r="G5" s="5">
        <v>0.12</v>
      </c>
      <c r="H5" s="6">
        <f>F5+(F5*G5)</f>
        <v>2528.96</v>
      </c>
      <c r="I5" s="10">
        <f t="shared" ref="I5:I30" si="0">H5*B5</f>
        <v>2528.96</v>
      </c>
      <c r="J5" s="2"/>
    </row>
    <row r="6" spans="1:10" x14ac:dyDescent="0.25">
      <c r="A6" s="2"/>
      <c r="B6" s="7">
        <v>1</v>
      </c>
      <c r="C6" s="8" t="s">
        <v>30</v>
      </c>
      <c r="D6" s="7" t="s">
        <v>6</v>
      </c>
      <c r="E6" s="7" t="s">
        <v>8</v>
      </c>
      <c r="F6" s="4">
        <v>4129</v>
      </c>
      <c r="G6" s="5">
        <f>G5</f>
        <v>0.12</v>
      </c>
      <c r="H6" s="6">
        <f t="shared" ref="H6:H21" si="1">F6+(F6*G6)</f>
        <v>4624.4799999999996</v>
      </c>
      <c r="I6" s="10">
        <f t="shared" si="0"/>
        <v>4624.4799999999996</v>
      </c>
      <c r="J6" s="2"/>
    </row>
    <row r="7" spans="1:10" x14ac:dyDescent="0.25">
      <c r="A7" s="2"/>
      <c r="B7" s="7">
        <v>1</v>
      </c>
      <c r="C7" s="8" t="s">
        <v>33</v>
      </c>
      <c r="D7" s="7" t="s">
        <v>6</v>
      </c>
      <c r="E7" s="7" t="s">
        <v>15</v>
      </c>
      <c r="F7" s="4">
        <v>999</v>
      </c>
      <c r="G7" s="5">
        <f>G6</f>
        <v>0.12</v>
      </c>
      <c r="H7" s="6">
        <f t="shared" si="1"/>
        <v>1118.8800000000001</v>
      </c>
      <c r="I7" s="10">
        <f t="shared" si="0"/>
        <v>1118.8800000000001</v>
      </c>
      <c r="J7" s="2"/>
    </row>
    <row r="8" spans="1:10" x14ac:dyDescent="0.25">
      <c r="A8" s="2"/>
      <c r="B8" s="7">
        <v>1</v>
      </c>
      <c r="C8" s="8" t="s">
        <v>10</v>
      </c>
      <c r="D8" s="7" t="s">
        <v>6</v>
      </c>
      <c r="E8" s="7" t="s">
        <v>9</v>
      </c>
      <c r="F8" s="4">
        <v>549</v>
      </c>
      <c r="G8" s="5">
        <f t="shared" ref="G8:G15" si="2">G7</f>
        <v>0.12</v>
      </c>
      <c r="H8" s="6">
        <f t="shared" si="1"/>
        <v>614.88</v>
      </c>
      <c r="I8" s="10">
        <f t="shared" si="0"/>
        <v>614.88</v>
      </c>
      <c r="J8" s="2"/>
    </row>
    <row r="9" spans="1:10" x14ac:dyDescent="0.25">
      <c r="A9" s="2"/>
      <c r="B9" s="7">
        <v>1</v>
      </c>
      <c r="C9" s="8" t="s">
        <v>16</v>
      </c>
      <c r="D9" s="7" t="s">
        <v>6</v>
      </c>
      <c r="E9" s="7" t="s">
        <v>17</v>
      </c>
      <c r="F9" s="4">
        <v>700</v>
      </c>
      <c r="G9" s="5">
        <f t="shared" si="2"/>
        <v>0.12</v>
      </c>
      <c r="H9" s="6">
        <f t="shared" si="1"/>
        <v>784</v>
      </c>
      <c r="I9" s="10">
        <f t="shared" si="0"/>
        <v>784</v>
      </c>
      <c r="J9" s="2"/>
    </row>
    <row r="10" spans="1:10" x14ac:dyDescent="0.25">
      <c r="A10" s="2"/>
      <c r="B10" s="7">
        <v>3</v>
      </c>
      <c r="C10" s="8" t="s">
        <v>13</v>
      </c>
      <c r="D10" s="7" t="s">
        <v>6</v>
      </c>
      <c r="E10" s="7" t="s">
        <v>14</v>
      </c>
      <c r="F10" s="4">
        <v>100</v>
      </c>
      <c r="G10" s="5">
        <f t="shared" si="2"/>
        <v>0.12</v>
      </c>
      <c r="H10" s="6">
        <f t="shared" si="1"/>
        <v>112</v>
      </c>
      <c r="I10" s="10">
        <f t="shared" si="0"/>
        <v>336</v>
      </c>
      <c r="J10" s="2"/>
    </row>
    <row r="11" spans="1:10" x14ac:dyDescent="0.25">
      <c r="A11" s="2"/>
      <c r="B11" s="7">
        <v>1</v>
      </c>
      <c r="C11" s="8" t="s">
        <v>31</v>
      </c>
      <c r="D11" s="7" t="s">
        <v>6</v>
      </c>
      <c r="E11" s="7" t="s">
        <v>12</v>
      </c>
      <c r="F11" s="4">
        <v>759</v>
      </c>
      <c r="G11" s="5">
        <f t="shared" si="2"/>
        <v>0.12</v>
      </c>
      <c r="H11" s="6">
        <f t="shared" si="1"/>
        <v>850.08</v>
      </c>
      <c r="I11" s="10">
        <f t="shared" si="0"/>
        <v>850.08</v>
      </c>
      <c r="J11" s="2"/>
    </row>
    <row r="12" spans="1:10" x14ac:dyDescent="0.25">
      <c r="A12" s="2"/>
      <c r="B12" s="7">
        <v>1</v>
      </c>
      <c r="C12" s="8" t="s">
        <v>32</v>
      </c>
      <c r="D12" s="7" t="s">
        <v>6</v>
      </c>
      <c r="E12" s="7" t="s">
        <v>12</v>
      </c>
      <c r="F12" s="4">
        <v>779</v>
      </c>
      <c r="G12" s="5">
        <f t="shared" si="2"/>
        <v>0.12</v>
      </c>
      <c r="H12" s="6">
        <f t="shared" si="1"/>
        <v>872.48</v>
      </c>
      <c r="I12" s="10">
        <f t="shared" si="0"/>
        <v>872.48</v>
      </c>
      <c r="J12" s="2"/>
    </row>
    <row r="13" spans="1:10" x14ac:dyDescent="0.25">
      <c r="A13" s="2"/>
      <c r="B13" s="7">
        <v>3</v>
      </c>
      <c r="C13" s="8" t="s">
        <v>11</v>
      </c>
      <c r="D13" s="7" t="s">
        <v>6</v>
      </c>
      <c r="E13" s="7" t="s">
        <v>12</v>
      </c>
      <c r="F13" s="4">
        <f>549/10</f>
        <v>54.9</v>
      </c>
      <c r="G13" s="5">
        <f t="shared" si="2"/>
        <v>0.12</v>
      </c>
      <c r="H13" s="6">
        <f t="shared" si="1"/>
        <v>61.488</v>
      </c>
      <c r="I13" s="10">
        <f t="shared" si="0"/>
        <v>184.464</v>
      </c>
      <c r="J13" s="2"/>
    </row>
    <row r="14" spans="1:10" x14ac:dyDescent="0.25">
      <c r="A14" s="2"/>
      <c r="B14" s="7">
        <v>1</v>
      </c>
      <c r="C14" s="8" t="s">
        <v>35</v>
      </c>
      <c r="D14" s="7" t="s">
        <v>6</v>
      </c>
      <c r="E14" s="7" t="s">
        <v>20</v>
      </c>
      <c r="F14" s="4">
        <v>1230</v>
      </c>
      <c r="G14" s="5">
        <f t="shared" si="2"/>
        <v>0.12</v>
      </c>
      <c r="H14" s="6">
        <f t="shared" si="1"/>
        <v>1377.6</v>
      </c>
      <c r="I14" s="10">
        <f t="shared" si="0"/>
        <v>1377.6</v>
      </c>
      <c r="J14" s="2"/>
    </row>
    <row r="15" spans="1:10" x14ac:dyDescent="0.25">
      <c r="A15" s="2"/>
      <c r="B15" s="7">
        <v>1</v>
      </c>
      <c r="C15" s="8" t="s">
        <v>18</v>
      </c>
      <c r="D15" s="7" t="s">
        <v>6</v>
      </c>
      <c r="E15" s="7" t="s">
        <v>19</v>
      </c>
      <c r="F15" s="4">
        <v>953</v>
      </c>
      <c r="G15" s="5">
        <f t="shared" si="2"/>
        <v>0.12</v>
      </c>
      <c r="H15" s="6">
        <f t="shared" si="1"/>
        <v>1067.3599999999999</v>
      </c>
      <c r="I15" s="10">
        <f t="shared" si="0"/>
        <v>1067.3599999999999</v>
      </c>
      <c r="J15" s="2"/>
    </row>
    <row r="16" spans="1:10" x14ac:dyDescent="0.25">
      <c r="A16" s="2"/>
      <c r="B16" s="7">
        <v>1</v>
      </c>
      <c r="C16" s="8" t="s">
        <v>21</v>
      </c>
      <c r="D16" s="7" t="s">
        <v>6</v>
      </c>
      <c r="E16" s="7" t="s">
        <v>22</v>
      </c>
      <c r="F16" s="4">
        <v>712</v>
      </c>
      <c r="G16" s="5">
        <v>0</v>
      </c>
      <c r="H16" s="6">
        <f t="shared" si="1"/>
        <v>712</v>
      </c>
      <c r="I16" s="10">
        <f t="shared" si="0"/>
        <v>712</v>
      </c>
      <c r="J16" s="2"/>
    </row>
    <row r="17" spans="1:10" x14ac:dyDescent="0.25">
      <c r="A17" s="2"/>
      <c r="B17" s="7">
        <v>1</v>
      </c>
      <c r="C17" s="8" t="s">
        <v>24</v>
      </c>
      <c r="D17" s="7" t="s">
        <v>6</v>
      </c>
      <c r="E17" s="7" t="s">
        <v>25</v>
      </c>
      <c r="F17" s="4">
        <f>13000/100</f>
        <v>130</v>
      </c>
      <c r="G17" s="5">
        <v>0</v>
      </c>
      <c r="H17" s="6">
        <f t="shared" si="1"/>
        <v>130</v>
      </c>
      <c r="I17" s="10">
        <f t="shared" si="0"/>
        <v>130</v>
      </c>
      <c r="J17" s="2"/>
    </row>
    <row r="18" spans="1:10" x14ac:dyDescent="0.25">
      <c r="A18" s="2"/>
      <c r="B18" s="7">
        <v>1</v>
      </c>
      <c r="C18" s="8" t="s">
        <v>36</v>
      </c>
      <c r="D18" s="7" t="s">
        <v>6</v>
      </c>
      <c r="E18" s="7" t="s">
        <v>23</v>
      </c>
      <c r="F18" s="4">
        <v>70</v>
      </c>
      <c r="G18" s="5">
        <v>0</v>
      </c>
      <c r="H18" s="6">
        <f t="shared" si="1"/>
        <v>70</v>
      </c>
      <c r="I18" s="10">
        <f t="shared" si="0"/>
        <v>70</v>
      </c>
      <c r="J18" s="2"/>
    </row>
    <row r="19" spans="1:10" x14ac:dyDescent="0.25">
      <c r="A19" s="2"/>
      <c r="B19" s="7">
        <v>1</v>
      </c>
      <c r="C19" s="8" t="s">
        <v>34</v>
      </c>
      <c r="D19" s="7" t="s">
        <v>6</v>
      </c>
      <c r="E19" s="7" t="s">
        <v>40</v>
      </c>
      <c r="F19" s="4"/>
      <c r="G19" s="5"/>
      <c r="H19" s="6">
        <v>550</v>
      </c>
      <c r="I19" s="10">
        <f t="shared" si="0"/>
        <v>550</v>
      </c>
      <c r="J19" s="2"/>
    </row>
    <row r="20" spans="1:10" x14ac:dyDescent="0.25">
      <c r="A20" s="2"/>
      <c r="B20" s="7">
        <v>1</v>
      </c>
      <c r="C20" s="8" t="s">
        <v>41</v>
      </c>
      <c r="D20" s="7" t="s">
        <v>6</v>
      </c>
      <c r="E20" s="7" t="s">
        <v>42</v>
      </c>
      <c r="F20" s="4"/>
      <c r="G20" s="5"/>
      <c r="H20" s="6">
        <v>2375</v>
      </c>
      <c r="I20" s="10">
        <f t="shared" si="0"/>
        <v>2375</v>
      </c>
      <c r="J20" s="2"/>
    </row>
    <row r="21" spans="1:10" x14ac:dyDescent="0.25">
      <c r="A21" s="2"/>
      <c r="B21" s="7">
        <v>6</v>
      </c>
      <c r="C21" s="8" t="s">
        <v>39</v>
      </c>
      <c r="D21" s="7" t="s">
        <v>6</v>
      </c>
      <c r="E21" s="7"/>
      <c r="F21" s="4">
        <f>700/25</f>
        <v>28</v>
      </c>
      <c r="G21" s="5">
        <v>0</v>
      </c>
      <c r="H21" s="6">
        <f t="shared" si="1"/>
        <v>28</v>
      </c>
      <c r="I21" s="10">
        <f t="shared" si="0"/>
        <v>168</v>
      </c>
      <c r="J21" s="2"/>
    </row>
    <row r="22" spans="1:10" x14ac:dyDescent="0.25">
      <c r="A22" s="2"/>
      <c r="B22" s="7">
        <v>1</v>
      </c>
      <c r="C22" s="8" t="s">
        <v>37</v>
      </c>
      <c r="D22" s="7" t="s">
        <v>6</v>
      </c>
      <c r="E22" s="7" t="s">
        <v>43</v>
      </c>
      <c r="F22" s="4"/>
      <c r="G22" s="5"/>
      <c r="H22" s="6">
        <v>4320</v>
      </c>
      <c r="I22" s="10">
        <f t="shared" si="0"/>
        <v>4320</v>
      </c>
      <c r="J22" s="2"/>
    </row>
    <row r="23" spans="1:10" x14ac:dyDescent="0.25">
      <c r="A23" s="2"/>
      <c r="B23" s="7">
        <v>1</v>
      </c>
      <c r="C23" s="8" t="s">
        <v>59</v>
      </c>
      <c r="D23" s="7" t="s">
        <v>6</v>
      </c>
      <c r="E23" s="7" t="s">
        <v>44</v>
      </c>
      <c r="F23" s="4"/>
      <c r="G23" s="5"/>
      <c r="H23" s="6">
        <v>1660</v>
      </c>
      <c r="I23" s="10">
        <f t="shared" si="0"/>
        <v>1660</v>
      </c>
      <c r="J23" s="2"/>
    </row>
    <row r="24" spans="1:10" x14ac:dyDescent="0.25">
      <c r="A24" s="2"/>
      <c r="B24" s="7">
        <v>1</v>
      </c>
      <c r="C24" s="8" t="s">
        <v>45</v>
      </c>
      <c r="D24" s="7" t="s">
        <v>6</v>
      </c>
      <c r="E24" s="7" t="s">
        <v>46</v>
      </c>
      <c r="F24" s="4"/>
      <c r="G24" s="5"/>
      <c r="H24" s="6">
        <v>700</v>
      </c>
      <c r="I24" s="10">
        <f t="shared" si="0"/>
        <v>700</v>
      </c>
      <c r="J24" s="2"/>
    </row>
    <row r="25" spans="1:10" x14ac:dyDescent="0.25">
      <c r="A25" s="2"/>
      <c r="B25" s="7">
        <v>1</v>
      </c>
      <c r="C25" s="8" t="s">
        <v>47</v>
      </c>
      <c r="D25" s="7" t="s">
        <v>6</v>
      </c>
      <c r="E25" s="7" t="s">
        <v>48</v>
      </c>
      <c r="F25" s="4"/>
      <c r="G25" s="5"/>
      <c r="H25" s="6">
        <v>1699</v>
      </c>
      <c r="I25" s="10">
        <f t="shared" si="0"/>
        <v>1699</v>
      </c>
      <c r="J25" s="2"/>
    </row>
    <row r="26" spans="1:10" x14ac:dyDescent="0.25">
      <c r="A26" s="2"/>
      <c r="B26" s="7">
        <v>1</v>
      </c>
      <c r="C26" s="8" t="s">
        <v>49</v>
      </c>
      <c r="D26" s="7" t="s">
        <v>6</v>
      </c>
      <c r="E26" s="7" t="s">
        <v>50</v>
      </c>
      <c r="F26" s="4"/>
      <c r="G26" s="5"/>
      <c r="H26" s="6">
        <v>480</v>
      </c>
      <c r="I26" s="10">
        <f t="shared" si="0"/>
        <v>480</v>
      </c>
      <c r="J26" s="2"/>
    </row>
    <row r="27" spans="1:10" x14ac:dyDescent="0.25">
      <c r="A27" s="2"/>
      <c r="B27" s="7">
        <v>1</v>
      </c>
      <c r="C27" s="8" t="s">
        <v>51</v>
      </c>
      <c r="D27" s="7" t="s">
        <v>6</v>
      </c>
      <c r="E27" s="7" t="s">
        <v>52</v>
      </c>
      <c r="F27" s="4"/>
      <c r="G27" s="5"/>
      <c r="H27" s="6">
        <v>300</v>
      </c>
      <c r="I27" s="10">
        <f t="shared" si="0"/>
        <v>300</v>
      </c>
      <c r="J27" s="2"/>
    </row>
    <row r="28" spans="1:10" x14ac:dyDescent="0.25">
      <c r="A28" s="2"/>
      <c r="B28" s="7">
        <v>1</v>
      </c>
      <c r="C28" s="8" t="s">
        <v>53</v>
      </c>
      <c r="D28" s="7" t="s">
        <v>6</v>
      </c>
      <c r="E28" s="7" t="s">
        <v>54</v>
      </c>
      <c r="F28" s="4"/>
      <c r="G28" s="5"/>
      <c r="H28" s="6">
        <v>625</v>
      </c>
      <c r="I28" s="10">
        <f t="shared" si="0"/>
        <v>625</v>
      </c>
      <c r="J28" s="2"/>
    </row>
    <row r="29" spans="1:10" x14ac:dyDescent="0.25">
      <c r="A29" s="2"/>
      <c r="B29" s="7">
        <v>1</v>
      </c>
      <c r="C29" s="8" t="s">
        <v>55</v>
      </c>
      <c r="D29" s="7" t="s">
        <v>6</v>
      </c>
      <c r="E29" s="7" t="s">
        <v>56</v>
      </c>
      <c r="F29" s="4"/>
      <c r="G29" s="5"/>
      <c r="H29" s="6">
        <v>150</v>
      </c>
      <c r="I29" s="10">
        <f t="shared" si="0"/>
        <v>150</v>
      </c>
      <c r="J29" s="2"/>
    </row>
    <row r="30" spans="1:10" x14ac:dyDescent="0.25">
      <c r="A30" s="2"/>
      <c r="B30" s="7">
        <v>1</v>
      </c>
      <c r="C30" s="8" t="s">
        <v>58</v>
      </c>
      <c r="D30" s="7" t="s">
        <v>6</v>
      </c>
      <c r="E30" s="7" t="s">
        <v>57</v>
      </c>
      <c r="F30" s="4"/>
      <c r="G30" s="5"/>
      <c r="H30" s="6">
        <f>26171/450</f>
        <v>58.157777777777781</v>
      </c>
      <c r="I30" s="10">
        <f t="shared" si="0"/>
        <v>58.157777777777781</v>
      </c>
      <c r="J30" s="2"/>
    </row>
    <row r="31" spans="1:10" x14ac:dyDescent="0.25">
      <c r="A31" s="2"/>
      <c r="B31" s="11" t="s">
        <v>26</v>
      </c>
      <c r="C31" s="11"/>
      <c r="D31" s="11"/>
      <c r="E31" s="11"/>
      <c r="F31" s="11"/>
      <c r="G31" s="11"/>
      <c r="H31" s="11"/>
      <c r="I31" s="10">
        <f>SUM(I5:I30)</f>
        <v>28356.341777777779</v>
      </c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</sheetData>
  <sortState xmlns:xlrd2="http://schemas.microsoft.com/office/spreadsheetml/2017/richdata2" ref="B6:G30">
    <sortCondition ref="E6:E30"/>
  </sortState>
  <mergeCells count="3">
    <mergeCell ref="B2:I2"/>
    <mergeCell ref="B3:I3"/>
    <mergeCell ref="B31:H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Telias</dc:creator>
  <cp:lastModifiedBy>Notebook Axel</cp:lastModifiedBy>
  <dcterms:created xsi:type="dcterms:W3CDTF">2023-02-18T16:07:56Z</dcterms:created>
  <dcterms:modified xsi:type="dcterms:W3CDTF">2023-02-22T19:37:39Z</dcterms:modified>
</cp:coreProperties>
</file>