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/>
  <mc:AlternateContent xmlns:mc="http://schemas.openxmlformats.org/markup-compatibility/2006">
    <mc:Choice Requires="x15">
      <x15ac:absPath xmlns:x15ac="http://schemas.microsoft.com/office/spreadsheetml/2010/11/ac" url="/Users/niklasvogel/Desktop/"/>
    </mc:Choice>
  </mc:AlternateContent>
  <xr:revisionPtr revIDLastSave="0" documentId="13_ncr:1_{D387C98A-36F7-8E4E-B5AE-75D4E1AF88BC}" xr6:coauthVersionLast="47" xr6:coauthVersionMax="47" xr10:uidLastSave="{00000000-0000-0000-0000-000000000000}"/>
  <bookViews>
    <workbookView xWindow="0" yWindow="500" windowWidth="28800" windowHeight="12300" xr2:uid="{00000000-000D-0000-FFFF-FFFF00000000}"/>
  </bookViews>
  <sheets>
    <sheet name="LP" sheetId="1" r:id="rId1"/>
    <sheet name="Sensitivity Analysis" sheetId="17" r:id="rId2"/>
    <sheet name="Answer Report 1" sheetId="15" r:id="rId3"/>
    <sheet name="Sensitivity Report 1" sheetId="16" r:id="rId4"/>
  </sheets>
  <definedNames>
    <definedName name="solver_adj" localSheetId="0" hidden="1">LP!$C$15:$D$15</definedName>
    <definedName name="solver_adj" localSheetId="1" hidden="1">'Sensitivity Analysis'!$C$15:$D$15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LP!$C$21</definedName>
    <definedName name="solver_lhs1" localSheetId="1" hidden="1">'Sensitivity Analysis'!$C$21</definedName>
    <definedName name="solver_lhs2" localSheetId="0" hidden="1">LP!$C$22</definedName>
    <definedName name="solver_lhs2" localSheetId="1" hidden="1">'Sensitivity Analysis'!$C$22</definedName>
    <definedName name="solver_lhs3" localSheetId="0" hidden="1">LP!$C$23</definedName>
    <definedName name="solver_lhs3" localSheetId="1" hidden="1">'Sensitivity Analysis'!$C$23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LP!$C$18</definedName>
    <definedName name="solver_opt" localSheetId="1" hidden="1">'Sensitivity Analysis'!$C$18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1</definedName>
    <definedName name="solver_rel2" localSheetId="1" hidden="1">1</definedName>
    <definedName name="solver_rel3" localSheetId="0" hidden="1">1</definedName>
    <definedName name="solver_rel3" localSheetId="1" hidden="1">1</definedName>
    <definedName name="solver_rhs1" localSheetId="0" hidden="1">LP!$E$21</definedName>
    <definedName name="solver_rhs1" localSheetId="1" hidden="1">'Sensitivity Analysis'!$E$21</definedName>
    <definedName name="solver_rhs2" localSheetId="0" hidden="1">LP!$E$22</definedName>
    <definedName name="solver_rhs2" localSheetId="1" hidden="1">'Sensitivity Analysis'!$E$22</definedName>
    <definedName name="solver_rhs3" localSheetId="0" hidden="1">LP!$E$23</definedName>
    <definedName name="solver_rhs3" localSheetId="1" hidden="1">'Sensitivity Analysis'!$E$23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7" l="1"/>
  <c r="J8" i="17"/>
  <c r="E23" i="17"/>
  <c r="C23" i="17"/>
  <c r="E22" i="17"/>
  <c r="C22" i="17"/>
  <c r="E21" i="17"/>
  <c r="C21" i="17"/>
  <c r="C18" i="17"/>
  <c r="C18" i="1"/>
  <c r="C22" i="1"/>
  <c r="C23" i="1"/>
  <c r="C21" i="1"/>
  <c r="E23" i="1"/>
  <c r="E22" i="1" l="1"/>
  <c r="E21" i="1"/>
</calcChain>
</file>

<file path=xl/sharedStrings.xml><?xml version="1.0" encoding="utf-8"?>
<sst xmlns="http://schemas.openxmlformats.org/spreadsheetml/2006/main" count="152" uniqueCount="81">
  <si>
    <t>Variable Cells</t>
  </si>
  <si>
    <t>Cell</t>
  </si>
  <si>
    <t>Name</t>
  </si>
  <si>
    <t>Final</t>
  </si>
  <si>
    <t>Value</t>
  </si>
  <si>
    <t>Reduced</t>
  </si>
  <si>
    <t>Constraints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</si>
  <si>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</si>
  <si>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</si>
  <si>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</si>
  <si>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</si>
  <si>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</si>
  <si>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</si>
  <si>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</si>
  <si>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</si>
  <si>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</si>
  <si>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</si>
  <si>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Max Production</t>
    <phoneticPr fontId="0" type="noConversion"/>
  </si>
  <si>
    <t>Profit</t>
    <phoneticPr fontId="0" type="noConversion"/>
  </si>
  <si>
    <t>Constraints</t>
    <phoneticPr fontId="0" type="noConversion"/>
  </si>
  <si>
    <t>≤</t>
    <phoneticPr fontId="0" type="noConversion"/>
  </si>
  <si>
    <t>T</t>
  </si>
  <si>
    <t>N/A</t>
  </si>
  <si>
    <t>Profit</t>
  </si>
  <si>
    <t>range</t>
  </si>
  <si>
    <t>shadow price</t>
  </si>
  <si>
    <t>C</t>
  </si>
  <si>
    <t>Integer</t>
  </si>
  <si>
    <t>Status</t>
  </si>
  <si>
    <t>$K$22</t>
  </si>
  <si>
    <t>$K$22&lt;=$M$22</t>
  </si>
  <si>
    <t>Z</t>
  </si>
  <si>
    <t>Variables</t>
  </si>
  <si>
    <t>Profit Z</t>
  </si>
  <si>
    <t>Variables T</t>
  </si>
  <si>
    <t>Variables C</t>
  </si>
  <si>
    <t>$K$23</t>
  </si>
  <si>
    <t>$K$23&lt;=$M$23</t>
  </si>
  <si>
    <t>Used</t>
  </si>
  <si>
    <t>Capacity</t>
  </si>
  <si>
    <t>Min. Production</t>
  </si>
  <si>
    <t>X1</t>
  </si>
  <si>
    <t>X2</t>
  </si>
  <si>
    <t>b</t>
  </si>
  <si>
    <t>Storage</t>
  </si>
  <si>
    <t>Raw material</t>
  </si>
  <si>
    <t>Production time</t>
  </si>
  <si>
    <t>$K$18</t>
  </si>
  <si>
    <t>$K$15</t>
  </si>
  <si>
    <t>$L$15</t>
  </si>
  <si>
    <t>$K$21</t>
  </si>
  <si>
    <t>Storage Used</t>
  </si>
  <si>
    <t>$K$21&lt;=$M$21</t>
  </si>
  <si>
    <t>Raw material Used</t>
  </si>
  <si>
    <t>Production time Used</t>
  </si>
  <si>
    <t>Microsoft Excel 16.60 Answer Report</t>
  </si>
  <si>
    <t>Worksheet: [SensitivityExample.xlsx]LP</t>
  </si>
  <si>
    <t>Result: Solver found a solution.  All constraints and optimality conditions are satisfied.</t>
  </si>
  <si>
    <t>Solver Engine</t>
  </si>
  <si>
    <t>Engine: Simplex LP</t>
  </si>
  <si>
    <t>Iterations: 2 Subproblems: 0</t>
  </si>
  <si>
    <t>Solver Options</t>
  </si>
  <si>
    <t>Max Time Unlimited, Iterations Unlimited, Precision 0,000001, Use Automatic Scaling</t>
  </si>
  <si>
    <t>Max Subproblems Unlimited, Max Integer Sols Unlimited, Integer Tolerance 1%, Assume NonNegative</t>
  </si>
  <si>
    <t>Objective Cell (Max)</t>
  </si>
  <si>
    <t>Original Value</t>
  </si>
  <si>
    <t>Final Value</t>
  </si>
  <si>
    <t>Cell Value</t>
  </si>
  <si>
    <t>Formula</t>
  </si>
  <si>
    <t>Slack</t>
  </si>
  <si>
    <t>Contin</t>
  </si>
  <si>
    <t>Not Binding</t>
  </si>
  <si>
    <t>Binding</t>
  </si>
  <si>
    <t>Report Created: 10.05.22 13:45:23</t>
  </si>
  <si>
    <t>Solution Time: 300,976 Seconds.</t>
  </si>
  <si>
    <t>Microsoft Excel 16.60 Sensitivity Report</t>
  </si>
  <si>
    <t>What happens if we increase the raw material constraint?</t>
  </si>
  <si>
    <t>1575 to 1680</t>
  </si>
  <si>
    <t>1695 to inf</t>
  </si>
  <si>
    <t>Shadow price</t>
  </si>
  <si>
    <t>The slope per definition equals the shadow price of the raw material at that point. It changes at 1680 (see sensitivity report - RH + allowable increase)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</si>
</sst>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€&quot;#,##0.00"/>
    <numFmt numFmtId="169" formatCode="0.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6"/>
      <color theme="1"/>
      <name val="Helvetica"/>
      <family val="2"/>
    </font>
    <font>
      <b/>
      <sz val="16"/>
      <color indexed="8"/>
      <name val="Helvetica"/>
      <family val="2"/>
    </font>
    <font>
      <sz val="16"/>
      <color indexed="8"/>
      <name val="Helvetica"/>
      <family val="2"/>
    </font>
    <font>
      <b/>
      <sz val="16"/>
      <name val="Helvetica"/>
      <family val="2"/>
    </font>
    <font>
      <b/>
      <sz val="16"/>
      <color theme="1"/>
      <name val="Helvetica"/>
      <family val="2"/>
    </font>
    <font>
      <sz val="16"/>
      <color theme="1"/>
      <name val="Calibri"/>
      <family val="2"/>
      <scheme val="minor"/>
    </font>
    <font>
      <sz val="16"/>
      <color theme="8"/>
      <name val="Helvetica"/>
      <family val="2"/>
    </font>
    <font>
      <b/>
      <sz val="16"/>
      <color theme="8"/>
      <name val="Helvetica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C000"/>
      </left>
      <right/>
      <top style="medium">
        <color rgb="FFFFC000"/>
      </top>
      <bottom style="medium">
        <color rgb="FFFFC000"/>
      </bottom>
      <diagonal/>
    </border>
    <border>
      <left/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92D050"/>
      </left>
      <right/>
      <top style="medium">
        <color rgb="FF92D050"/>
      </top>
      <bottom/>
      <diagonal/>
    </border>
    <border>
      <left/>
      <right/>
      <top style="medium">
        <color rgb="FF92D050"/>
      </top>
      <bottom/>
      <diagonal/>
    </border>
    <border>
      <left/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/>
      <top/>
      <bottom/>
      <diagonal/>
    </border>
    <border>
      <left/>
      <right style="medium">
        <color rgb="FF92D050"/>
      </right>
      <top/>
      <bottom/>
      <diagonal/>
    </border>
    <border>
      <left style="medium">
        <color rgb="FF92D050"/>
      </left>
      <right/>
      <top/>
      <bottom style="medium">
        <color rgb="FF92D050"/>
      </bottom>
      <diagonal/>
    </border>
    <border>
      <left/>
      <right/>
      <top/>
      <bottom style="medium">
        <color rgb="FF92D050"/>
      </bottom>
      <diagonal/>
    </border>
    <border>
      <left/>
      <right style="medium">
        <color rgb="FF92D050"/>
      </right>
      <top/>
      <bottom style="medium">
        <color rgb="FF92D050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/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0" xfId="0" applyFont="1"/>
    <xf numFmtId="0" fontId="3" fillId="0" borderId="0" xfId="0" applyFont="1"/>
    <xf numFmtId="0" fontId="4" fillId="0" borderId="6" xfId="0" applyFont="1" applyFill="1" applyBorder="1" applyAlignment="1">
      <alignment horizontal="center"/>
    </xf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165" fontId="0" fillId="0" borderId="4" xfId="0" applyNumberFormat="1" applyFill="1" applyBorder="1" applyAlignment="1"/>
    <xf numFmtId="0" fontId="5" fillId="0" borderId="0" xfId="0" applyFont="1"/>
    <xf numFmtId="0" fontId="6" fillId="0" borderId="0" xfId="0" applyFont="1" applyBorder="1" applyAlignment="1">
      <alignment horizontal="center" wrapText="1"/>
    </xf>
    <xf numFmtId="0" fontId="8" fillId="0" borderId="0" xfId="0" applyFont="1" applyAlignment="1"/>
    <xf numFmtId="0" fontId="5" fillId="0" borderId="0" xfId="0" applyFont="1" applyAlignment="1"/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9" fontId="5" fillId="0" borderId="0" xfId="0" applyNumberFormat="1" applyFont="1" applyAlignment="1">
      <alignment horizontal="center"/>
    </xf>
    <xf numFmtId="0" fontId="5" fillId="0" borderId="0" xfId="0" applyFont="1" applyBorder="1"/>
    <xf numFmtId="0" fontId="9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1" fontId="5" fillId="0" borderId="7" xfId="0" applyNumberFormat="1" applyFont="1" applyBorder="1" applyAlignment="1">
      <alignment horizontal="center"/>
    </xf>
    <xf numFmtId="169" fontId="5" fillId="0" borderId="7" xfId="0" applyNumberFormat="1" applyFont="1" applyFill="1" applyBorder="1" applyAlignment="1"/>
    <xf numFmtId="0" fontId="8" fillId="0" borderId="0" xfId="0" applyFont="1"/>
    <xf numFmtId="0" fontId="6" fillId="0" borderId="0" xfId="0" applyFont="1" applyFill="1" applyBorder="1" applyAlignment="1">
      <alignment horizontal="center" wrapText="1"/>
    </xf>
    <xf numFmtId="164" fontId="5" fillId="0" borderId="5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horizontal="center"/>
    </xf>
    <xf numFmtId="0" fontId="10" fillId="0" borderId="0" xfId="0" applyFont="1"/>
    <xf numFmtId="0" fontId="9" fillId="0" borderId="0" xfId="0" applyFont="1"/>
    <xf numFmtId="0" fontId="9" fillId="0" borderId="10" xfId="0" applyFont="1" applyBorder="1"/>
    <xf numFmtId="0" fontId="5" fillId="0" borderId="10" xfId="0" applyFont="1" applyBorder="1"/>
    <xf numFmtId="0" fontId="6" fillId="0" borderId="11" xfId="0" applyFont="1" applyBorder="1" applyAlignment="1">
      <alignment wrapText="1"/>
    </xf>
    <xf numFmtId="0" fontId="6" fillId="0" borderId="12" xfId="0" applyFont="1" applyBorder="1" applyAlignment="1">
      <alignment horizontal="center" wrapText="1"/>
    </xf>
    <xf numFmtId="0" fontId="6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left" wrapText="1"/>
    </xf>
    <xf numFmtId="0" fontId="6" fillId="0" borderId="15" xfId="0" applyFont="1" applyBorder="1" applyAlignment="1">
      <alignment horizontal="center" wrapText="1"/>
    </xf>
    <xf numFmtId="0" fontId="7" fillId="0" borderId="16" xfId="0" applyFont="1" applyBorder="1" applyAlignment="1">
      <alignment horizontal="left" wrapText="1"/>
    </xf>
    <xf numFmtId="0" fontId="6" fillId="0" borderId="17" xfId="0" applyFont="1" applyBorder="1" applyAlignment="1">
      <alignment horizontal="center" wrapText="1"/>
    </xf>
    <xf numFmtId="0" fontId="6" fillId="0" borderId="18" xfId="0" applyFont="1" applyBorder="1" applyAlignment="1">
      <alignment horizontal="center" wrapText="1"/>
    </xf>
    <xf numFmtId="0" fontId="7" fillId="0" borderId="19" xfId="0" applyFont="1" applyFill="1" applyBorder="1" applyAlignment="1">
      <alignment horizontal="left" wrapText="1"/>
    </xf>
    <xf numFmtId="0" fontId="6" fillId="0" borderId="20" xfId="0" applyFont="1" applyFill="1" applyBorder="1" applyAlignment="1">
      <alignment horizontal="center" wrapText="1"/>
    </xf>
    <xf numFmtId="0" fontId="6" fillId="0" borderId="21" xfId="0" applyFont="1" applyFill="1" applyBorder="1" applyAlignment="1">
      <alignment horizontal="center" wrapText="1"/>
    </xf>
    <xf numFmtId="0" fontId="5" fillId="0" borderId="20" xfId="0" applyFont="1" applyBorder="1"/>
    <xf numFmtId="0" fontId="5" fillId="0" borderId="21" xfId="0" applyFont="1" applyBorder="1"/>
    <xf numFmtId="0" fontId="6" fillId="0" borderId="8" xfId="0" applyFont="1" applyFill="1" applyBorder="1" applyAlignment="1">
      <alignment horizontal="center" wrapText="1"/>
    </xf>
    <xf numFmtId="0" fontId="6" fillId="0" borderId="9" xfId="0" applyFont="1" applyFill="1" applyBorder="1" applyAlignment="1">
      <alignment horizontal="center" wrapText="1"/>
    </xf>
    <xf numFmtId="0" fontId="8" fillId="0" borderId="22" xfId="0" applyFont="1" applyBorder="1"/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left"/>
    </xf>
    <xf numFmtId="0" fontId="5" fillId="0" borderId="26" xfId="0" applyFont="1" applyBorder="1"/>
    <xf numFmtId="0" fontId="5" fillId="0" borderId="27" xfId="0" applyFont="1" applyBorder="1" applyAlignment="1">
      <alignment horizontal="left"/>
    </xf>
    <xf numFmtId="0" fontId="5" fillId="0" borderId="28" xfId="0" applyFont="1" applyBorder="1" applyAlignment="1">
      <alignment horizontal="center"/>
    </xf>
    <xf numFmtId="0" fontId="5" fillId="0" borderId="29" xfId="0" applyFont="1" applyBorder="1"/>
    <xf numFmtId="0" fontId="6" fillId="0" borderId="30" xfId="0" applyFont="1" applyBorder="1" applyAlignment="1">
      <alignment wrapText="1"/>
    </xf>
    <xf numFmtId="0" fontId="6" fillId="0" borderId="31" xfId="0" applyFont="1" applyBorder="1" applyAlignment="1">
      <alignment horizontal="center" wrapText="1"/>
    </xf>
    <xf numFmtId="0" fontId="6" fillId="0" borderId="32" xfId="0" applyFont="1" applyBorder="1" applyAlignment="1">
      <alignment horizontal="center" wrapText="1"/>
    </xf>
    <xf numFmtId="0" fontId="7" fillId="0" borderId="33" xfId="0" applyFont="1" applyBorder="1" applyAlignment="1">
      <alignment horizontal="left" wrapText="1"/>
    </xf>
    <xf numFmtId="0" fontId="6" fillId="0" borderId="34" xfId="0" applyFont="1" applyBorder="1" applyAlignment="1">
      <alignment horizontal="center" wrapText="1"/>
    </xf>
    <xf numFmtId="0" fontId="7" fillId="0" borderId="35" xfId="0" applyFont="1" applyBorder="1" applyAlignment="1">
      <alignment horizontal="left" wrapText="1"/>
    </xf>
    <xf numFmtId="0" fontId="6" fillId="0" borderId="36" xfId="0" applyFont="1" applyBorder="1" applyAlignment="1">
      <alignment horizontal="center" wrapText="1"/>
    </xf>
    <xf numFmtId="0" fontId="6" fillId="0" borderId="37" xfId="0" applyFont="1" applyBorder="1" applyAlignment="1">
      <alignment horizontal="center" wrapText="1"/>
    </xf>
    <xf numFmtId="0" fontId="11" fillId="0" borderId="2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Sensitivity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'Sensitivity Analysis'!$I$14:$I$24</c:f>
              <c:numCache>
                <c:formatCode>General</c:formatCode>
                <c:ptCount val="11"/>
                <c:pt idx="0">
                  <c:v>1575</c:v>
                </c:pt>
                <c:pt idx="1">
                  <c:v>1590</c:v>
                </c:pt>
                <c:pt idx="2">
                  <c:v>1605</c:v>
                </c:pt>
                <c:pt idx="3">
                  <c:v>1620</c:v>
                </c:pt>
                <c:pt idx="4">
                  <c:v>1635</c:v>
                </c:pt>
                <c:pt idx="5">
                  <c:v>1650</c:v>
                </c:pt>
                <c:pt idx="6">
                  <c:v>1665</c:v>
                </c:pt>
                <c:pt idx="7">
                  <c:v>1680</c:v>
                </c:pt>
                <c:pt idx="8">
                  <c:v>1695</c:v>
                </c:pt>
                <c:pt idx="9">
                  <c:v>1710</c:v>
                </c:pt>
                <c:pt idx="10">
                  <c:v>1725</c:v>
                </c:pt>
              </c:numCache>
            </c:numRef>
          </c:xVal>
          <c:yVal>
            <c:numRef>
              <c:f>'Sensitivity Analysis'!$J$14:$J$24</c:f>
              <c:numCache>
                <c:formatCode>0</c:formatCode>
                <c:ptCount val="11"/>
                <c:pt idx="0">
                  <c:v>4335</c:v>
                </c:pt>
                <c:pt idx="1">
                  <c:v>4367.1428571428569</c:v>
                </c:pt>
                <c:pt idx="2">
                  <c:v>4399.2857142857138</c:v>
                </c:pt>
                <c:pt idx="3">
                  <c:v>4431.4285714285706</c:v>
                </c:pt>
                <c:pt idx="4">
                  <c:v>4463.5714285714275</c:v>
                </c:pt>
                <c:pt idx="5">
                  <c:v>4495.7142857142862</c:v>
                </c:pt>
                <c:pt idx="6">
                  <c:v>4527.8571428571431</c:v>
                </c:pt>
                <c:pt idx="7">
                  <c:v>4560</c:v>
                </c:pt>
                <c:pt idx="8">
                  <c:v>4584.2307692307695</c:v>
                </c:pt>
                <c:pt idx="9">
                  <c:v>4608.461538461539</c:v>
                </c:pt>
                <c:pt idx="10">
                  <c:v>4632.6923076923076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1-F64C-B7AA-6CF0DCEF8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769871"/>
        <c:axId val="624771519"/>
      </c:scatterChart>
      <c:valAx>
        <c:axId val="62476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Raw material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DE"/>
          </a:p>
        </c:txPr>
        <c:crossAx val="624771519"/>
        <c:crosses val="autoZero"/>
        <c:crossBetween val="midCat"/>
      </c:valAx>
      <c:valAx>
        <c:axId val="62477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Objective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DE"/>
          </a:p>
        </c:txPr>
        <c:crossAx val="62476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474135</xdr:colOff>
      <xdr:row>12</xdr:row>
      <xdr:rowOff>186264</xdr:rowOff>
    </xdr:from>
    <xdr:to>
      <xdr:col>21</xdr:col>
      <xdr:colOff>118535</xdr:colOff>
      <xdr:row>24</xdr:row>
      <xdr:rowOff>122765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6D6C74-27E4-C018-5BF4-FC2ADAB72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3"/>
  <sheetViews>
    <sheetView showGridLines="0" tabSelected="1" topLeftCell="A14" zoomScale="75" zoomScaleNormal="75" workbookViewId="0">
      <selection activeCell="B26" sqref="B26:C29"/>
    </sheetView>
  </sheetViews>
  <sheetFormatPr baseColWidth="10" defaultColWidth="8.83203125" defaultRowHeight="24" x14ac:dyDescent="0.3"/>
  <cols>
    <col min="2" max="2" width="37.83203125" style="4" bestFit="1" customWidth="1"/>
    <col min="3" max="3" width="22.6640625" style="4" bestFit="1" customWidth="1"/>
    <col min="4" max="4" width="18.5" style="4" bestFit="1" customWidth="1"/>
    <col min="5" max="5" width="16.83203125" style="4" customWidth="1"/>
    <col min="6" max="6" width="17.1640625" style="4" customWidth="1"/>
  </cols>
  <sheetData>
    <row r="1" spans="1:6" ht="21" x14ac:dyDescent="0.25">
      <c r="A1" s="30"/>
      <c r="B1" s="30"/>
      <c r="C1" s="30"/>
      <c r="D1" s="30"/>
      <c r="E1" s="30"/>
      <c r="F1" s="30"/>
    </row>
    <row r="2" spans="1:6" ht="21" x14ac:dyDescent="0.25">
      <c r="A2" s="12"/>
      <c r="B2" s="12"/>
      <c r="C2" s="12"/>
      <c r="D2" s="12"/>
      <c r="E2" s="12"/>
      <c r="F2" s="12"/>
    </row>
    <row r="3" spans="1:6" ht="22" thickBot="1" x14ac:dyDescent="0.3">
      <c r="A3" s="12"/>
      <c r="B3" s="12"/>
      <c r="C3" s="12"/>
      <c r="D3" s="12"/>
      <c r="E3" s="12"/>
      <c r="F3" s="12"/>
    </row>
    <row r="4" spans="1:6" ht="22" x14ac:dyDescent="0.25">
      <c r="A4" s="12"/>
      <c r="B4" s="34"/>
      <c r="C4" s="35" t="s">
        <v>41</v>
      </c>
      <c r="D4" s="35" t="s">
        <v>42</v>
      </c>
      <c r="E4" s="36" t="s">
        <v>43</v>
      </c>
      <c r="F4" s="12"/>
    </row>
    <row r="5" spans="1:6" ht="22" x14ac:dyDescent="0.25">
      <c r="A5" s="12"/>
      <c r="B5" s="37" t="s">
        <v>8</v>
      </c>
      <c r="C5" s="13">
        <v>13</v>
      </c>
      <c r="D5" s="13">
        <v>11</v>
      </c>
      <c r="E5" s="38"/>
      <c r="F5" s="13"/>
    </row>
    <row r="6" spans="1:6" ht="22" x14ac:dyDescent="0.25">
      <c r="A6" s="12"/>
      <c r="B6" s="37" t="s">
        <v>44</v>
      </c>
      <c r="C6" s="13">
        <v>4</v>
      </c>
      <c r="D6" s="13">
        <v>5</v>
      </c>
      <c r="E6" s="38">
        <v>1500</v>
      </c>
      <c r="F6" s="13"/>
    </row>
    <row r="7" spans="1:6" ht="22" x14ac:dyDescent="0.25">
      <c r="A7" s="12"/>
      <c r="B7" s="37" t="s">
        <v>45</v>
      </c>
      <c r="C7" s="13">
        <v>5</v>
      </c>
      <c r="D7" s="13">
        <v>3</v>
      </c>
      <c r="E7" s="38">
        <v>1575</v>
      </c>
      <c r="F7" s="13"/>
    </row>
    <row r="8" spans="1:6" ht="23" thickBot="1" x14ac:dyDescent="0.3">
      <c r="A8" s="31"/>
      <c r="B8" s="39" t="s">
        <v>46</v>
      </c>
      <c r="C8" s="40">
        <v>1</v>
      </c>
      <c r="D8" s="40">
        <v>2</v>
      </c>
      <c r="E8" s="41">
        <v>420</v>
      </c>
      <c r="F8" s="13"/>
    </row>
    <row r="9" spans="1:6" ht="22" thickBot="1" x14ac:dyDescent="0.3">
      <c r="A9" s="31"/>
      <c r="B9" s="12"/>
      <c r="C9" s="12"/>
      <c r="D9" s="12"/>
      <c r="E9" s="12"/>
      <c r="F9" s="12"/>
    </row>
    <row r="10" spans="1:6" ht="23" thickBot="1" x14ac:dyDescent="0.3">
      <c r="A10" s="31"/>
      <c r="B10" s="42" t="s">
        <v>40</v>
      </c>
      <c r="C10" s="43">
        <v>0</v>
      </c>
      <c r="D10" s="44">
        <v>0</v>
      </c>
      <c r="E10" s="12"/>
      <c r="F10" s="12"/>
    </row>
    <row r="11" spans="1:6" ht="22" thickBot="1" x14ac:dyDescent="0.3">
      <c r="A11" s="31"/>
      <c r="B11" s="12"/>
      <c r="C11" s="12"/>
      <c r="D11" s="12"/>
      <c r="E11" s="12"/>
      <c r="F11" s="12"/>
    </row>
    <row r="12" spans="1:6" ht="23" thickBot="1" x14ac:dyDescent="0.3">
      <c r="A12" s="31"/>
      <c r="B12" s="42" t="s">
        <v>17</v>
      </c>
      <c r="C12" s="45" t="s">
        <v>22</v>
      </c>
      <c r="D12" s="46" t="s">
        <v>22</v>
      </c>
      <c r="E12" s="12"/>
      <c r="F12" s="12"/>
    </row>
    <row r="13" spans="1:6" ht="21" x14ac:dyDescent="0.25">
      <c r="A13" s="31"/>
      <c r="B13" s="19"/>
      <c r="C13" s="13"/>
      <c r="D13" s="12"/>
      <c r="E13" s="12"/>
      <c r="F13" s="12"/>
    </row>
    <row r="14" spans="1:6" ht="22" thickBot="1" x14ac:dyDescent="0.3">
      <c r="A14" s="31"/>
      <c r="B14" s="12"/>
      <c r="C14" s="22" t="s">
        <v>21</v>
      </c>
      <c r="D14" s="22" t="s">
        <v>26</v>
      </c>
      <c r="E14" s="12"/>
      <c r="F14" s="12"/>
    </row>
    <row r="15" spans="1:6" ht="22" thickBot="1" x14ac:dyDescent="0.3">
      <c r="A15" s="31"/>
      <c r="B15" s="26" t="s">
        <v>32</v>
      </c>
      <c r="C15" s="47">
        <v>270</v>
      </c>
      <c r="D15" s="48">
        <v>75</v>
      </c>
      <c r="E15" s="12"/>
      <c r="F15" s="12"/>
    </row>
    <row r="16" spans="1:6" ht="21" x14ac:dyDescent="0.25">
      <c r="A16" s="31"/>
      <c r="B16" s="26"/>
      <c r="C16" s="27"/>
      <c r="D16" s="27"/>
      <c r="E16" s="12"/>
      <c r="F16" s="12"/>
    </row>
    <row r="17" spans="1:6" ht="22" thickBot="1" x14ac:dyDescent="0.3">
      <c r="A17" s="31"/>
      <c r="B17" s="12"/>
      <c r="C17" s="22" t="s">
        <v>31</v>
      </c>
      <c r="D17" s="12"/>
      <c r="E17" s="12"/>
      <c r="F17" s="12"/>
    </row>
    <row r="18" spans="1:6" ht="23" thickTop="1" thickBot="1" x14ac:dyDescent="0.3">
      <c r="A18" s="31"/>
      <c r="B18" s="26" t="s">
        <v>18</v>
      </c>
      <c r="C18" s="28">
        <f>C15*C5+D15*D5</f>
        <v>4335</v>
      </c>
      <c r="D18" s="27"/>
      <c r="E18" s="12"/>
      <c r="F18" s="12"/>
    </row>
    <row r="19" spans="1:6" ht="23" thickTop="1" thickBot="1" x14ac:dyDescent="0.3">
      <c r="A19" s="31"/>
      <c r="B19" s="12"/>
      <c r="C19" s="12"/>
      <c r="D19" s="12"/>
      <c r="E19" s="19"/>
      <c r="F19" s="12"/>
    </row>
    <row r="20" spans="1:6" ht="21" x14ac:dyDescent="0.25">
      <c r="A20" s="31"/>
      <c r="B20" s="49" t="s">
        <v>19</v>
      </c>
      <c r="C20" s="50" t="s">
        <v>38</v>
      </c>
      <c r="D20" s="65"/>
      <c r="E20" s="51" t="s">
        <v>39</v>
      </c>
      <c r="F20" s="12"/>
    </row>
    <row r="21" spans="1:6" ht="21" x14ac:dyDescent="0.25">
      <c r="A21" s="31"/>
      <c r="B21" s="52" t="s">
        <v>44</v>
      </c>
      <c r="C21" s="29">
        <f>C6*$C$15+D6*$D$15</f>
        <v>1455</v>
      </c>
      <c r="D21" s="66" t="s">
        <v>20</v>
      </c>
      <c r="E21" s="53">
        <f>E6</f>
        <v>1500</v>
      </c>
      <c r="F21" s="12"/>
    </row>
    <row r="22" spans="1:6" ht="21" x14ac:dyDescent="0.25">
      <c r="A22" s="31"/>
      <c r="B22" s="52" t="s">
        <v>45</v>
      </c>
      <c r="C22" s="29">
        <f t="shared" ref="C22:C23" si="0">C7*$C$15+D7*$D$15</f>
        <v>1575</v>
      </c>
      <c r="D22" s="66" t="s">
        <v>20</v>
      </c>
      <c r="E22" s="53">
        <f>E7</f>
        <v>1575</v>
      </c>
      <c r="F22" s="12"/>
    </row>
    <row r="23" spans="1:6" ht="22" thickBot="1" x14ac:dyDescent="0.3">
      <c r="A23" s="12"/>
      <c r="B23" s="54" t="s">
        <v>46</v>
      </c>
      <c r="C23" s="55">
        <f t="shared" si="0"/>
        <v>420</v>
      </c>
      <c r="D23" s="67" t="s">
        <v>20</v>
      </c>
      <c r="E23" s="56">
        <f>E8</f>
        <v>420</v>
      </c>
      <c r="F23" s="12"/>
    </row>
    <row r="24" spans="1:6" ht="21" x14ac:dyDescent="0.25">
      <c r="A24" s="30"/>
      <c r="B24" s="30"/>
      <c r="C24" s="30"/>
      <c r="D24" s="30"/>
      <c r="E24" s="30"/>
      <c r="F24" s="30"/>
    </row>
    <row r="25" spans="1:6" ht="21" x14ac:dyDescent="0.25">
      <c r="A25" s="30"/>
      <c r="B25" s="30"/>
      <c r="C25" s="30"/>
      <c r="D25" s="30"/>
      <c r="E25" s="30"/>
      <c r="F25" s="30"/>
    </row>
    <row r="26" spans="1:6" ht="21" x14ac:dyDescent="0.25">
      <c r="A26" s="30"/>
      <c r="B26" s="32" t="s">
        <v>15</v>
      </c>
      <c r="C26" s="32" t="s">
        <v>79</v>
      </c>
      <c r="D26" s="30"/>
      <c r="E26" s="30"/>
      <c r="F26" s="30"/>
    </row>
    <row r="27" spans="1:6" ht="21" x14ac:dyDescent="0.25">
      <c r="A27" s="30"/>
      <c r="B27" s="33" t="s">
        <v>44</v>
      </c>
      <c r="C27" s="33">
        <v>0</v>
      </c>
      <c r="D27" s="30"/>
      <c r="E27" s="30"/>
      <c r="F27" s="30"/>
    </row>
    <row r="28" spans="1:6" ht="21" x14ac:dyDescent="0.25">
      <c r="A28" s="30"/>
      <c r="B28" s="33" t="s">
        <v>45</v>
      </c>
      <c r="C28" s="33">
        <v>2.1428571428571428</v>
      </c>
      <c r="D28" s="30"/>
      <c r="E28" s="30"/>
      <c r="F28" s="30"/>
    </row>
    <row r="29" spans="1:6" ht="21" x14ac:dyDescent="0.25">
      <c r="A29" s="30"/>
      <c r="B29" s="33" t="s">
        <v>46</v>
      </c>
      <c r="C29" s="33">
        <v>2.2857142857142851</v>
      </c>
      <c r="D29" s="30"/>
      <c r="E29" s="30"/>
      <c r="F29" s="30"/>
    </row>
    <row r="30" spans="1:6" ht="21" x14ac:dyDescent="0.25">
      <c r="A30" s="30"/>
      <c r="B30" s="30"/>
      <c r="C30" s="30"/>
      <c r="D30" s="30"/>
      <c r="E30" s="30"/>
      <c r="F30" s="30"/>
    </row>
    <row r="31" spans="1:6" ht="21" x14ac:dyDescent="0.25">
      <c r="A31" s="30"/>
      <c r="B31" s="30"/>
      <c r="C31" s="30"/>
      <c r="D31" s="30"/>
      <c r="E31" s="30"/>
      <c r="F31" s="30"/>
    </row>
    <row r="32" spans="1:6" ht="21" x14ac:dyDescent="0.25">
      <c r="A32" s="30"/>
      <c r="B32" s="30"/>
      <c r="C32" s="30"/>
      <c r="D32" s="30"/>
      <c r="E32" s="30"/>
      <c r="F32" s="30"/>
    </row>
    <row r="33" spans="1:6" ht="21" x14ac:dyDescent="0.25">
      <c r="A33" s="30"/>
      <c r="B33" s="30"/>
      <c r="C33" s="30"/>
      <c r="D33" s="30"/>
      <c r="E33" s="30"/>
      <c r="F33" s="3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CAE71-AFAA-7646-ADD3-18943B94E7F2}">
  <dimension ref="A3:Q28"/>
  <sheetViews>
    <sheetView showGridLines="0" zoomScale="50" workbookViewId="0">
      <selection activeCell="S7" sqref="S7"/>
    </sheetView>
  </sheetViews>
  <sheetFormatPr baseColWidth="10" defaultColWidth="8.83203125" defaultRowHeight="24" x14ac:dyDescent="0.3"/>
  <cols>
    <col min="2" max="2" width="37.83203125" style="4" bestFit="1" customWidth="1"/>
    <col min="3" max="3" width="15.1640625" style="4" bestFit="1" customWidth="1"/>
    <col min="4" max="4" width="18.5" style="4" bestFit="1" customWidth="1"/>
    <col min="5" max="5" width="16.83203125" style="4" customWidth="1"/>
    <col min="6" max="6" width="17.1640625" style="4" customWidth="1"/>
    <col min="9" max="9" width="20.1640625" customWidth="1"/>
    <col min="10" max="10" width="16.33203125" bestFit="1" customWidth="1"/>
    <col min="11" max="11" width="18.6640625" bestFit="1" customWidth="1"/>
  </cols>
  <sheetData>
    <row r="3" spans="1:17" ht="22" thickBot="1" x14ac:dyDescent="0.3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ht="22" x14ac:dyDescent="0.25">
      <c r="B4" s="57"/>
      <c r="C4" s="58" t="s">
        <v>41</v>
      </c>
      <c r="D4" s="58" t="s">
        <v>42</v>
      </c>
      <c r="E4" s="59" t="s">
        <v>43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ht="22" x14ac:dyDescent="0.25">
      <c r="B5" s="60" t="s">
        <v>8</v>
      </c>
      <c r="C5" s="13">
        <v>13</v>
      </c>
      <c r="D5" s="13">
        <v>11</v>
      </c>
      <c r="E5" s="61"/>
      <c r="F5" s="13"/>
      <c r="G5" s="12"/>
      <c r="H5" s="12"/>
      <c r="I5" s="14" t="s">
        <v>76</v>
      </c>
      <c r="J5" s="15"/>
      <c r="K5" s="15"/>
      <c r="L5" s="15"/>
      <c r="M5" s="15"/>
      <c r="N5" s="15"/>
      <c r="O5" s="15"/>
      <c r="P5" s="15"/>
      <c r="Q5" s="15"/>
    </row>
    <row r="6" spans="1:17" ht="22" x14ac:dyDescent="0.25">
      <c r="B6" s="60" t="s">
        <v>44</v>
      </c>
      <c r="C6" s="13">
        <v>4</v>
      </c>
      <c r="D6" s="13">
        <v>5</v>
      </c>
      <c r="E6" s="61">
        <v>1500</v>
      </c>
      <c r="F6" s="13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ht="22" x14ac:dyDescent="0.25">
      <c r="B7" s="60" t="s">
        <v>45</v>
      </c>
      <c r="C7" s="13">
        <v>5</v>
      </c>
      <c r="D7" s="13">
        <v>3</v>
      </c>
      <c r="E7" s="61">
        <v>1575</v>
      </c>
      <c r="F7" s="13"/>
      <c r="G7" s="12"/>
      <c r="H7" s="12"/>
      <c r="I7" s="16" t="s">
        <v>24</v>
      </c>
      <c r="J7" s="16" t="s">
        <v>25</v>
      </c>
      <c r="K7" s="12"/>
      <c r="L7" s="12"/>
      <c r="M7" s="12"/>
      <c r="N7" s="12"/>
      <c r="O7" s="12"/>
      <c r="P7" s="12"/>
      <c r="Q7" s="12"/>
    </row>
    <row r="8" spans="1:17" ht="25" thickBot="1" x14ac:dyDescent="0.35">
      <c r="A8" s="5"/>
      <c r="B8" s="62" t="s">
        <v>46</v>
      </c>
      <c r="C8" s="63">
        <v>1</v>
      </c>
      <c r="D8" s="63">
        <v>2</v>
      </c>
      <c r="E8" s="64">
        <v>420</v>
      </c>
      <c r="F8" s="13"/>
      <c r="G8" s="12"/>
      <c r="H8" s="12"/>
      <c r="I8" s="17" t="s">
        <v>77</v>
      </c>
      <c r="J8" s="18">
        <f>K14</f>
        <v>2.1428571428571428</v>
      </c>
      <c r="K8" s="12"/>
      <c r="L8" s="12"/>
      <c r="M8" s="12"/>
      <c r="N8" s="12"/>
      <c r="O8" s="12"/>
      <c r="P8" s="12"/>
      <c r="Q8" s="12"/>
    </row>
    <row r="9" spans="1:17" ht="25" thickBot="1" x14ac:dyDescent="0.35">
      <c r="A9" s="5"/>
      <c r="B9" s="12"/>
      <c r="C9" s="12"/>
      <c r="D9" s="12"/>
      <c r="E9" s="12"/>
      <c r="F9" s="12"/>
      <c r="G9" s="12"/>
      <c r="H9" s="12"/>
      <c r="I9" s="17" t="s">
        <v>78</v>
      </c>
      <c r="J9" s="18">
        <f>K22</f>
        <v>1.6153846153846154</v>
      </c>
      <c r="K9" s="12"/>
      <c r="L9" s="12"/>
      <c r="M9" s="12"/>
      <c r="N9" s="12"/>
      <c r="O9" s="12"/>
      <c r="P9" s="12"/>
      <c r="Q9" s="12"/>
    </row>
    <row r="10" spans="1:17" ht="25" thickBot="1" x14ac:dyDescent="0.35">
      <c r="A10" s="5"/>
      <c r="B10" s="42" t="s">
        <v>40</v>
      </c>
      <c r="C10" s="43">
        <v>0</v>
      </c>
      <c r="D10" s="44">
        <v>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</row>
    <row r="11" spans="1:17" ht="25" thickBot="1" x14ac:dyDescent="0.35">
      <c r="A11" s="5"/>
      <c r="B11" s="12"/>
      <c r="C11" s="12"/>
      <c r="D11" s="12"/>
      <c r="E11" s="12"/>
      <c r="F11" s="12"/>
      <c r="G11" s="12"/>
      <c r="H11" s="12"/>
      <c r="I11" s="17"/>
      <c r="J11" s="17"/>
      <c r="K11" s="12"/>
      <c r="L11" s="12"/>
      <c r="M11" s="12"/>
      <c r="N11" s="12"/>
      <c r="O11" s="12"/>
      <c r="P11" s="12"/>
      <c r="Q11" s="12"/>
    </row>
    <row r="12" spans="1:17" ht="25" thickBot="1" x14ac:dyDescent="0.35">
      <c r="A12" s="5"/>
      <c r="B12" s="42" t="s">
        <v>17</v>
      </c>
      <c r="C12" s="45" t="s">
        <v>22</v>
      </c>
      <c r="D12" s="46" t="s">
        <v>22</v>
      </c>
      <c r="E12" s="12"/>
      <c r="F12" s="12"/>
      <c r="G12" s="12"/>
      <c r="H12" s="12"/>
      <c r="I12" s="17"/>
      <c r="J12" s="17"/>
      <c r="K12" s="12"/>
      <c r="L12" s="12"/>
      <c r="M12" s="12"/>
      <c r="N12" s="12"/>
      <c r="O12" s="12"/>
      <c r="P12" s="12"/>
      <c r="Q12" s="12"/>
    </row>
    <row r="13" spans="1:17" x14ac:dyDescent="0.3">
      <c r="A13" s="5"/>
      <c r="B13" s="19"/>
      <c r="C13" s="13"/>
      <c r="D13" s="12"/>
      <c r="E13" s="12"/>
      <c r="F13" s="12"/>
      <c r="G13" s="12"/>
      <c r="H13" s="12"/>
      <c r="I13" s="20" t="s">
        <v>45</v>
      </c>
      <c r="J13" s="20" t="s">
        <v>23</v>
      </c>
      <c r="K13" s="20" t="s">
        <v>79</v>
      </c>
      <c r="L13" s="21"/>
      <c r="M13" s="12"/>
      <c r="N13" s="12"/>
      <c r="O13" s="12"/>
      <c r="P13" s="12"/>
      <c r="Q13" s="12"/>
    </row>
    <row r="14" spans="1:17" ht="25" thickBot="1" x14ac:dyDescent="0.35">
      <c r="A14" s="5"/>
      <c r="B14" s="12"/>
      <c r="C14" s="22" t="s">
        <v>21</v>
      </c>
      <c r="D14" s="22" t="s">
        <v>26</v>
      </c>
      <c r="E14" s="12"/>
      <c r="F14" s="12"/>
      <c r="G14" s="12"/>
      <c r="H14" s="12"/>
      <c r="I14" s="23">
        <v>1575</v>
      </c>
      <c r="J14" s="24">
        <v>4335</v>
      </c>
      <c r="K14" s="25">
        <v>2.1428571428571428</v>
      </c>
      <c r="L14" s="12"/>
      <c r="M14" s="12"/>
      <c r="N14" s="12"/>
      <c r="O14" s="12"/>
      <c r="P14" s="12"/>
      <c r="Q14" s="12"/>
    </row>
    <row r="15" spans="1:17" ht="25" thickBot="1" x14ac:dyDescent="0.35">
      <c r="A15" s="5"/>
      <c r="B15" s="26" t="s">
        <v>32</v>
      </c>
      <c r="C15" s="47">
        <v>270</v>
      </c>
      <c r="D15" s="48">
        <v>75</v>
      </c>
      <c r="E15" s="12"/>
      <c r="F15" s="12"/>
      <c r="G15" s="12"/>
      <c r="H15" s="12"/>
      <c r="I15" s="23">
        <v>1590</v>
      </c>
      <c r="J15" s="24">
        <v>4367.1428571428569</v>
      </c>
      <c r="K15" s="25">
        <v>2.1428571428571428</v>
      </c>
      <c r="L15" s="12"/>
      <c r="M15" s="12"/>
      <c r="N15" s="12"/>
      <c r="O15" s="12"/>
      <c r="P15" s="12"/>
      <c r="Q15" s="12"/>
    </row>
    <row r="16" spans="1:17" x14ac:dyDescent="0.3">
      <c r="A16" s="5"/>
      <c r="B16" s="26"/>
      <c r="C16" s="27"/>
      <c r="D16" s="27"/>
      <c r="E16" s="12"/>
      <c r="F16" s="12"/>
      <c r="G16" s="12"/>
      <c r="H16" s="12"/>
      <c r="I16" s="23">
        <v>1605</v>
      </c>
      <c r="J16" s="24">
        <v>4399.2857142857138</v>
      </c>
      <c r="K16" s="25">
        <v>2.1428571428571428</v>
      </c>
      <c r="L16" s="12"/>
      <c r="M16" s="12"/>
      <c r="N16" s="12"/>
      <c r="O16" s="12"/>
      <c r="P16" s="12"/>
      <c r="Q16" s="12"/>
    </row>
    <row r="17" spans="1:17" ht="25" thickBot="1" x14ac:dyDescent="0.35">
      <c r="A17" s="5"/>
      <c r="B17" s="12"/>
      <c r="C17" s="22" t="s">
        <v>31</v>
      </c>
      <c r="D17" s="12"/>
      <c r="E17" s="12"/>
      <c r="F17" s="12"/>
      <c r="G17" s="12"/>
      <c r="H17" s="12"/>
      <c r="I17" s="23">
        <v>1620</v>
      </c>
      <c r="J17" s="24">
        <v>4431.4285714285706</v>
      </c>
      <c r="K17" s="25">
        <v>2.1428571428571428</v>
      </c>
      <c r="L17" s="12"/>
      <c r="M17" s="12"/>
      <c r="N17" s="12"/>
      <c r="O17" s="12"/>
      <c r="P17" s="12"/>
      <c r="Q17" s="12"/>
    </row>
    <row r="18" spans="1:17" ht="26" thickTop="1" thickBot="1" x14ac:dyDescent="0.35">
      <c r="A18" s="5"/>
      <c r="B18" s="26" t="s">
        <v>18</v>
      </c>
      <c r="C18" s="28">
        <f>C15*C5+D15*D5</f>
        <v>4335</v>
      </c>
      <c r="D18" s="27"/>
      <c r="E18" s="12"/>
      <c r="F18" s="12"/>
      <c r="G18" s="12"/>
      <c r="H18" s="12"/>
      <c r="I18" s="23">
        <v>1635</v>
      </c>
      <c r="J18" s="24">
        <v>4463.5714285714275</v>
      </c>
      <c r="K18" s="25">
        <v>2.1428571428571428</v>
      </c>
      <c r="L18" s="12"/>
      <c r="M18" s="12"/>
      <c r="N18" s="12"/>
      <c r="O18" s="12"/>
      <c r="P18" s="12"/>
      <c r="Q18" s="12"/>
    </row>
    <row r="19" spans="1:17" ht="26" thickTop="1" thickBot="1" x14ac:dyDescent="0.35">
      <c r="A19" s="5"/>
      <c r="B19" s="12"/>
      <c r="C19" s="12"/>
      <c r="D19" s="12"/>
      <c r="E19" s="19"/>
      <c r="F19" s="12"/>
      <c r="G19" s="12"/>
      <c r="H19" s="12"/>
      <c r="I19" s="23">
        <v>1650</v>
      </c>
      <c r="J19" s="24">
        <v>4495.7142857142862</v>
      </c>
      <c r="K19" s="25">
        <v>2.1428571428571428</v>
      </c>
      <c r="L19" s="12"/>
      <c r="M19" s="12"/>
      <c r="N19" s="12"/>
      <c r="O19" s="12"/>
      <c r="P19" s="12"/>
      <c r="Q19" s="12"/>
    </row>
    <row r="20" spans="1:17" x14ac:dyDescent="0.3">
      <c r="A20" s="5"/>
      <c r="B20" s="49" t="s">
        <v>19</v>
      </c>
      <c r="C20" s="50" t="s">
        <v>38</v>
      </c>
      <c r="D20" s="65"/>
      <c r="E20" s="51" t="s">
        <v>39</v>
      </c>
      <c r="F20" s="12"/>
      <c r="G20" s="12"/>
      <c r="H20" s="12"/>
      <c r="I20" s="23">
        <v>1665</v>
      </c>
      <c r="J20" s="24">
        <v>4527.8571428571431</v>
      </c>
      <c r="K20" s="25">
        <v>2.1428571428571428</v>
      </c>
      <c r="L20" s="12"/>
      <c r="M20" s="12"/>
      <c r="N20" s="12"/>
      <c r="O20" s="12"/>
      <c r="P20" s="12"/>
      <c r="Q20" s="12"/>
    </row>
    <row r="21" spans="1:17" x14ac:dyDescent="0.3">
      <c r="A21" s="5"/>
      <c r="B21" s="52" t="s">
        <v>44</v>
      </c>
      <c r="C21" s="29">
        <f>C6*$C$15+D6*$D$15</f>
        <v>1455</v>
      </c>
      <c r="D21" s="66" t="s">
        <v>20</v>
      </c>
      <c r="E21" s="53">
        <f>E6</f>
        <v>1500</v>
      </c>
      <c r="F21" s="12"/>
      <c r="G21" s="12"/>
      <c r="H21" s="12"/>
      <c r="I21" s="23">
        <v>1680</v>
      </c>
      <c r="J21" s="24">
        <v>4560</v>
      </c>
      <c r="K21" s="25">
        <v>2.1428571428571428</v>
      </c>
      <c r="L21" s="12"/>
      <c r="M21" s="12"/>
      <c r="N21" s="12"/>
      <c r="O21" s="12"/>
      <c r="P21" s="12"/>
      <c r="Q21" s="12"/>
    </row>
    <row r="22" spans="1:17" x14ac:dyDescent="0.3">
      <c r="A22" s="5"/>
      <c r="B22" s="52" t="s">
        <v>45</v>
      </c>
      <c r="C22" s="29">
        <f t="shared" ref="C22:C23" si="0">C7*$C$15+D7*$D$15</f>
        <v>1575</v>
      </c>
      <c r="D22" s="66" t="s">
        <v>20</v>
      </c>
      <c r="E22" s="53">
        <f>E7</f>
        <v>1575</v>
      </c>
      <c r="F22" s="12"/>
      <c r="G22" s="12"/>
      <c r="H22" s="12"/>
      <c r="I22" s="23">
        <v>1695</v>
      </c>
      <c r="J22" s="24">
        <v>4584.2307692307695</v>
      </c>
      <c r="K22" s="25">
        <v>1.6153846153846154</v>
      </c>
      <c r="L22" s="12"/>
      <c r="M22" s="12"/>
      <c r="N22" s="12"/>
      <c r="O22" s="12"/>
      <c r="P22" s="12"/>
      <c r="Q22" s="12"/>
    </row>
    <row r="23" spans="1:17" ht="22" thickBot="1" x14ac:dyDescent="0.3">
      <c r="B23" s="54" t="s">
        <v>46</v>
      </c>
      <c r="C23" s="55">
        <f t="shared" si="0"/>
        <v>420</v>
      </c>
      <c r="D23" s="67" t="s">
        <v>20</v>
      </c>
      <c r="E23" s="56">
        <f>E8</f>
        <v>420</v>
      </c>
      <c r="F23" s="12"/>
      <c r="G23" s="12"/>
      <c r="H23" s="12"/>
      <c r="I23" s="23">
        <v>1710</v>
      </c>
      <c r="J23" s="24">
        <v>4608.461538461539</v>
      </c>
      <c r="K23" s="25">
        <v>1.6153846153846154</v>
      </c>
      <c r="L23" s="12"/>
      <c r="M23" s="12"/>
      <c r="N23" s="12"/>
      <c r="O23" s="12"/>
      <c r="P23" s="12"/>
      <c r="Q23" s="12"/>
    </row>
    <row r="24" spans="1:17" ht="21" x14ac:dyDescent="0.25">
      <c r="B24" s="12"/>
      <c r="C24" s="12"/>
      <c r="D24" s="12"/>
      <c r="E24" s="12"/>
      <c r="F24" s="12"/>
      <c r="G24" s="12"/>
      <c r="H24" s="12"/>
      <c r="I24" s="23">
        <v>1725</v>
      </c>
      <c r="J24" s="24">
        <v>4632.6923076923076</v>
      </c>
      <c r="K24" s="25">
        <v>1.6153846153846154</v>
      </c>
      <c r="L24" s="12"/>
      <c r="M24" s="12"/>
      <c r="N24" s="12"/>
      <c r="O24" s="12"/>
      <c r="P24" s="12"/>
      <c r="Q24" s="12"/>
    </row>
    <row r="25" spans="1:17" ht="21" x14ac:dyDescent="0.25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</row>
    <row r="26" spans="1:17" ht="21" x14ac:dyDescent="0.25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</row>
    <row r="27" spans="1:17" ht="21" x14ac:dyDescent="0.25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x14ac:dyDescent="0.3">
      <c r="B28" s="4" t="s">
        <v>80</v>
      </c>
    </row>
  </sheetData>
  <mergeCells count="1">
    <mergeCell ref="I5:Q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A422D-7AD4-074C-A487-8A1C6929BFB4}">
  <dimension ref="A1:G29"/>
  <sheetViews>
    <sheetView showGridLines="0" workbookViewId="0">
      <selection activeCell="M17" sqref="M17"/>
    </sheetView>
  </sheetViews>
  <sheetFormatPr baseColWidth="10" defaultRowHeight="15" x14ac:dyDescent="0.2"/>
  <cols>
    <col min="1" max="1" width="2.33203125" customWidth="1"/>
    <col min="2" max="2" width="6.1640625" bestFit="1" customWidth="1"/>
    <col min="3" max="3" width="17.83203125" bestFit="1" customWidth="1"/>
    <col min="4" max="4" width="12" bestFit="1" customWidth="1"/>
    <col min="5" max="5" width="13.33203125" bestFit="1" customWidth="1"/>
    <col min="6" max="6" width="10.1640625" bestFit="1" customWidth="1"/>
    <col min="7" max="7" width="5" bestFit="1" customWidth="1"/>
  </cols>
  <sheetData>
    <row r="1" spans="1:5" x14ac:dyDescent="0.2">
      <c r="A1" s="1" t="s">
        <v>55</v>
      </c>
    </row>
    <row r="2" spans="1:5" x14ac:dyDescent="0.2">
      <c r="A2" s="1" t="s">
        <v>56</v>
      </c>
    </row>
    <row r="3" spans="1:5" x14ac:dyDescent="0.2">
      <c r="A3" s="1" t="s">
        <v>73</v>
      </c>
    </row>
    <row r="4" spans="1:5" x14ac:dyDescent="0.2">
      <c r="A4" s="1" t="s">
        <v>57</v>
      </c>
    </row>
    <row r="5" spans="1:5" x14ac:dyDescent="0.2">
      <c r="A5" s="1" t="s">
        <v>58</v>
      </c>
    </row>
    <row r="6" spans="1:5" x14ac:dyDescent="0.2">
      <c r="A6" s="1"/>
      <c r="B6" t="s">
        <v>59</v>
      </c>
    </row>
    <row r="7" spans="1:5" x14ac:dyDescent="0.2">
      <c r="A7" s="1"/>
      <c r="B7" t="s">
        <v>74</v>
      </c>
    </row>
    <row r="8" spans="1:5" x14ac:dyDescent="0.2">
      <c r="A8" s="1"/>
      <c r="B8" t="s">
        <v>60</v>
      </c>
    </row>
    <row r="9" spans="1:5" x14ac:dyDescent="0.2">
      <c r="A9" s="1" t="s">
        <v>61</v>
      </c>
    </row>
    <row r="10" spans="1:5" x14ac:dyDescent="0.2">
      <c r="B10" t="s">
        <v>62</v>
      </c>
    </row>
    <row r="11" spans="1:5" x14ac:dyDescent="0.2">
      <c r="B11" t="s">
        <v>63</v>
      </c>
    </row>
    <row r="14" spans="1:5" ht="16" thickBot="1" x14ac:dyDescent="0.25">
      <c r="A14" t="s">
        <v>64</v>
      </c>
    </row>
    <row r="15" spans="1:5" ht="16" thickBot="1" x14ac:dyDescent="0.25">
      <c r="B15" s="6" t="s">
        <v>1</v>
      </c>
      <c r="C15" s="6" t="s">
        <v>2</v>
      </c>
      <c r="D15" s="6" t="s">
        <v>65</v>
      </c>
      <c r="E15" s="6" t="s">
        <v>66</v>
      </c>
    </row>
    <row r="16" spans="1:5" ht="16" thickBot="1" x14ac:dyDescent="0.25">
      <c r="B16" s="3" t="s">
        <v>47</v>
      </c>
      <c r="C16" s="3" t="s">
        <v>33</v>
      </c>
      <c r="D16" s="11">
        <v>4335</v>
      </c>
      <c r="E16" s="11">
        <v>4335</v>
      </c>
    </row>
    <row r="19" spans="1:7" ht="16" thickBot="1" x14ac:dyDescent="0.25">
      <c r="A19" t="s">
        <v>0</v>
      </c>
    </row>
    <row r="20" spans="1:7" ht="16" thickBot="1" x14ac:dyDescent="0.25">
      <c r="B20" s="6" t="s">
        <v>1</v>
      </c>
      <c r="C20" s="6" t="s">
        <v>2</v>
      </c>
      <c r="D20" s="6" t="s">
        <v>65</v>
      </c>
      <c r="E20" s="6" t="s">
        <v>66</v>
      </c>
      <c r="F20" s="6" t="s">
        <v>27</v>
      </c>
    </row>
    <row r="21" spans="1:7" x14ac:dyDescent="0.2">
      <c r="B21" s="2" t="s">
        <v>48</v>
      </c>
      <c r="C21" s="2" t="s">
        <v>34</v>
      </c>
      <c r="D21" s="7">
        <v>270</v>
      </c>
      <c r="E21" s="7">
        <v>270</v>
      </c>
      <c r="F21" s="2" t="s">
        <v>70</v>
      </c>
    </row>
    <row r="22" spans="1:7" ht="16" thickBot="1" x14ac:dyDescent="0.25">
      <c r="B22" s="3" t="s">
        <v>49</v>
      </c>
      <c r="C22" s="3" t="s">
        <v>35</v>
      </c>
      <c r="D22" s="8">
        <v>75</v>
      </c>
      <c r="E22" s="8">
        <v>75</v>
      </c>
      <c r="F22" s="3" t="s">
        <v>70</v>
      </c>
    </row>
    <row r="25" spans="1:7" ht="16" thickBot="1" x14ac:dyDescent="0.25">
      <c r="A25" t="s">
        <v>6</v>
      </c>
    </row>
    <row r="26" spans="1:7" ht="16" thickBot="1" x14ac:dyDescent="0.25">
      <c r="B26" s="6" t="s">
        <v>1</v>
      </c>
      <c r="C26" s="6" t="s">
        <v>2</v>
      </c>
      <c r="D26" s="6" t="s">
        <v>67</v>
      </c>
      <c r="E26" s="6" t="s">
        <v>68</v>
      </c>
      <c r="F26" s="6" t="s">
        <v>28</v>
      </c>
      <c r="G26" s="6" t="s">
        <v>69</v>
      </c>
    </row>
    <row r="27" spans="1:7" x14ac:dyDescent="0.2">
      <c r="B27" s="2" t="s">
        <v>50</v>
      </c>
      <c r="C27" s="2" t="s">
        <v>51</v>
      </c>
      <c r="D27" s="7">
        <v>1455</v>
      </c>
      <c r="E27" s="2" t="s">
        <v>52</v>
      </c>
      <c r="F27" s="2" t="s">
        <v>71</v>
      </c>
      <c r="G27" s="2">
        <v>45</v>
      </c>
    </row>
    <row r="28" spans="1:7" x14ac:dyDescent="0.2">
      <c r="B28" s="2" t="s">
        <v>29</v>
      </c>
      <c r="C28" s="2" t="s">
        <v>53</v>
      </c>
      <c r="D28" s="7">
        <v>1575</v>
      </c>
      <c r="E28" s="2" t="s">
        <v>30</v>
      </c>
      <c r="F28" s="2" t="s">
        <v>72</v>
      </c>
      <c r="G28" s="2">
        <v>0</v>
      </c>
    </row>
    <row r="29" spans="1:7" ht="16" thickBot="1" x14ac:dyDescent="0.25">
      <c r="B29" s="3" t="s">
        <v>36</v>
      </c>
      <c r="C29" s="3" t="s">
        <v>54</v>
      </c>
      <c r="D29" s="8">
        <v>420</v>
      </c>
      <c r="E29" s="3" t="s">
        <v>37</v>
      </c>
      <c r="F29" s="3" t="s">
        <v>72</v>
      </c>
      <c r="G29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827D5-A91C-0F47-BFC6-35B0C2EB7193}">
  <dimension ref="A1:H17"/>
  <sheetViews>
    <sheetView showGridLines="0" workbookViewId="0">
      <selection activeCell="I38" sqref="I38"/>
    </sheetView>
  </sheetViews>
  <sheetFormatPr baseColWidth="10" defaultRowHeight="15" x14ac:dyDescent="0.2"/>
  <cols>
    <col min="1" max="1" width="2.33203125" customWidth="1"/>
    <col min="2" max="2" width="6.1640625" bestFit="1" customWidth="1"/>
    <col min="3" max="3" width="17.83203125" bestFit="1" customWidth="1"/>
    <col min="4" max="4" width="5.6640625" bestFit="1" customWidth="1"/>
    <col min="5" max="5" width="12.1640625" bestFit="1" customWidth="1"/>
    <col min="6" max="6" width="9.6640625" bestFit="1" customWidth="1"/>
    <col min="7" max="7" width="12.1640625" bestFit="1" customWidth="1"/>
    <col min="8" max="8" width="9" bestFit="1" customWidth="1"/>
  </cols>
  <sheetData>
    <row r="1" spans="1:8" x14ac:dyDescent="0.2">
      <c r="A1" s="1" t="s">
        <v>75</v>
      </c>
    </row>
    <row r="2" spans="1:8" x14ac:dyDescent="0.2">
      <c r="A2" s="1" t="s">
        <v>56</v>
      </c>
    </row>
    <row r="3" spans="1:8" x14ac:dyDescent="0.2">
      <c r="A3" s="1" t="s">
        <v>73</v>
      </c>
    </row>
    <row r="6" spans="1:8" ht="16" thickBot="1" x14ac:dyDescent="0.25">
      <c r="A6" t="s">
        <v>0</v>
      </c>
    </row>
    <row r="7" spans="1:8" x14ac:dyDescent="0.2">
      <c r="B7" s="9"/>
      <c r="C7" s="9"/>
      <c r="D7" s="9" t="s">
        <v>3</v>
      </c>
      <c r="E7" s="9" t="s">
        <v>5</v>
      </c>
      <c r="F7" s="9" t="s">
        <v>8</v>
      </c>
      <c r="G7" s="9" t="s">
        <v>10</v>
      </c>
      <c r="H7" s="9" t="s">
        <v>10</v>
      </c>
    </row>
    <row r="8" spans="1:8" ht="16" thickBot="1" x14ac:dyDescent="0.25">
      <c r="B8" s="10" t="s">
        <v>1</v>
      </c>
      <c r="C8" s="10" t="s">
        <v>2</v>
      </c>
      <c r="D8" s="10" t="s">
        <v>4</v>
      </c>
      <c r="E8" s="10" t="s">
        <v>7</v>
      </c>
      <c r="F8" s="10" t="s">
        <v>9</v>
      </c>
      <c r="G8" s="10" t="s">
        <v>11</v>
      </c>
      <c r="H8" s="10" t="s">
        <v>12</v>
      </c>
    </row>
    <row r="9" spans="1:8" x14ac:dyDescent="0.2">
      <c r="B9" s="2" t="s">
        <v>48</v>
      </c>
      <c r="C9" s="2" t="s">
        <v>34</v>
      </c>
      <c r="D9" s="2">
        <v>270</v>
      </c>
      <c r="E9" s="2">
        <v>0</v>
      </c>
      <c r="F9" s="2">
        <v>13</v>
      </c>
      <c r="G9" s="2">
        <v>5.3333333333333313</v>
      </c>
      <c r="H9" s="2">
        <v>7.4999999999999991</v>
      </c>
    </row>
    <row r="10" spans="1:8" ht="16" thickBot="1" x14ac:dyDescent="0.25">
      <c r="B10" s="3" t="s">
        <v>49</v>
      </c>
      <c r="C10" s="3" t="s">
        <v>35</v>
      </c>
      <c r="D10" s="3">
        <v>75</v>
      </c>
      <c r="E10" s="3">
        <v>0</v>
      </c>
      <c r="F10" s="3">
        <v>11</v>
      </c>
      <c r="G10" s="3">
        <v>14.999999999999998</v>
      </c>
      <c r="H10" s="3">
        <v>3.1999999999999993</v>
      </c>
    </row>
    <row r="12" spans="1:8" ht="16" thickBot="1" x14ac:dyDescent="0.25">
      <c r="A12" t="s">
        <v>6</v>
      </c>
    </row>
    <row r="13" spans="1:8" x14ac:dyDescent="0.2">
      <c r="B13" s="9"/>
      <c r="C13" s="9"/>
      <c r="D13" s="9" t="s">
        <v>3</v>
      </c>
      <c r="E13" s="9" t="s">
        <v>13</v>
      </c>
      <c r="F13" s="9" t="s">
        <v>15</v>
      </c>
      <c r="G13" s="9" t="s">
        <v>10</v>
      </c>
      <c r="H13" s="9" t="s">
        <v>10</v>
      </c>
    </row>
    <row r="14" spans="1:8" ht="16" thickBot="1" x14ac:dyDescent="0.25">
      <c r="B14" s="10" t="s">
        <v>1</v>
      </c>
      <c r="C14" s="10" t="s">
        <v>2</v>
      </c>
      <c r="D14" s="10" t="s">
        <v>4</v>
      </c>
      <c r="E14" s="10" t="s">
        <v>14</v>
      </c>
      <c r="F14" s="10" t="s">
        <v>16</v>
      </c>
      <c r="G14" s="10" t="s">
        <v>11</v>
      </c>
      <c r="H14" s="10" t="s">
        <v>12</v>
      </c>
    </row>
    <row r="15" spans="1:8" x14ac:dyDescent="0.2">
      <c r="B15" s="2" t="s">
        <v>50</v>
      </c>
      <c r="C15" s="2" t="s">
        <v>51</v>
      </c>
      <c r="D15" s="2">
        <v>1455</v>
      </c>
      <c r="E15" s="2">
        <v>0</v>
      </c>
      <c r="F15" s="2">
        <v>1500</v>
      </c>
      <c r="G15" s="2">
        <v>1E+30</v>
      </c>
      <c r="H15" s="2">
        <v>45.000000000000028</v>
      </c>
    </row>
    <row r="16" spans="1:8" x14ac:dyDescent="0.2">
      <c r="B16" s="2" t="s">
        <v>29</v>
      </c>
      <c r="C16" s="2" t="s">
        <v>53</v>
      </c>
      <c r="D16" s="2">
        <v>1575</v>
      </c>
      <c r="E16" s="2">
        <v>2.1428571428571428</v>
      </c>
      <c r="F16" s="2">
        <v>1575</v>
      </c>
      <c r="G16" s="2">
        <v>105.00000000000006</v>
      </c>
      <c r="H16" s="2">
        <v>944.99999999999989</v>
      </c>
    </row>
    <row r="17" spans="2:8" ht="16" thickBot="1" x14ac:dyDescent="0.25">
      <c r="B17" s="3" t="s">
        <v>36</v>
      </c>
      <c r="C17" s="3" t="s">
        <v>54</v>
      </c>
      <c r="D17" s="3">
        <v>420</v>
      </c>
      <c r="E17" s="3">
        <v>2.2857142857142851</v>
      </c>
      <c r="F17" s="3">
        <v>420</v>
      </c>
      <c r="G17" s="3">
        <v>24.230769230769248</v>
      </c>
      <c r="H17" s="3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LP</vt:lpstr>
      <vt:lpstr>Sensitivity Analysis</vt:lpstr>
      <vt:lpstr>Answer Report 1</vt:lpstr>
      <vt:lpstr>Sensitivity Report 1</vt:lpstr>
    </vt:vector>
  </TitlesOfParts>
  <Company>University of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sbas2453</dc:creator>
  <cp:lastModifiedBy>Microsoft Office User</cp:lastModifiedBy>
  <dcterms:created xsi:type="dcterms:W3CDTF">2016-04-06T19:35:02Z</dcterms:created>
  <dcterms:modified xsi:type="dcterms:W3CDTF">2022-05-10T14:13:49Z</dcterms:modified>
</cp:coreProperties>
</file>