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ns_\OneDrive\Bureaublad\School\2022-2023\Stage\Contracts\ERC721F\docs\data\"/>
    </mc:Choice>
  </mc:AlternateContent>
  <xr:revisionPtr revIDLastSave="0" documentId="13_ncr:1_{8F984EF3-1455-4BFF-B00C-53B5F96FF7AE}" xr6:coauthVersionLast="47" xr6:coauthVersionMax="47" xr10:uidLastSave="{00000000-0000-0000-0000-000000000000}"/>
  <bookViews>
    <workbookView xWindow="28680" yWindow="-5520" windowWidth="38640" windowHeight="21240" activeTab="3" xr2:uid="{BE095514-5817-46A1-BEFE-93A077CD51C2}"/>
  </bookViews>
  <sheets>
    <sheet name="Optimizer Disabled - Ascended" sheetId="1" r:id="rId1"/>
    <sheet name="Optimizer Disabled - Descended" sheetId="2" r:id="rId2"/>
    <sheet name="Optimizer | 200 run - Ascended" sheetId="3" r:id="rId3"/>
    <sheet name="Optimizer | 200 run - Descended" sheetId="4" r:id="rId4"/>
    <sheet name="Optimizer | 1000 run - Ascended" sheetId="5" r:id="rId5"/>
    <sheet name="Optimizer | 1000 run - Descend" sheetId="6" r:id="rId6"/>
    <sheet name="Graphs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7" i="4" l="1"/>
  <c r="R7" i="4"/>
  <c r="J7" i="4"/>
  <c r="E7" i="4"/>
  <c r="L7" i="4" s="1"/>
  <c r="E7" i="2"/>
  <c r="L7" i="2" s="1"/>
  <c r="M7" i="2" s="1"/>
  <c r="L8" i="2"/>
  <c r="Q17" i="2"/>
  <c r="R17" i="2"/>
  <c r="L18" i="2"/>
  <c r="J17" i="2"/>
  <c r="E17" i="2"/>
  <c r="Q7" i="2"/>
  <c r="R7" i="2"/>
  <c r="Q8" i="2"/>
  <c r="R8" i="2"/>
  <c r="J8" i="2"/>
  <c r="J7" i="2"/>
  <c r="Q16" i="6"/>
  <c r="R16" i="6"/>
  <c r="Q17" i="6"/>
  <c r="R17" i="6"/>
  <c r="Q18" i="6"/>
  <c r="R18" i="6"/>
  <c r="J18" i="6"/>
  <c r="L18" i="6" s="1"/>
  <c r="E18" i="6"/>
  <c r="J16" i="6"/>
  <c r="E16" i="6"/>
  <c r="Q8" i="6"/>
  <c r="R8" i="6"/>
  <c r="J8" i="6"/>
  <c r="E8" i="6"/>
  <c r="E17" i="4"/>
  <c r="Q17" i="4"/>
  <c r="R17" i="4"/>
  <c r="J17" i="4"/>
  <c r="J18" i="4"/>
  <c r="R23" i="6"/>
  <c r="Q23" i="6"/>
  <c r="R22" i="6"/>
  <c r="Q22" i="6"/>
  <c r="R21" i="6"/>
  <c r="Q21" i="6"/>
  <c r="R20" i="6"/>
  <c r="Q20" i="6"/>
  <c r="R19" i="6"/>
  <c r="Q19" i="6"/>
  <c r="R15" i="6"/>
  <c r="Q15" i="6"/>
  <c r="R14" i="6"/>
  <c r="Q14" i="6"/>
  <c r="R13" i="6"/>
  <c r="Q13" i="6"/>
  <c r="R12" i="6"/>
  <c r="Q12" i="6"/>
  <c r="R11" i="6"/>
  <c r="Q11" i="6"/>
  <c r="R10" i="6"/>
  <c r="Q10" i="6"/>
  <c r="R9" i="6"/>
  <c r="Q9" i="6"/>
  <c r="R7" i="6"/>
  <c r="Q7" i="6"/>
  <c r="R6" i="6"/>
  <c r="Q6" i="6"/>
  <c r="R5" i="6"/>
  <c r="Q5" i="6"/>
  <c r="R4" i="6"/>
  <c r="Q4" i="6"/>
  <c r="R3" i="6"/>
  <c r="Q3" i="6"/>
  <c r="R13" i="5"/>
  <c r="Q13" i="5"/>
  <c r="R12" i="5"/>
  <c r="Q12" i="5"/>
  <c r="R11" i="5"/>
  <c r="Q11" i="5"/>
  <c r="R10" i="5"/>
  <c r="Q10" i="5"/>
  <c r="R9" i="5"/>
  <c r="Q9" i="5"/>
  <c r="R8" i="5"/>
  <c r="Q8" i="5"/>
  <c r="R7" i="5"/>
  <c r="Q7" i="5"/>
  <c r="R6" i="5"/>
  <c r="Q6" i="5"/>
  <c r="R5" i="5"/>
  <c r="Q5" i="5"/>
  <c r="R4" i="5"/>
  <c r="Q4" i="5"/>
  <c r="R3" i="5"/>
  <c r="Q3" i="5"/>
  <c r="R23" i="4"/>
  <c r="Q23" i="4"/>
  <c r="R22" i="4"/>
  <c r="Q22" i="4"/>
  <c r="R21" i="4"/>
  <c r="Q21" i="4"/>
  <c r="R20" i="4"/>
  <c r="Q20" i="4"/>
  <c r="R19" i="4"/>
  <c r="Q19" i="4"/>
  <c r="R18" i="4"/>
  <c r="Q18" i="4"/>
  <c r="R16" i="4"/>
  <c r="Q16" i="4"/>
  <c r="R15" i="4"/>
  <c r="Q15" i="4"/>
  <c r="R14" i="4"/>
  <c r="Q14" i="4"/>
  <c r="R13" i="4"/>
  <c r="Q13" i="4"/>
  <c r="R12" i="4"/>
  <c r="Q12" i="4"/>
  <c r="R11" i="4"/>
  <c r="Q11" i="4"/>
  <c r="R10" i="4"/>
  <c r="Q10" i="4"/>
  <c r="R9" i="4"/>
  <c r="Q9" i="4"/>
  <c r="R8" i="4"/>
  <c r="Q8" i="4"/>
  <c r="R6" i="4"/>
  <c r="Q6" i="4"/>
  <c r="R5" i="4"/>
  <c r="Q5" i="4"/>
  <c r="R4" i="4"/>
  <c r="Q4" i="4"/>
  <c r="R3" i="4"/>
  <c r="Q3" i="4"/>
  <c r="R13" i="3"/>
  <c r="Q13" i="3"/>
  <c r="R12" i="3"/>
  <c r="Q12" i="3"/>
  <c r="R11" i="3"/>
  <c r="Q11" i="3"/>
  <c r="R10" i="3"/>
  <c r="Q10" i="3"/>
  <c r="R9" i="3"/>
  <c r="Q9" i="3"/>
  <c r="R8" i="3"/>
  <c r="Q8" i="3"/>
  <c r="R7" i="3"/>
  <c r="Q7" i="3"/>
  <c r="R6" i="3"/>
  <c r="Q6" i="3"/>
  <c r="R5" i="3"/>
  <c r="Q5" i="3"/>
  <c r="R4" i="3"/>
  <c r="Q4" i="3"/>
  <c r="R3" i="3"/>
  <c r="Q3" i="3"/>
  <c r="R4" i="2"/>
  <c r="R5" i="2"/>
  <c r="R6" i="2"/>
  <c r="R9" i="2"/>
  <c r="R10" i="2"/>
  <c r="R11" i="2"/>
  <c r="R12" i="2"/>
  <c r="R13" i="2"/>
  <c r="R14" i="2"/>
  <c r="R15" i="2"/>
  <c r="R16" i="2"/>
  <c r="R18" i="2"/>
  <c r="R19" i="2"/>
  <c r="R20" i="2"/>
  <c r="R21" i="2"/>
  <c r="R22" i="2"/>
  <c r="R23" i="2"/>
  <c r="R3" i="2"/>
  <c r="Q4" i="2"/>
  <c r="Q5" i="2"/>
  <c r="Q6" i="2"/>
  <c r="Q9" i="2"/>
  <c r="Q10" i="2"/>
  <c r="Q11" i="2"/>
  <c r="Q12" i="2"/>
  <c r="Q13" i="2"/>
  <c r="Q14" i="2"/>
  <c r="Q15" i="2"/>
  <c r="Q16" i="2"/>
  <c r="Q18" i="2"/>
  <c r="Q19" i="2"/>
  <c r="Q20" i="2"/>
  <c r="Q21" i="2"/>
  <c r="Q22" i="2"/>
  <c r="Q23" i="2"/>
  <c r="Q3" i="2"/>
  <c r="R4" i="1"/>
  <c r="R5" i="1"/>
  <c r="R6" i="1"/>
  <c r="R7" i="1"/>
  <c r="R8" i="1"/>
  <c r="R9" i="1"/>
  <c r="R10" i="1"/>
  <c r="R11" i="1"/>
  <c r="R12" i="1"/>
  <c r="R13" i="1"/>
  <c r="R3" i="1"/>
  <c r="Q4" i="1"/>
  <c r="Q5" i="1"/>
  <c r="Q6" i="1"/>
  <c r="Q7" i="1"/>
  <c r="Q8" i="1"/>
  <c r="Q9" i="1"/>
  <c r="Q10" i="1"/>
  <c r="Q11" i="1"/>
  <c r="Q12" i="1"/>
  <c r="Q13" i="1"/>
  <c r="Q3" i="1"/>
  <c r="J13" i="6"/>
  <c r="J14" i="6"/>
  <c r="J15" i="6"/>
  <c r="E13" i="6"/>
  <c r="E14" i="6"/>
  <c r="E15" i="6"/>
  <c r="J9" i="6"/>
  <c r="E9" i="6"/>
  <c r="J10" i="6"/>
  <c r="E10" i="6"/>
  <c r="J11" i="6"/>
  <c r="E11" i="6"/>
  <c r="J12" i="6"/>
  <c r="E12" i="6"/>
  <c r="J23" i="6"/>
  <c r="E23" i="6"/>
  <c r="J22" i="6"/>
  <c r="E22" i="6"/>
  <c r="J21" i="6"/>
  <c r="E21" i="6"/>
  <c r="J20" i="6"/>
  <c r="E20" i="6"/>
  <c r="J19" i="6"/>
  <c r="E19" i="6"/>
  <c r="L19" i="6" s="1"/>
  <c r="J17" i="6"/>
  <c r="E17" i="6"/>
  <c r="L17" i="6" s="1"/>
  <c r="J7" i="6"/>
  <c r="E7" i="6"/>
  <c r="J6" i="6"/>
  <c r="E6" i="6"/>
  <c r="J5" i="6"/>
  <c r="E5" i="6"/>
  <c r="J4" i="6"/>
  <c r="E4" i="6"/>
  <c r="J3" i="6"/>
  <c r="E3" i="6"/>
  <c r="J13" i="5"/>
  <c r="E13" i="5"/>
  <c r="J12" i="5"/>
  <c r="E12" i="5"/>
  <c r="J11" i="5"/>
  <c r="E11" i="5"/>
  <c r="J10" i="5"/>
  <c r="E10" i="5"/>
  <c r="J9" i="5"/>
  <c r="E9" i="5"/>
  <c r="J8" i="5"/>
  <c r="E8" i="5"/>
  <c r="J7" i="5"/>
  <c r="E7" i="5"/>
  <c r="J6" i="5"/>
  <c r="E6" i="5"/>
  <c r="J5" i="5"/>
  <c r="E5" i="5"/>
  <c r="J4" i="5"/>
  <c r="E4" i="5"/>
  <c r="J3" i="5"/>
  <c r="E3" i="5"/>
  <c r="J16" i="4"/>
  <c r="J8" i="4"/>
  <c r="J9" i="4"/>
  <c r="J10" i="4"/>
  <c r="J11" i="4"/>
  <c r="J12" i="4"/>
  <c r="J13" i="4"/>
  <c r="J14" i="4"/>
  <c r="J15" i="4"/>
  <c r="E8" i="4"/>
  <c r="L8" i="4" s="1"/>
  <c r="E9" i="4"/>
  <c r="L9" i="4" s="1"/>
  <c r="E10" i="4"/>
  <c r="E11" i="4"/>
  <c r="E12" i="4"/>
  <c r="E13" i="4"/>
  <c r="E14" i="4"/>
  <c r="E15" i="4"/>
  <c r="E16" i="4"/>
  <c r="J23" i="4"/>
  <c r="E23" i="4"/>
  <c r="J22" i="4"/>
  <c r="E22" i="4"/>
  <c r="J21" i="4"/>
  <c r="E21" i="4"/>
  <c r="J20" i="4"/>
  <c r="E20" i="4"/>
  <c r="J19" i="4"/>
  <c r="E19" i="4"/>
  <c r="E18" i="4"/>
  <c r="J6" i="4"/>
  <c r="E6" i="4"/>
  <c r="J5" i="4"/>
  <c r="E5" i="4"/>
  <c r="J4" i="4"/>
  <c r="E4" i="4"/>
  <c r="J3" i="4"/>
  <c r="E3" i="4"/>
  <c r="E12" i="3"/>
  <c r="J12" i="3"/>
  <c r="J13" i="3"/>
  <c r="E13" i="3"/>
  <c r="J11" i="3"/>
  <c r="E11" i="3"/>
  <c r="J10" i="3"/>
  <c r="E10" i="3"/>
  <c r="J9" i="3"/>
  <c r="E9" i="3"/>
  <c r="J8" i="3"/>
  <c r="E8" i="3"/>
  <c r="J7" i="3"/>
  <c r="E7" i="3"/>
  <c r="J6" i="3"/>
  <c r="E6" i="3"/>
  <c r="J5" i="3"/>
  <c r="E5" i="3"/>
  <c r="J4" i="3"/>
  <c r="E4" i="3"/>
  <c r="J3" i="3"/>
  <c r="E3" i="3"/>
  <c r="J9" i="2"/>
  <c r="J10" i="2"/>
  <c r="J11" i="2"/>
  <c r="J12" i="2"/>
  <c r="E8" i="2"/>
  <c r="E9" i="2"/>
  <c r="E10" i="2"/>
  <c r="E11" i="2"/>
  <c r="E12" i="2"/>
  <c r="J23" i="2"/>
  <c r="E23" i="2"/>
  <c r="J22" i="2"/>
  <c r="E22" i="2"/>
  <c r="J21" i="2"/>
  <c r="E21" i="2"/>
  <c r="J20" i="2"/>
  <c r="E20" i="2"/>
  <c r="J19" i="2"/>
  <c r="E19" i="2"/>
  <c r="J18" i="2"/>
  <c r="E18" i="2"/>
  <c r="J16" i="2"/>
  <c r="E16" i="2"/>
  <c r="J15" i="2"/>
  <c r="E15" i="2"/>
  <c r="J14" i="2"/>
  <c r="E14" i="2"/>
  <c r="J13" i="2"/>
  <c r="E13" i="2"/>
  <c r="J6" i="2"/>
  <c r="E6" i="2"/>
  <c r="J5" i="2"/>
  <c r="E5" i="2"/>
  <c r="J4" i="2"/>
  <c r="E4" i="2"/>
  <c r="J3" i="2"/>
  <c r="E3" i="2"/>
  <c r="J13" i="1"/>
  <c r="L13" i="1" s="1"/>
  <c r="E13" i="1"/>
  <c r="E4" i="1"/>
  <c r="E5" i="1"/>
  <c r="E6" i="1"/>
  <c r="E7" i="1"/>
  <c r="E8" i="1"/>
  <c r="E9" i="1"/>
  <c r="E10" i="1"/>
  <c r="E11" i="1"/>
  <c r="E12" i="1"/>
  <c r="J5" i="1"/>
  <c r="J6" i="1"/>
  <c r="J7" i="1"/>
  <c r="J8" i="1"/>
  <c r="J9" i="1"/>
  <c r="J10" i="1"/>
  <c r="J11" i="1"/>
  <c r="J12" i="1"/>
  <c r="J4" i="1"/>
  <c r="J3" i="1"/>
  <c r="E3" i="1"/>
  <c r="M7" i="4" l="1"/>
  <c r="M8" i="4"/>
  <c r="L18" i="4"/>
  <c r="L19" i="4"/>
  <c r="L11" i="4"/>
  <c r="M9" i="4"/>
  <c r="L17" i="2"/>
  <c r="M17" i="2" s="1"/>
  <c r="M8" i="2"/>
  <c r="L12" i="1"/>
  <c r="M13" i="1" s="1"/>
  <c r="L16" i="6"/>
  <c r="L8" i="6"/>
  <c r="L15" i="6"/>
  <c r="M19" i="6" s="1"/>
  <c r="L14" i="6"/>
  <c r="M18" i="6" s="1"/>
  <c r="L12" i="4"/>
  <c r="L17" i="4"/>
  <c r="L10" i="4"/>
  <c r="L13" i="4"/>
  <c r="L5" i="1"/>
  <c r="L3" i="1"/>
  <c r="L13" i="6"/>
  <c r="M17" i="6" s="1"/>
  <c r="L9" i="6"/>
  <c r="M9" i="6" s="1"/>
  <c r="L10" i="6"/>
  <c r="L20" i="6"/>
  <c r="L11" i="6"/>
  <c r="L12" i="6"/>
  <c r="L21" i="6"/>
  <c r="L7" i="6"/>
  <c r="M8" i="6" s="1"/>
  <c r="L6" i="6"/>
  <c r="M7" i="6" s="1"/>
  <c r="L5" i="6"/>
  <c r="L3" i="6"/>
  <c r="L9" i="5"/>
  <c r="L6" i="5"/>
  <c r="L5" i="5"/>
  <c r="L13" i="5"/>
  <c r="L7" i="5"/>
  <c r="L11" i="5"/>
  <c r="L8" i="5"/>
  <c r="L12" i="5"/>
  <c r="L3" i="5"/>
  <c r="L10" i="5"/>
  <c r="L4" i="5"/>
  <c r="L22" i="6"/>
  <c r="L4" i="6"/>
  <c r="L23" i="6"/>
  <c r="L16" i="4"/>
  <c r="L14" i="4"/>
  <c r="L15" i="4"/>
  <c r="L20" i="4"/>
  <c r="L5" i="4"/>
  <c r="L6" i="4"/>
  <c r="L4" i="4"/>
  <c r="L22" i="4"/>
  <c r="L23" i="4"/>
  <c r="L3" i="4"/>
  <c r="L21" i="4"/>
  <c r="L12" i="3"/>
  <c r="L9" i="3"/>
  <c r="L3" i="3"/>
  <c r="L7" i="3"/>
  <c r="L11" i="3"/>
  <c r="L4" i="3"/>
  <c r="L8" i="3"/>
  <c r="L5" i="3"/>
  <c r="L6" i="3"/>
  <c r="L10" i="3"/>
  <c r="L13" i="3"/>
  <c r="L22" i="2"/>
  <c r="L12" i="2"/>
  <c r="L11" i="2"/>
  <c r="L10" i="2"/>
  <c r="L9" i="2"/>
  <c r="L15" i="2"/>
  <c r="L16" i="2"/>
  <c r="L21" i="2"/>
  <c r="L20" i="2"/>
  <c r="L11" i="1"/>
  <c r="L14" i="2"/>
  <c r="L13" i="2"/>
  <c r="L6" i="2"/>
  <c r="L5" i="2"/>
  <c r="L4" i="2"/>
  <c r="L3" i="2"/>
  <c r="L19" i="2"/>
  <c r="L23" i="2"/>
  <c r="L8" i="1"/>
  <c r="L6" i="1"/>
  <c r="L10" i="1"/>
  <c r="L9" i="1"/>
  <c r="L7" i="1"/>
  <c r="L4" i="1"/>
  <c r="M19" i="4" l="1"/>
  <c r="M11" i="4"/>
  <c r="M12" i="4"/>
  <c r="M18" i="2"/>
  <c r="M12" i="1"/>
  <c r="M16" i="6"/>
  <c r="M14" i="6"/>
  <c r="M10" i="6"/>
  <c r="M12" i="6"/>
  <c r="M13" i="6"/>
  <c r="M15" i="6"/>
  <c r="M11" i="6"/>
  <c r="M13" i="4"/>
  <c r="M17" i="4"/>
  <c r="M18" i="4"/>
  <c r="M10" i="4"/>
  <c r="M14" i="4"/>
  <c r="M9" i="2"/>
  <c r="M13" i="2"/>
  <c r="M6" i="1"/>
  <c r="M4" i="1"/>
  <c r="M20" i="6"/>
  <c r="M6" i="6"/>
  <c r="M23" i="6"/>
  <c r="M22" i="6"/>
  <c r="M21" i="6"/>
  <c r="M4" i="6"/>
  <c r="M10" i="5"/>
  <c r="M9" i="5"/>
  <c r="M4" i="5"/>
  <c r="M12" i="5"/>
  <c r="M13" i="5"/>
  <c r="M7" i="5"/>
  <c r="M6" i="5"/>
  <c r="M5" i="5"/>
  <c r="M8" i="5"/>
  <c r="M11" i="5"/>
  <c r="M5" i="6"/>
  <c r="M21" i="4"/>
  <c r="M16" i="4"/>
  <c r="M15" i="4"/>
  <c r="M20" i="4"/>
  <c r="M23" i="4"/>
  <c r="M5" i="4"/>
  <c r="M6" i="4"/>
  <c r="M4" i="4"/>
  <c r="M22" i="4"/>
  <c r="M12" i="3"/>
  <c r="M13" i="3"/>
  <c r="M9" i="3"/>
  <c r="M5" i="3"/>
  <c r="M4" i="3"/>
  <c r="M11" i="3"/>
  <c r="M8" i="3"/>
  <c r="M6" i="3"/>
  <c r="M10" i="3"/>
  <c r="M7" i="3"/>
  <c r="M22" i="2"/>
  <c r="M23" i="2"/>
  <c r="M19" i="2"/>
  <c r="M12" i="2"/>
  <c r="M11" i="2"/>
  <c r="M10" i="2"/>
  <c r="M4" i="2"/>
  <c r="M16" i="2"/>
  <c r="M15" i="2"/>
  <c r="M21" i="2"/>
  <c r="M20" i="2"/>
  <c r="M11" i="1"/>
  <c r="M7" i="1"/>
  <c r="M14" i="2"/>
  <c r="M6" i="2"/>
  <c r="M5" i="2"/>
  <c r="M5" i="1"/>
  <c r="M8" i="1"/>
  <c r="M10" i="1"/>
  <c r="M9" i="1"/>
</calcChain>
</file>

<file path=xl/sharedStrings.xml><?xml version="1.0" encoding="utf-8"?>
<sst xmlns="http://schemas.openxmlformats.org/spreadsheetml/2006/main" count="66" uniqueCount="6">
  <si>
    <t>MintHundred</t>
  </si>
  <si>
    <t>TransferX</t>
  </si>
  <si>
    <t>ERC721A</t>
  </si>
  <si>
    <t>ERC721F</t>
  </si>
  <si>
    <t>Combined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</si>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</sst>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i/>
      <sz val="11"/>
      <color rgb="FF7F7F7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">
    <xf numFmtId="0" fontId="0" fillId="0" borderId="0"/>
    <xf numFmtId="0" fontId="2" fillId="2" borderId="1" applyNumberFormat="0" applyAlignment="0" applyProtection="0"/>
    <xf numFmtId="0" fontId="3" fillId="3" borderId="2" applyNumberFormat="0" applyAlignment="0" applyProtection="0"/>
    <xf numFmtId="0" fontId="1" fillId="4" borderId="3" applyNumberFormat="0" applyFont="0" applyAlignment="0" applyProtection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2" fillId="2" borderId="1" xfId="1" applyAlignment="1">
      <alignment horizontal="center" vertical="center"/>
    </xf>
    <xf numFmtId="0" fontId="4" fillId="0" borderId="0" xfId="4" applyAlignment="1">
      <alignment horizontal="center" vertical="center"/>
    </xf>
    <xf numFmtId="3" fontId="3" fillId="3" borderId="2" xfId="2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4" borderId="3" xfId="3" applyFont="1" applyAlignment="1">
      <alignment horizontal="center" vertical="center"/>
    </xf>
  </cellXfs>
  <cellStyles count="5">
    <cellStyle name="Explanatory Text" xfId="4" builtinId="53"/>
    <cellStyle name="Input" xfId="1" builtinId="20"/>
    <cellStyle name="Normal" xfId="0" builtinId="0"/>
    <cellStyle name="Note" xfId="3" builtinId="10"/>
    <cellStyle name="Output" xfId="2" builtinId="21"/>
  </cellStyles>
  <dxfs count="1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Combined gas consumption of minting 100 tokens and transfering N tokens - Optimizer disabled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'Optimizer Disabled - Ascended'!$Q$2</c:f>
              <c:strCache>
                <c:ptCount val="1"/>
                <c:pt idx="0">
                  <c:v>ERC721A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'Optimizer Disabled - Ascended'!$P$3:$P$13</c:f>
              <c:numCache>
                <c:formatCode>General</c:formatCod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'Optimizer Disabled - Ascended'!$Q$3:$Q$13</c:f>
              <c:numCache>
                <c:formatCode>#,##0</c:formatCode>
                <c:ptCount val="11"/>
                <c:pt idx="0">
                  <c:v>370257</c:v>
                </c:pt>
                <c:pt idx="1">
                  <c:v>655134</c:v>
                </c:pt>
                <c:pt idx="2">
                  <c:v>1016789</c:v>
                </c:pt>
                <c:pt idx="3">
                  <c:v>1425944</c:v>
                </c:pt>
                <c:pt idx="4">
                  <c:v>1882599</c:v>
                </c:pt>
                <c:pt idx="5">
                  <c:v>2386754</c:v>
                </c:pt>
                <c:pt idx="6">
                  <c:v>2938409</c:v>
                </c:pt>
                <c:pt idx="7">
                  <c:v>3537564</c:v>
                </c:pt>
                <c:pt idx="8">
                  <c:v>4184219</c:v>
                </c:pt>
                <c:pt idx="9">
                  <c:v>4878374</c:v>
                </c:pt>
                <c:pt idx="10">
                  <c:v>5599937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01-462B-951E-B14EA0D12E4D}"/>
            </c:ext>
          </c:extLst>
        </c:ser>
        <c:ser>
          <c:idx val="1"/>
          <c:order val="1"/>
          <c:tx>
            <c:strRef>
              <c:f>'Optimizer Disabled - Ascended'!$R$2</c:f>
              <c:strCache>
                <c:ptCount val="1"/>
                <c:pt idx="0">
                  <c:v>ERC721F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'Optimizer Disabled - Ascended'!$P$3:$P$13</c:f>
              <c:numCache>
                <c:formatCode>General</c:formatCod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'Optimizer Disabled - Ascended'!$R$3:$R$13</c:f>
              <c:numCache>
                <c:formatCode>#,##0</c:formatCode>
                <c:ptCount val="11"/>
                <c:pt idx="0">
                  <c:v>2698111</c:v>
                </c:pt>
                <c:pt idx="1">
                  <c:v>2827630</c:v>
                </c:pt>
                <c:pt idx="2">
                  <c:v>3013150</c:v>
                </c:pt>
                <c:pt idx="3">
                  <c:v>3242470</c:v>
                </c:pt>
                <c:pt idx="4">
                  <c:v>3515590</c:v>
                </c:pt>
                <c:pt idx="5">
                  <c:v>3832510</c:v>
                </c:pt>
                <c:pt idx="6">
                  <c:v>4193230</c:v>
                </c:pt>
                <c:pt idx="7">
                  <c:v>4597750</c:v>
                </c:pt>
                <c:pt idx="8">
                  <c:v>5046070</c:v>
                </c:pt>
                <c:pt idx="9">
                  <c:v>5538190</c:v>
                </c:pt>
                <c:pt idx="10">
                  <c:v>6069310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01-462B-951E-B14EA0D12E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7928568"/>
        <c:axId val="637933688"/>
      </c:lineChart>
      <c:catAx>
        <c:axId val="637928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tokens transfered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7933688"/>
        <c:crosses val="autoZero"/>
        <c:auto val="1"/>
        <c:lblAlgn val="ctr"/>
        <c:lblOffset val="100"/>
        <c:noMultiLvlLbl val="0"/>
      </c:catAx>
      <c:valAx>
        <c:axId val="6379336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Comabined</a:t>
                </a:r>
                <a:r>
                  <a:rPr lang="nl-BE" baseline="0"/>
                  <a:t> gas consumed</a:t>
                </a:r>
                <a:endParaRPr lang="nl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7928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Combined gas consumption of minting 100 tokens and descended transferring N tokens - Optimizer enabled - </a:t>
            </a:r>
            <a:br>
              <a:rPr lang="nl-BE"/>
            </a:br>
            <a:r>
              <a:rPr lang="nl-BE"/>
              <a:t>200 runs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'Optimizer | 200 run - Descended'!$Q$2</c:f>
              <c:strCache>
                <c:ptCount val="1"/>
                <c:pt idx="0">
                  <c:v>ERC721A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'Optimizer | 200 run - Descended'!$P$3:$P$23</c:f>
              <c:numCache>
                <c:formatCode>General</c:formatCode>
                <c:ptCount val="2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39</c:v>
                </c:pt>
                <c:pt idx="5">
                  <c:v>40</c:v>
                </c:pt>
                <c:pt idx="6">
                  <c:v>41</c:v>
                </c:pt>
                <c:pt idx="7">
                  <c:v>42</c:v>
                </c:pt>
                <c:pt idx="8">
                  <c:v>43</c:v>
                </c:pt>
                <c:pt idx="9">
                  <c:v>44</c:v>
                </c:pt>
                <c:pt idx="10">
                  <c:v>45</c:v>
                </c:pt>
                <c:pt idx="11">
                  <c:v>46</c:v>
                </c:pt>
                <c:pt idx="12">
                  <c:v>47</c:v>
                </c:pt>
                <c:pt idx="13">
                  <c:v>48</c:v>
                </c:pt>
                <c:pt idx="14">
                  <c:v>49</c:v>
                </c:pt>
                <c:pt idx="15">
                  <c:v>50</c:v>
                </c:pt>
                <c:pt idx="16">
                  <c:v>60</c:v>
                </c:pt>
                <c:pt idx="17">
                  <c:v>70</c:v>
                </c:pt>
                <c:pt idx="18">
                  <c:v>80</c:v>
                </c:pt>
                <c:pt idx="19">
                  <c:v>90</c:v>
                </c:pt>
                <c:pt idx="20">
                  <c:v>100</c:v>
                </c:pt>
              </c:numCache>
            </c:numRef>
          </c:cat>
          <c:val>
            <c:numRef>
              <c:f>'Optimizer | 200 run - Descended'!$Q$3:$Q$23</c:f>
              <c:numCache>
                <c:formatCode>#,##0</c:formatCode>
                <c:ptCount val="21"/>
                <c:pt idx="0">
                  <c:v>604286</c:v>
                </c:pt>
                <c:pt idx="1">
                  <c:v>1209869</c:v>
                </c:pt>
                <c:pt idx="2">
                  <c:v>1876469</c:v>
                </c:pt>
                <c:pt idx="3">
                  <c:v>2536469</c:v>
                </c:pt>
                <c:pt idx="4">
                  <c:v>0</c:v>
                </c:pt>
                <c:pt idx="5">
                  <c:v>3189869</c:v>
                </c:pt>
                <c:pt idx="6">
                  <c:v>3254846</c:v>
                </c:pt>
                <c:pt idx="7">
                  <c:v>3319757</c:v>
                </c:pt>
                <c:pt idx="8">
                  <c:v>3384602</c:v>
                </c:pt>
                <c:pt idx="9">
                  <c:v>3449381</c:v>
                </c:pt>
                <c:pt idx="10">
                  <c:v>3514094</c:v>
                </c:pt>
                <c:pt idx="11">
                  <c:v>3578741</c:v>
                </c:pt>
                <c:pt idx="12">
                  <c:v>3643322</c:v>
                </c:pt>
                <c:pt idx="13">
                  <c:v>3707837</c:v>
                </c:pt>
                <c:pt idx="14">
                  <c:v>3772286</c:v>
                </c:pt>
                <c:pt idx="15">
                  <c:v>3836669</c:v>
                </c:pt>
                <c:pt idx="16">
                  <c:v>4476869</c:v>
                </c:pt>
                <c:pt idx="17">
                  <c:v>5110469</c:v>
                </c:pt>
                <c:pt idx="18">
                  <c:v>5737469</c:v>
                </c:pt>
                <c:pt idx="19">
                  <c:v>6357869</c:v>
                </c:pt>
                <c:pt idx="20">
                  <c:v>6954345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4D-4864-AB01-44FA1389F3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37921528"/>
        <c:axId val="637923128"/>
      </c:barChart>
      <c:lineChart>
        <c:grouping val="standard"/>
        <c:varyColors val="0"/>
        <c:ser>
          <c:idx val="1"/>
          <c:order val="1"/>
          <c:tx>
            <c:strRef>
              <c:f>'Optimizer | 200 run - Descended'!$R$2</c:f>
              <c:strCache>
                <c:ptCount val="1"/>
                <c:pt idx="0">
                  <c:v>ERC721F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'Optimizer | 200 run - Descended'!$P$3:$P$23</c:f>
              <c:numCache>
                <c:formatCode>General</c:formatCode>
                <c:ptCount val="2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39</c:v>
                </c:pt>
                <c:pt idx="5">
                  <c:v>40</c:v>
                </c:pt>
                <c:pt idx="6">
                  <c:v>41</c:v>
                </c:pt>
                <c:pt idx="7">
                  <c:v>42</c:v>
                </c:pt>
                <c:pt idx="8">
                  <c:v>43</c:v>
                </c:pt>
                <c:pt idx="9">
                  <c:v>44</c:v>
                </c:pt>
                <c:pt idx="10">
                  <c:v>45</c:v>
                </c:pt>
                <c:pt idx="11">
                  <c:v>46</c:v>
                </c:pt>
                <c:pt idx="12">
                  <c:v>47</c:v>
                </c:pt>
                <c:pt idx="13">
                  <c:v>48</c:v>
                </c:pt>
                <c:pt idx="14">
                  <c:v>49</c:v>
                </c:pt>
                <c:pt idx="15">
                  <c:v>50</c:v>
                </c:pt>
                <c:pt idx="16">
                  <c:v>60</c:v>
                </c:pt>
                <c:pt idx="17">
                  <c:v>70</c:v>
                </c:pt>
                <c:pt idx="18">
                  <c:v>80</c:v>
                </c:pt>
                <c:pt idx="19">
                  <c:v>90</c:v>
                </c:pt>
                <c:pt idx="20">
                  <c:v>100</c:v>
                </c:pt>
              </c:numCache>
            </c:numRef>
          </c:cat>
          <c:val>
            <c:numRef>
              <c:f>'Optimizer | 200 run - Descended'!$R$3:$R$23</c:f>
              <c:numCache>
                <c:formatCode>#,##0</c:formatCode>
                <c:ptCount val="21"/>
                <c:pt idx="0">
                  <c:v>2654148</c:v>
                </c:pt>
                <c:pt idx="1">
                  <c:v>2772030</c:v>
                </c:pt>
                <c:pt idx="2">
                  <c:v>2931415</c:v>
                </c:pt>
                <c:pt idx="3">
                  <c:v>3120700</c:v>
                </c:pt>
                <c:pt idx="4">
                  <c:v>3316621</c:v>
                </c:pt>
                <c:pt idx="5">
                  <c:v>3339885</c:v>
                </c:pt>
                <c:pt idx="6">
                  <c:v>3363448</c:v>
                </c:pt>
                <c:pt idx="7">
                  <c:v>3387310</c:v>
                </c:pt>
                <c:pt idx="8">
                  <c:v>3411471</c:v>
                </c:pt>
                <c:pt idx="9">
                  <c:v>3435931</c:v>
                </c:pt>
                <c:pt idx="10">
                  <c:v>3460690</c:v>
                </c:pt>
                <c:pt idx="11">
                  <c:v>3485748</c:v>
                </c:pt>
                <c:pt idx="12">
                  <c:v>3511105</c:v>
                </c:pt>
                <c:pt idx="13">
                  <c:v>3536761</c:v>
                </c:pt>
                <c:pt idx="14">
                  <c:v>3562716</c:v>
                </c:pt>
                <c:pt idx="15">
                  <c:v>3588970</c:v>
                </c:pt>
                <c:pt idx="16">
                  <c:v>3867955</c:v>
                </c:pt>
                <c:pt idx="17">
                  <c:v>4176840</c:v>
                </c:pt>
                <c:pt idx="18">
                  <c:v>4515625</c:v>
                </c:pt>
                <c:pt idx="19">
                  <c:v>4884310</c:v>
                </c:pt>
                <c:pt idx="20">
                  <c:v>5278095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4D-4864-AB01-44FA1389F3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7921528"/>
        <c:axId val="637923128"/>
      </c:lineChart>
      <c:catAx>
        <c:axId val="637921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tokens transferred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7923128"/>
        <c:crosses val="autoZero"/>
        <c:auto val="1"/>
        <c:lblAlgn val="ctr"/>
        <c:lblOffset val="100"/>
        <c:noMultiLvlLbl val="0"/>
      </c:catAx>
      <c:valAx>
        <c:axId val="6379231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Combined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7921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Combined gas consumption of minting 100 tokens and ascended transferring N tokens - Optimizer enabled - </a:t>
            </a:r>
            <a:br>
              <a:rPr lang="nl-BE"/>
            </a:br>
            <a:r>
              <a:rPr lang="nl-BE"/>
              <a:t>1000 runs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'Optimizer | 1000 run - Ascended'!$Q$2</c:f>
              <c:strCache>
                <c:ptCount val="1"/>
                <c:pt idx="0">
                  <c:v>ERC721A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'Optimizer | 1000 run - Ascended'!$P$3:$P$13</c:f>
              <c:numCache>
                <c:formatCode>General</c:formatCod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'Optimizer | 1000 run - Ascended'!$Q$3:$Q$13</c:f>
              <c:numCache>
                <c:formatCode>#,##0</c:formatCode>
                <c:ptCount val="11"/>
                <c:pt idx="0">
                  <c:v>367760</c:v>
                </c:pt>
                <c:pt idx="1">
                  <c:v>640631</c:v>
                </c:pt>
                <c:pt idx="2">
                  <c:v>979161</c:v>
                </c:pt>
                <c:pt idx="3">
                  <c:v>1354891</c:v>
                </c:pt>
                <c:pt idx="4">
                  <c:v>1767821</c:v>
                </c:pt>
                <c:pt idx="5">
                  <c:v>2217951</c:v>
                </c:pt>
                <c:pt idx="6">
                  <c:v>2705281</c:v>
                </c:pt>
                <c:pt idx="7">
                  <c:v>3229811</c:v>
                </c:pt>
                <c:pt idx="8">
                  <c:v>3791541</c:v>
                </c:pt>
                <c:pt idx="9">
                  <c:v>4390471</c:v>
                </c:pt>
                <c:pt idx="10">
                  <c:v>5006526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61-4D6C-A35F-22F0B8FEA9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87459576"/>
        <c:axId val="587460536"/>
      </c:barChart>
      <c:lineChart>
        <c:grouping val="standard"/>
        <c:varyColors val="0"/>
        <c:ser>
          <c:idx val="1"/>
          <c:order val="1"/>
          <c:tx>
            <c:strRef>
              <c:f>'Optimizer | 1000 run - Ascended'!$R$2</c:f>
              <c:strCache>
                <c:ptCount val="1"/>
                <c:pt idx="0">
                  <c:v>ERC721F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'Optimizer | 1000 run - Ascended'!$P$3:$P$13</c:f>
              <c:numCache>
                <c:formatCode>General</c:formatCod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'Optimizer | 1000 run - Ascended'!$R$3:$R$13</c:f>
              <c:numCache>
                <c:formatCode>#,##0</c:formatCode>
                <c:ptCount val="11"/>
                <c:pt idx="0">
                  <c:v>2644065</c:v>
                </c:pt>
                <c:pt idx="1">
                  <c:v>2781243</c:v>
                </c:pt>
                <c:pt idx="2">
                  <c:v>2964443</c:v>
                </c:pt>
                <c:pt idx="3">
                  <c:v>3180043</c:v>
                </c:pt>
                <c:pt idx="4">
                  <c:v>3428043</c:v>
                </c:pt>
                <c:pt idx="5">
                  <c:v>3708443</c:v>
                </c:pt>
                <c:pt idx="6">
                  <c:v>4021243</c:v>
                </c:pt>
                <c:pt idx="7">
                  <c:v>4366443</c:v>
                </c:pt>
                <c:pt idx="8">
                  <c:v>4744043</c:v>
                </c:pt>
                <c:pt idx="9">
                  <c:v>5154043</c:v>
                </c:pt>
                <c:pt idx="10">
                  <c:v>5385993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61-4D6C-A35F-22F0B8FEA9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7459576"/>
        <c:axId val="587460536"/>
      </c:lineChart>
      <c:catAx>
        <c:axId val="587459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tokens transferred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87460536"/>
        <c:crosses val="autoZero"/>
        <c:auto val="1"/>
        <c:lblAlgn val="ctr"/>
        <c:lblOffset val="100"/>
        <c:noMultiLvlLbl val="0"/>
      </c:catAx>
      <c:valAx>
        <c:axId val="5874605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Combined</a:t>
                </a:r>
                <a:r>
                  <a:rPr lang="nl-BE" baseline="0"/>
                  <a:t> gas consumed</a:t>
                </a:r>
                <a:endParaRPr lang="nl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87459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Combined gas consumption of minting 100 tokens and descended transferring N tokens - Optimizer enabled - </a:t>
            </a:r>
            <a:br>
              <a:rPr lang="nl-BE"/>
            </a:br>
            <a:r>
              <a:rPr lang="nl-BE"/>
              <a:t>1000 runs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'Optimizer | 1000 run - Descend'!$Q$2</c:f>
              <c:strCache>
                <c:ptCount val="1"/>
                <c:pt idx="0">
                  <c:v>ERC721A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'Optimizer | 1000 run - Descend'!$P$3:$P$23</c:f>
              <c:numCache>
                <c:formatCode>General</c:formatCode>
                <c:ptCount val="2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41</c:v>
                </c:pt>
                <c:pt idx="6">
                  <c:v>42</c:v>
                </c:pt>
                <c:pt idx="7">
                  <c:v>43</c:v>
                </c:pt>
                <c:pt idx="8">
                  <c:v>44</c:v>
                </c:pt>
                <c:pt idx="9">
                  <c:v>45</c:v>
                </c:pt>
                <c:pt idx="10">
                  <c:v>46</c:v>
                </c:pt>
                <c:pt idx="11">
                  <c:v>47</c:v>
                </c:pt>
                <c:pt idx="12">
                  <c:v>48</c:v>
                </c:pt>
                <c:pt idx="13">
                  <c:v>49</c:v>
                </c:pt>
                <c:pt idx="14">
                  <c:v>50</c:v>
                </c:pt>
                <c:pt idx="15">
                  <c:v>51</c:v>
                </c:pt>
                <c:pt idx="16">
                  <c:v>60</c:v>
                </c:pt>
                <c:pt idx="17">
                  <c:v>70</c:v>
                </c:pt>
                <c:pt idx="18">
                  <c:v>80</c:v>
                </c:pt>
                <c:pt idx="19">
                  <c:v>90</c:v>
                </c:pt>
                <c:pt idx="20">
                  <c:v>100</c:v>
                </c:pt>
              </c:numCache>
            </c:numRef>
          </c:cat>
          <c:val>
            <c:numRef>
              <c:f>'Optimizer | 1000 run - Descend'!$Q$3:$Q$23</c:f>
              <c:numCache>
                <c:formatCode>#,##0</c:formatCode>
                <c:ptCount val="21"/>
                <c:pt idx="0">
                  <c:v>604286</c:v>
                </c:pt>
                <c:pt idx="1">
                  <c:v>1209869</c:v>
                </c:pt>
                <c:pt idx="2">
                  <c:v>1876469</c:v>
                </c:pt>
                <c:pt idx="3">
                  <c:v>2536469</c:v>
                </c:pt>
                <c:pt idx="4">
                  <c:v>3189869</c:v>
                </c:pt>
                <c:pt idx="5">
                  <c:v>3254846</c:v>
                </c:pt>
                <c:pt idx="6">
                  <c:v>3319757</c:v>
                </c:pt>
                <c:pt idx="7">
                  <c:v>3384602</c:v>
                </c:pt>
                <c:pt idx="8">
                  <c:v>3449381</c:v>
                </c:pt>
                <c:pt idx="9">
                  <c:v>3514094</c:v>
                </c:pt>
                <c:pt idx="10">
                  <c:v>3578741</c:v>
                </c:pt>
                <c:pt idx="11">
                  <c:v>3643322</c:v>
                </c:pt>
                <c:pt idx="12">
                  <c:v>3707837</c:v>
                </c:pt>
                <c:pt idx="13">
                  <c:v>3772286</c:v>
                </c:pt>
                <c:pt idx="14">
                  <c:v>3836669</c:v>
                </c:pt>
                <c:pt idx="15">
                  <c:v>3900986</c:v>
                </c:pt>
                <c:pt idx="16">
                  <c:v>4476869</c:v>
                </c:pt>
                <c:pt idx="17">
                  <c:v>5110469</c:v>
                </c:pt>
                <c:pt idx="18">
                  <c:v>5737469</c:v>
                </c:pt>
                <c:pt idx="19">
                  <c:v>6357869</c:v>
                </c:pt>
                <c:pt idx="20">
                  <c:v>6954345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92-4D35-89E6-337FBC1CEF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37937208"/>
        <c:axId val="637935288"/>
      </c:barChart>
      <c:lineChart>
        <c:grouping val="standard"/>
        <c:varyColors val="0"/>
        <c:ser>
          <c:idx val="1"/>
          <c:order val="1"/>
          <c:tx>
            <c:strRef>
              <c:f>'Optimizer | 1000 run - Descend'!$R$2</c:f>
              <c:strCache>
                <c:ptCount val="1"/>
                <c:pt idx="0">
                  <c:v>ERC721F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'Optimizer | 1000 run - Descend'!$P$3:$P$23</c:f>
              <c:numCache>
                <c:formatCode>General</c:formatCode>
                <c:ptCount val="2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41</c:v>
                </c:pt>
                <c:pt idx="6">
                  <c:v>42</c:v>
                </c:pt>
                <c:pt idx="7">
                  <c:v>43</c:v>
                </c:pt>
                <c:pt idx="8">
                  <c:v>44</c:v>
                </c:pt>
                <c:pt idx="9">
                  <c:v>45</c:v>
                </c:pt>
                <c:pt idx="10">
                  <c:v>46</c:v>
                </c:pt>
                <c:pt idx="11">
                  <c:v>47</c:v>
                </c:pt>
                <c:pt idx="12">
                  <c:v>48</c:v>
                </c:pt>
                <c:pt idx="13">
                  <c:v>49</c:v>
                </c:pt>
                <c:pt idx="14">
                  <c:v>50</c:v>
                </c:pt>
                <c:pt idx="15">
                  <c:v>51</c:v>
                </c:pt>
                <c:pt idx="16">
                  <c:v>60</c:v>
                </c:pt>
                <c:pt idx="17">
                  <c:v>70</c:v>
                </c:pt>
                <c:pt idx="18">
                  <c:v>80</c:v>
                </c:pt>
                <c:pt idx="19">
                  <c:v>90</c:v>
                </c:pt>
                <c:pt idx="20">
                  <c:v>100</c:v>
                </c:pt>
              </c:numCache>
            </c:numRef>
          </c:cat>
          <c:val>
            <c:numRef>
              <c:f>'Optimizer | 1000 run - Descend'!$R$3:$R$23</c:f>
              <c:numCache>
                <c:formatCode>#,##0</c:formatCode>
                <c:ptCount val="21"/>
                <c:pt idx="0">
                  <c:v>2644114</c:v>
                </c:pt>
                <c:pt idx="1">
                  <c:v>2780725</c:v>
                </c:pt>
                <c:pt idx="2">
                  <c:v>2961205</c:v>
                </c:pt>
                <c:pt idx="3">
                  <c:v>3171885</c:v>
                </c:pt>
                <c:pt idx="4">
                  <c:v>3412765</c:v>
                </c:pt>
                <c:pt idx="5">
                  <c:v>3438514</c:v>
                </c:pt>
                <c:pt idx="6">
                  <c:v>3464565</c:v>
                </c:pt>
                <c:pt idx="7">
                  <c:v>3490918</c:v>
                </c:pt>
                <c:pt idx="8">
                  <c:v>3517573</c:v>
                </c:pt>
                <c:pt idx="9">
                  <c:v>3544530</c:v>
                </c:pt>
                <c:pt idx="10">
                  <c:v>3571789</c:v>
                </c:pt>
                <c:pt idx="11">
                  <c:v>3599350</c:v>
                </c:pt>
                <c:pt idx="12">
                  <c:v>3627213</c:v>
                </c:pt>
                <c:pt idx="13">
                  <c:v>3655378</c:v>
                </c:pt>
                <c:pt idx="14">
                  <c:v>3683845</c:v>
                </c:pt>
                <c:pt idx="15">
                  <c:v>3712614</c:v>
                </c:pt>
                <c:pt idx="16">
                  <c:v>3985125</c:v>
                </c:pt>
                <c:pt idx="17">
                  <c:v>4316605</c:v>
                </c:pt>
                <c:pt idx="18">
                  <c:v>4678285</c:v>
                </c:pt>
                <c:pt idx="19">
                  <c:v>5070165</c:v>
                </c:pt>
                <c:pt idx="20">
                  <c:v>5487445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92-4D35-89E6-337FBC1CEF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7937208"/>
        <c:axId val="637935288"/>
      </c:lineChart>
      <c:catAx>
        <c:axId val="637937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tokens transferred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7935288"/>
        <c:crosses val="autoZero"/>
        <c:auto val="1"/>
        <c:lblAlgn val="ctr"/>
        <c:lblOffset val="100"/>
        <c:noMultiLvlLbl val="0"/>
      </c:catAx>
      <c:valAx>
        <c:axId val="6379352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Combined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7937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Combined gas consumption of minting 100 tokens and descended transferring N tokens - Optimizer disabled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'Optimizer Disabled - Descended'!$Q$2</c:f>
              <c:strCache>
                <c:ptCount val="1"/>
                <c:pt idx="0">
                  <c:v>ERC721A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'Optimizer Disabled - Descended'!$P$3:$P$23</c:f>
              <c:numCache>
                <c:formatCode>General</c:formatCode>
                <c:ptCount val="2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50</c:v>
                </c:pt>
                <c:pt idx="16">
                  <c:v>60</c:v>
                </c:pt>
                <c:pt idx="17">
                  <c:v>70</c:v>
                </c:pt>
                <c:pt idx="18">
                  <c:v>80</c:v>
                </c:pt>
                <c:pt idx="19">
                  <c:v>90</c:v>
                </c:pt>
                <c:pt idx="20">
                  <c:v>100</c:v>
                </c:pt>
              </c:numCache>
            </c:numRef>
          </c:cat>
          <c:val>
            <c:numRef>
              <c:f>'Optimizer Disabled - Descended'!$Q$3:$Q$23</c:f>
              <c:numCache>
                <c:formatCode>#,##0</c:formatCode>
                <c:ptCount val="21"/>
                <c:pt idx="0">
                  <c:v>615600</c:v>
                </c:pt>
                <c:pt idx="1">
                  <c:v>1309563</c:v>
                </c:pt>
                <c:pt idx="2">
                  <c:v>2077878</c:v>
                </c:pt>
                <c:pt idx="3">
                  <c:v>2843293</c:v>
                </c:pt>
                <c:pt idx="4">
                  <c:v>3148647</c:v>
                </c:pt>
                <c:pt idx="5">
                  <c:v>3224913</c:v>
                </c:pt>
                <c:pt idx="6">
                  <c:v>3301150</c:v>
                </c:pt>
                <c:pt idx="7">
                  <c:v>3377358</c:v>
                </c:pt>
                <c:pt idx="8">
                  <c:v>3453537</c:v>
                </c:pt>
                <c:pt idx="9">
                  <c:v>3529687</c:v>
                </c:pt>
                <c:pt idx="10">
                  <c:v>3605808</c:v>
                </c:pt>
                <c:pt idx="11">
                  <c:v>3681900</c:v>
                </c:pt>
                <c:pt idx="12">
                  <c:v>3757963</c:v>
                </c:pt>
                <c:pt idx="13">
                  <c:v>3833997</c:v>
                </c:pt>
                <c:pt idx="14">
                  <c:v>3910002</c:v>
                </c:pt>
                <c:pt idx="15">
                  <c:v>4365423</c:v>
                </c:pt>
                <c:pt idx="16">
                  <c:v>5122138</c:v>
                </c:pt>
                <c:pt idx="17">
                  <c:v>5875953</c:v>
                </c:pt>
                <c:pt idx="18">
                  <c:v>6626868</c:v>
                </c:pt>
                <c:pt idx="19">
                  <c:v>7374883</c:v>
                </c:pt>
                <c:pt idx="20">
                  <c:v>8102698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8E-4536-9336-6D17260B4FE6}"/>
            </c:ext>
          </c:extLst>
        </c:ser>
        <c:ser>
          <c:idx val="1"/>
          <c:order val="1"/>
          <c:tx>
            <c:strRef>
              <c:f>'Optimizer Disabled - Descended'!$R$2</c:f>
              <c:strCache>
                <c:ptCount val="1"/>
                <c:pt idx="0">
                  <c:v>ERC721F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'Optimizer Disabled - Descended'!$P$3:$P$23</c:f>
              <c:numCache>
                <c:formatCode>General</c:formatCode>
                <c:ptCount val="2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50</c:v>
                </c:pt>
                <c:pt idx="16">
                  <c:v>60</c:v>
                </c:pt>
                <c:pt idx="17">
                  <c:v>70</c:v>
                </c:pt>
                <c:pt idx="18">
                  <c:v>80</c:v>
                </c:pt>
                <c:pt idx="19">
                  <c:v>90</c:v>
                </c:pt>
                <c:pt idx="20">
                  <c:v>100</c:v>
                </c:pt>
              </c:numCache>
            </c:numRef>
          </c:cat>
          <c:val>
            <c:numRef>
              <c:f>'Optimizer Disabled - Descended'!$R$3:$R$23</c:f>
              <c:numCache>
                <c:formatCode>#,##0</c:formatCode>
                <c:ptCount val="21"/>
                <c:pt idx="0">
                  <c:v>2698306</c:v>
                </c:pt>
                <c:pt idx="1">
                  <c:v>2829562</c:v>
                </c:pt>
                <c:pt idx="2">
                  <c:v>3017012</c:v>
                </c:pt>
                <c:pt idx="3">
                  <c:v>3248262</c:v>
                </c:pt>
                <c:pt idx="4">
                  <c:v>3353026</c:v>
                </c:pt>
                <c:pt idx="5">
                  <c:v>3380312</c:v>
                </c:pt>
                <c:pt idx="6">
                  <c:v>3408036</c:v>
                </c:pt>
                <c:pt idx="7">
                  <c:v>3436198</c:v>
                </c:pt>
                <c:pt idx="8">
                  <c:v>3464798</c:v>
                </c:pt>
                <c:pt idx="9">
                  <c:v>3493836</c:v>
                </c:pt>
                <c:pt idx="10">
                  <c:v>3523312</c:v>
                </c:pt>
                <c:pt idx="11">
                  <c:v>3553226</c:v>
                </c:pt>
                <c:pt idx="12">
                  <c:v>3583578</c:v>
                </c:pt>
                <c:pt idx="13">
                  <c:v>3614368</c:v>
                </c:pt>
                <c:pt idx="14">
                  <c:v>3645596</c:v>
                </c:pt>
                <c:pt idx="15">
                  <c:v>3842162</c:v>
                </c:pt>
                <c:pt idx="16">
                  <c:v>4204812</c:v>
                </c:pt>
                <c:pt idx="17">
                  <c:v>4611262</c:v>
                </c:pt>
                <c:pt idx="18">
                  <c:v>5061512</c:v>
                </c:pt>
                <c:pt idx="19">
                  <c:v>5555562</c:v>
                </c:pt>
                <c:pt idx="20">
                  <c:v>6088612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8E-4536-9336-6D17260B4F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7433336"/>
        <c:axId val="587436536"/>
      </c:lineChart>
      <c:catAx>
        <c:axId val="587433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tokens transferred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87436536"/>
        <c:crosses val="autoZero"/>
        <c:auto val="1"/>
        <c:lblAlgn val="ctr"/>
        <c:lblOffset val="100"/>
        <c:noMultiLvlLbl val="0"/>
      </c:catAx>
      <c:valAx>
        <c:axId val="5874365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Combined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87433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Combined gas consumption of minting 100 tokens and ascended transferring N tokens - Optimizer enabled - </a:t>
            </a:r>
            <a:br>
              <a:rPr lang="nl-BE"/>
            </a:br>
            <a:r>
              <a:rPr lang="nl-BE"/>
              <a:t>200 runs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'Optimizer | 200 run - Ascended'!$Q$2</c:f>
              <c:strCache>
                <c:ptCount val="1"/>
                <c:pt idx="0">
                  <c:v>ERC721A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'Optimizer | 200 run - Ascended'!$P$3:$P$13</c:f>
              <c:numCache>
                <c:formatCode>General</c:formatCod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'Optimizer | 200 run - Ascended'!$Q$3:$Q$13</c:f>
              <c:numCache>
                <c:formatCode>#,##0</c:formatCode>
                <c:ptCount val="11"/>
                <c:pt idx="0">
                  <c:v>367760</c:v>
                </c:pt>
                <c:pt idx="1">
                  <c:v>640631</c:v>
                </c:pt>
                <c:pt idx="2">
                  <c:v>979161</c:v>
                </c:pt>
                <c:pt idx="3">
                  <c:v>1354891</c:v>
                </c:pt>
                <c:pt idx="4">
                  <c:v>1767821</c:v>
                </c:pt>
                <c:pt idx="5">
                  <c:v>2217951</c:v>
                </c:pt>
                <c:pt idx="6">
                  <c:v>2705281</c:v>
                </c:pt>
                <c:pt idx="7">
                  <c:v>3229811</c:v>
                </c:pt>
                <c:pt idx="8">
                  <c:v>3791541</c:v>
                </c:pt>
                <c:pt idx="9">
                  <c:v>4390471</c:v>
                </c:pt>
                <c:pt idx="10">
                  <c:v>5006526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1D-435D-9BFA-A17965B74E4E}"/>
            </c:ext>
          </c:extLst>
        </c:ser>
        <c:ser>
          <c:idx val="1"/>
          <c:order val="1"/>
          <c:tx>
            <c:strRef>
              <c:f>'Optimizer | 200 run - Ascended'!$R$2</c:f>
              <c:strCache>
                <c:ptCount val="1"/>
                <c:pt idx="0">
                  <c:v>ERC721F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'Optimizer | 200 run - Ascended'!$P$3:$P$13</c:f>
              <c:numCache>
                <c:formatCode>General</c:formatCod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'Optimizer | 200 run - Ascended'!$R$3:$R$13</c:f>
              <c:numCache>
                <c:formatCode>#,##0</c:formatCode>
                <c:ptCount val="11"/>
                <c:pt idx="0">
                  <c:v>2654099</c:v>
                </c:pt>
                <c:pt idx="1">
                  <c:v>2772548</c:v>
                </c:pt>
                <c:pt idx="2">
                  <c:v>2934653</c:v>
                </c:pt>
                <c:pt idx="3">
                  <c:v>3128858</c:v>
                </c:pt>
                <c:pt idx="4">
                  <c:v>3355163</c:v>
                </c:pt>
                <c:pt idx="5">
                  <c:v>3613568</c:v>
                </c:pt>
                <c:pt idx="6">
                  <c:v>3904073</c:v>
                </c:pt>
                <c:pt idx="7">
                  <c:v>4226678</c:v>
                </c:pt>
                <c:pt idx="8">
                  <c:v>4581383</c:v>
                </c:pt>
                <c:pt idx="9">
                  <c:v>4968188</c:v>
                </c:pt>
                <c:pt idx="10">
                  <c:v>5382293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1D-435D-9BFA-A17965B74E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7470456"/>
        <c:axId val="587471096"/>
      </c:lineChart>
      <c:catAx>
        <c:axId val="587470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tokens transferred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87471096"/>
        <c:crosses val="autoZero"/>
        <c:auto val="1"/>
        <c:lblAlgn val="ctr"/>
        <c:lblOffset val="100"/>
        <c:noMultiLvlLbl val="0"/>
      </c:catAx>
      <c:valAx>
        <c:axId val="587471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Combined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87470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Combined gas consumption of minting 100 tokens and descended transferring N tokens - Optimizer enabled - </a:t>
            </a:r>
            <a:br>
              <a:rPr lang="nl-BE"/>
            </a:br>
            <a:r>
              <a:rPr lang="nl-BE"/>
              <a:t>200 runs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'Optimizer | 200 run - Descended'!$Q$2</c:f>
              <c:strCache>
                <c:ptCount val="1"/>
                <c:pt idx="0">
                  <c:v>ERC721A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'Optimizer | 200 run - Descended'!$P$3:$P$23</c:f>
              <c:numCache>
                <c:formatCode>General</c:formatCode>
                <c:ptCount val="2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39</c:v>
                </c:pt>
                <c:pt idx="5">
                  <c:v>40</c:v>
                </c:pt>
                <c:pt idx="6">
                  <c:v>41</c:v>
                </c:pt>
                <c:pt idx="7">
                  <c:v>42</c:v>
                </c:pt>
                <c:pt idx="8">
                  <c:v>43</c:v>
                </c:pt>
                <c:pt idx="9">
                  <c:v>44</c:v>
                </c:pt>
                <c:pt idx="10">
                  <c:v>45</c:v>
                </c:pt>
                <c:pt idx="11">
                  <c:v>46</c:v>
                </c:pt>
                <c:pt idx="12">
                  <c:v>47</c:v>
                </c:pt>
                <c:pt idx="13">
                  <c:v>48</c:v>
                </c:pt>
                <c:pt idx="14">
                  <c:v>49</c:v>
                </c:pt>
                <c:pt idx="15">
                  <c:v>50</c:v>
                </c:pt>
                <c:pt idx="16">
                  <c:v>60</c:v>
                </c:pt>
                <c:pt idx="17">
                  <c:v>70</c:v>
                </c:pt>
                <c:pt idx="18">
                  <c:v>80</c:v>
                </c:pt>
                <c:pt idx="19">
                  <c:v>90</c:v>
                </c:pt>
                <c:pt idx="20">
                  <c:v>100</c:v>
                </c:pt>
              </c:numCache>
            </c:numRef>
          </c:cat>
          <c:val>
            <c:numRef>
              <c:f>'Optimizer | 200 run - Descended'!$Q$3:$Q$23</c:f>
              <c:numCache>
                <c:formatCode>#,##0</c:formatCode>
                <c:ptCount val="21"/>
                <c:pt idx="0">
                  <c:v>604286</c:v>
                </c:pt>
                <c:pt idx="1">
                  <c:v>1209869</c:v>
                </c:pt>
                <c:pt idx="2">
                  <c:v>1876469</c:v>
                </c:pt>
                <c:pt idx="3">
                  <c:v>2536469</c:v>
                </c:pt>
                <c:pt idx="4">
                  <c:v>0</c:v>
                </c:pt>
                <c:pt idx="5">
                  <c:v>3189869</c:v>
                </c:pt>
                <c:pt idx="6">
                  <c:v>3254846</c:v>
                </c:pt>
                <c:pt idx="7">
                  <c:v>3319757</c:v>
                </c:pt>
                <c:pt idx="8">
                  <c:v>3384602</c:v>
                </c:pt>
                <c:pt idx="9">
                  <c:v>3449381</c:v>
                </c:pt>
                <c:pt idx="10">
                  <c:v>3514094</c:v>
                </c:pt>
                <c:pt idx="11">
                  <c:v>3578741</c:v>
                </c:pt>
                <c:pt idx="12">
                  <c:v>3643322</c:v>
                </c:pt>
                <c:pt idx="13">
                  <c:v>3707837</c:v>
                </c:pt>
                <c:pt idx="14">
                  <c:v>3772286</c:v>
                </c:pt>
                <c:pt idx="15">
                  <c:v>3836669</c:v>
                </c:pt>
                <c:pt idx="16">
                  <c:v>4476869</c:v>
                </c:pt>
                <c:pt idx="17">
                  <c:v>5110469</c:v>
                </c:pt>
                <c:pt idx="18">
                  <c:v>5737469</c:v>
                </c:pt>
                <c:pt idx="19">
                  <c:v>6357869</c:v>
                </c:pt>
                <c:pt idx="20">
                  <c:v>6954345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1E-47C3-8C92-464A97A3F953}"/>
            </c:ext>
          </c:extLst>
        </c:ser>
        <c:ser>
          <c:idx val="1"/>
          <c:order val="1"/>
          <c:tx>
            <c:strRef>
              <c:f>'Optimizer | 200 run - Descended'!$R$2</c:f>
              <c:strCache>
                <c:ptCount val="1"/>
                <c:pt idx="0">
                  <c:v>ERC721F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'Optimizer | 200 run - Descended'!$P$3:$P$23</c:f>
              <c:numCache>
                <c:formatCode>General</c:formatCode>
                <c:ptCount val="2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39</c:v>
                </c:pt>
                <c:pt idx="5">
                  <c:v>40</c:v>
                </c:pt>
                <c:pt idx="6">
                  <c:v>41</c:v>
                </c:pt>
                <c:pt idx="7">
                  <c:v>42</c:v>
                </c:pt>
                <c:pt idx="8">
                  <c:v>43</c:v>
                </c:pt>
                <c:pt idx="9">
                  <c:v>44</c:v>
                </c:pt>
                <c:pt idx="10">
                  <c:v>45</c:v>
                </c:pt>
                <c:pt idx="11">
                  <c:v>46</c:v>
                </c:pt>
                <c:pt idx="12">
                  <c:v>47</c:v>
                </c:pt>
                <c:pt idx="13">
                  <c:v>48</c:v>
                </c:pt>
                <c:pt idx="14">
                  <c:v>49</c:v>
                </c:pt>
                <c:pt idx="15">
                  <c:v>50</c:v>
                </c:pt>
                <c:pt idx="16">
                  <c:v>60</c:v>
                </c:pt>
                <c:pt idx="17">
                  <c:v>70</c:v>
                </c:pt>
                <c:pt idx="18">
                  <c:v>80</c:v>
                </c:pt>
                <c:pt idx="19">
                  <c:v>90</c:v>
                </c:pt>
                <c:pt idx="20">
                  <c:v>100</c:v>
                </c:pt>
              </c:numCache>
            </c:numRef>
          </c:cat>
          <c:val>
            <c:numRef>
              <c:f>'Optimizer | 200 run - Descended'!$R$3:$R$23</c:f>
              <c:numCache>
                <c:formatCode>#,##0</c:formatCode>
                <c:ptCount val="21"/>
                <c:pt idx="0">
                  <c:v>2654148</c:v>
                </c:pt>
                <c:pt idx="1">
                  <c:v>2772030</c:v>
                </c:pt>
                <c:pt idx="2">
                  <c:v>2931415</c:v>
                </c:pt>
                <c:pt idx="3">
                  <c:v>3120700</c:v>
                </c:pt>
                <c:pt idx="4">
                  <c:v>3316621</c:v>
                </c:pt>
                <c:pt idx="5">
                  <c:v>3339885</c:v>
                </c:pt>
                <c:pt idx="6">
                  <c:v>3363448</c:v>
                </c:pt>
                <c:pt idx="7">
                  <c:v>3387310</c:v>
                </c:pt>
                <c:pt idx="8">
                  <c:v>3411471</c:v>
                </c:pt>
                <c:pt idx="9">
                  <c:v>3435931</c:v>
                </c:pt>
                <c:pt idx="10">
                  <c:v>3460690</c:v>
                </c:pt>
                <c:pt idx="11">
                  <c:v>3485748</c:v>
                </c:pt>
                <c:pt idx="12">
                  <c:v>3511105</c:v>
                </c:pt>
                <c:pt idx="13">
                  <c:v>3536761</c:v>
                </c:pt>
                <c:pt idx="14">
                  <c:v>3562716</c:v>
                </c:pt>
                <c:pt idx="15">
                  <c:v>3588970</c:v>
                </c:pt>
                <c:pt idx="16">
                  <c:v>3867955</c:v>
                </c:pt>
                <c:pt idx="17">
                  <c:v>4176840</c:v>
                </c:pt>
                <c:pt idx="18">
                  <c:v>4515625</c:v>
                </c:pt>
                <c:pt idx="19">
                  <c:v>4884310</c:v>
                </c:pt>
                <c:pt idx="20">
                  <c:v>5278095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1E-47C3-8C92-464A97A3F9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7921528"/>
        <c:axId val="637923128"/>
      </c:lineChart>
      <c:catAx>
        <c:axId val="637921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tokens transferred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7923128"/>
        <c:crosses val="autoZero"/>
        <c:auto val="1"/>
        <c:lblAlgn val="ctr"/>
        <c:lblOffset val="100"/>
        <c:noMultiLvlLbl val="0"/>
      </c:catAx>
      <c:valAx>
        <c:axId val="6379231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Combined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7921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Combined gas consumption of minting 100 tokens and ascended transferring N tokens - Optimizer enabled - </a:t>
            </a:r>
            <a:br>
              <a:rPr lang="nl-BE"/>
            </a:br>
            <a:r>
              <a:rPr lang="nl-BE"/>
              <a:t>1000 runs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'Optimizer | 1000 run - Ascended'!$Q$2</c:f>
              <c:strCache>
                <c:ptCount val="1"/>
                <c:pt idx="0">
                  <c:v>ERC721A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'Optimizer | 1000 run - Ascended'!$P$3:$P$13</c:f>
              <c:numCache>
                <c:formatCode>General</c:formatCod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'Optimizer | 1000 run - Ascended'!$Q$3:$Q$13</c:f>
              <c:numCache>
                <c:formatCode>#,##0</c:formatCode>
                <c:ptCount val="11"/>
                <c:pt idx="0">
                  <c:v>367760</c:v>
                </c:pt>
                <c:pt idx="1">
                  <c:v>640631</c:v>
                </c:pt>
                <c:pt idx="2">
                  <c:v>979161</c:v>
                </c:pt>
                <c:pt idx="3">
                  <c:v>1354891</c:v>
                </c:pt>
                <c:pt idx="4">
                  <c:v>1767821</c:v>
                </c:pt>
                <c:pt idx="5">
                  <c:v>2217951</c:v>
                </c:pt>
                <c:pt idx="6">
                  <c:v>2705281</c:v>
                </c:pt>
                <c:pt idx="7">
                  <c:v>3229811</c:v>
                </c:pt>
                <c:pt idx="8">
                  <c:v>3791541</c:v>
                </c:pt>
                <c:pt idx="9">
                  <c:v>4390471</c:v>
                </c:pt>
                <c:pt idx="10">
                  <c:v>5006526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E9-492C-9814-223AFB113CE5}"/>
            </c:ext>
          </c:extLst>
        </c:ser>
        <c:ser>
          <c:idx val="1"/>
          <c:order val="1"/>
          <c:tx>
            <c:strRef>
              <c:f>'Optimizer | 1000 run - Ascended'!$R$2</c:f>
              <c:strCache>
                <c:ptCount val="1"/>
                <c:pt idx="0">
                  <c:v>ERC721F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'Optimizer | 1000 run - Ascended'!$P$3:$P$13</c:f>
              <c:numCache>
                <c:formatCode>General</c:formatCod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'Optimizer | 1000 run - Ascended'!$R$3:$R$13</c:f>
              <c:numCache>
                <c:formatCode>#,##0</c:formatCode>
                <c:ptCount val="11"/>
                <c:pt idx="0">
                  <c:v>2644065</c:v>
                </c:pt>
                <c:pt idx="1">
                  <c:v>2781243</c:v>
                </c:pt>
                <c:pt idx="2">
                  <c:v>2964443</c:v>
                </c:pt>
                <c:pt idx="3">
                  <c:v>3180043</c:v>
                </c:pt>
                <c:pt idx="4">
                  <c:v>3428043</c:v>
                </c:pt>
                <c:pt idx="5">
                  <c:v>3708443</c:v>
                </c:pt>
                <c:pt idx="6">
                  <c:v>4021243</c:v>
                </c:pt>
                <c:pt idx="7">
                  <c:v>4366443</c:v>
                </c:pt>
                <c:pt idx="8">
                  <c:v>4744043</c:v>
                </c:pt>
                <c:pt idx="9">
                  <c:v>5154043</c:v>
                </c:pt>
                <c:pt idx="10">
                  <c:v>5385993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E9-492C-9814-223AFB113C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7459576"/>
        <c:axId val="587460536"/>
      </c:lineChart>
      <c:catAx>
        <c:axId val="587459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tokens transferred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87460536"/>
        <c:crosses val="autoZero"/>
        <c:auto val="1"/>
        <c:lblAlgn val="ctr"/>
        <c:lblOffset val="100"/>
        <c:noMultiLvlLbl val="0"/>
      </c:catAx>
      <c:valAx>
        <c:axId val="5874605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Combined</a:t>
                </a:r>
                <a:r>
                  <a:rPr lang="nl-BE" baseline="0"/>
                  <a:t> gas consumed</a:t>
                </a:r>
                <a:endParaRPr lang="nl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87459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Combined gas consumption of minting 100 tokens and descended transferring N tokens - Optimizer enabled - </a:t>
            </a:r>
            <a:br>
              <a:rPr lang="nl-BE"/>
            </a:br>
            <a:r>
              <a:rPr lang="nl-BE"/>
              <a:t>1000 runs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'Optimizer | 1000 run - Descend'!$Q$2</c:f>
              <c:strCache>
                <c:ptCount val="1"/>
                <c:pt idx="0">
                  <c:v>ERC721A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'Optimizer | 1000 run - Descend'!$P$3:$P$23</c:f>
              <c:numCache>
                <c:formatCode>General</c:formatCode>
                <c:ptCount val="2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41</c:v>
                </c:pt>
                <c:pt idx="6">
                  <c:v>42</c:v>
                </c:pt>
                <c:pt idx="7">
                  <c:v>43</c:v>
                </c:pt>
                <c:pt idx="8">
                  <c:v>44</c:v>
                </c:pt>
                <c:pt idx="9">
                  <c:v>45</c:v>
                </c:pt>
                <c:pt idx="10">
                  <c:v>46</c:v>
                </c:pt>
                <c:pt idx="11">
                  <c:v>47</c:v>
                </c:pt>
                <c:pt idx="12">
                  <c:v>48</c:v>
                </c:pt>
                <c:pt idx="13">
                  <c:v>49</c:v>
                </c:pt>
                <c:pt idx="14">
                  <c:v>50</c:v>
                </c:pt>
                <c:pt idx="15">
                  <c:v>51</c:v>
                </c:pt>
                <c:pt idx="16">
                  <c:v>60</c:v>
                </c:pt>
                <c:pt idx="17">
                  <c:v>70</c:v>
                </c:pt>
                <c:pt idx="18">
                  <c:v>80</c:v>
                </c:pt>
                <c:pt idx="19">
                  <c:v>90</c:v>
                </c:pt>
                <c:pt idx="20">
                  <c:v>100</c:v>
                </c:pt>
              </c:numCache>
            </c:numRef>
          </c:cat>
          <c:val>
            <c:numRef>
              <c:f>'Optimizer | 1000 run - Descend'!$Q$3:$Q$23</c:f>
              <c:numCache>
                <c:formatCode>#,##0</c:formatCode>
                <c:ptCount val="21"/>
                <c:pt idx="0">
                  <c:v>604286</c:v>
                </c:pt>
                <c:pt idx="1">
                  <c:v>1209869</c:v>
                </c:pt>
                <c:pt idx="2">
                  <c:v>1876469</c:v>
                </c:pt>
                <c:pt idx="3">
                  <c:v>2536469</c:v>
                </c:pt>
                <c:pt idx="4">
                  <c:v>3189869</c:v>
                </c:pt>
                <c:pt idx="5">
                  <c:v>3254846</c:v>
                </c:pt>
                <c:pt idx="6">
                  <c:v>3319757</c:v>
                </c:pt>
                <c:pt idx="7">
                  <c:v>3384602</c:v>
                </c:pt>
                <c:pt idx="8">
                  <c:v>3449381</c:v>
                </c:pt>
                <c:pt idx="9">
                  <c:v>3514094</c:v>
                </c:pt>
                <c:pt idx="10">
                  <c:v>3578741</c:v>
                </c:pt>
                <c:pt idx="11">
                  <c:v>3643322</c:v>
                </c:pt>
                <c:pt idx="12">
                  <c:v>3707837</c:v>
                </c:pt>
                <c:pt idx="13">
                  <c:v>3772286</c:v>
                </c:pt>
                <c:pt idx="14">
                  <c:v>3836669</c:v>
                </c:pt>
                <c:pt idx="15">
                  <c:v>3900986</c:v>
                </c:pt>
                <c:pt idx="16">
                  <c:v>4476869</c:v>
                </c:pt>
                <c:pt idx="17">
                  <c:v>5110469</c:v>
                </c:pt>
                <c:pt idx="18">
                  <c:v>5737469</c:v>
                </c:pt>
                <c:pt idx="19">
                  <c:v>6357869</c:v>
                </c:pt>
                <c:pt idx="20">
                  <c:v>6954345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BA-474D-964D-100C6CDE8F29}"/>
            </c:ext>
          </c:extLst>
        </c:ser>
        <c:ser>
          <c:idx val="1"/>
          <c:order val="1"/>
          <c:tx>
            <c:strRef>
              <c:f>'Optimizer | 1000 run - Descend'!$R$2</c:f>
              <c:strCache>
                <c:ptCount val="1"/>
                <c:pt idx="0">
                  <c:v>ERC721F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'Optimizer | 1000 run - Descend'!$P$3:$P$23</c:f>
              <c:numCache>
                <c:formatCode>General</c:formatCode>
                <c:ptCount val="2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41</c:v>
                </c:pt>
                <c:pt idx="6">
                  <c:v>42</c:v>
                </c:pt>
                <c:pt idx="7">
                  <c:v>43</c:v>
                </c:pt>
                <c:pt idx="8">
                  <c:v>44</c:v>
                </c:pt>
                <c:pt idx="9">
                  <c:v>45</c:v>
                </c:pt>
                <c:pt idx="10">
                  <c:v>46</c:v>
                </c:pt>
                <c:pt idx="11">
                  <c:v>47</c:v>
                </c:pt>
                <c:pt idx="12">
                  <c:v>48</c:v>
                </c:pt>
                <c:pt idx="13">
                  <c:v>49</c:v>
                </c:pt>
                <c:pt idx="14">
                  <c:v>50</c:v>
                </c:pt>
                <c:pt idx="15">
                  <c:v>51</c:v>
                </c:pt>
                <c:pt idx="16">
                  <c:v>60</c:v>
                </c:pt>
                <c:pt idx="17">
                  <c:v>70</c:v>
                </c:pt>
                <c:pt idx="18">
                  <c:v>80</c:v>
                </c:pt>
                <c:pt idx="19">
                  <c:v>90</c:v>
                </c:pt>
                <c:pt idx="20">
                  <c:v>100</c:v>
                </c:pt>
              </c:numCache>
            </c:numRef>
          </c:cat>
          <c:val>
            <c:numRef>
              <c:f>'Optimizer | 1000 run - Descend'!$R$3:$R$23</c:f>
              <c:numCache>
                <c:formatCode>#,##0</c:formatCode>
                <c:ptCount val="21"/>
                <c:pt idx="0">
                  <c:v>2644114</c:v>
                </c:pt>
                <c:pt idx="1">
                  <c:v>2780725</c:v>
                </c:pt>
                <c:pt idx="2">
                  <c:v>2961205</c:v>
                </c:pt>
                <c:pt idx="3">
                  <c:v>3171885</c:v>
                </c:pt>
                <c:pt idx="4">
                  <c:v>3412765</c:v>
                </c:pt>
                <c:pt idx="5">
                  <c:v>3438514</c:v>
                </c:pt>
                <c:pt idx="6">
                  <c:v>3464565</c:v>
                </c:pt>
                <c:pt idx="7">
                  <c:v>3490918</c:v>
                </c:pt>
                <c:pt idx="8">
                  <c:v>3517573</c:v>
                </c:pt>
                <c:pt idx="9">
                  <c:v>3544530</c:v>
                </c:pt>
                <c:pt idx="10">
                  <c:v>3571789</c:v>
                </c:pt>
                <c:pt idx="11">
                  <c:v>3599350</c:v>
                </c:pt>
                <c:pt idx="12">
                  <c:v>3627213</c:v>
                </c:pt>
                <c:pt idx="13">
                  <c:v>3655378</c:v>
                </c:pt>
                <c:pt idx="14">
                  <c:v>3683845</c:v>
                </c:pt>
                <c:pt idx="15">
                  <c:v>3712614</c:v>
                </c:pt>
                <c:pt idx="16">
                  <c:v>3985125</c:v>
                </c:pt>
                <c:pt idx="17">
                  <c:v>4316605</c:v>
                </c:pt>
                <c:pt idx="18">
                  <c:v>4678285</c:v>
                </c:pt>
                <c:pt idx="19">
                  <c:v>5070165</c:v>
                </c:pt>
                <c:pt idx="20">
                  <c:v>5487445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BA-474D-964D-100C6CDE8F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7937208"/>
        <c:axId val="637935288"/>
      </c:lineChart>
      <c:catAx>
        <c:axId val="637937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tokens transferred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7935288"/>
        <c:crosses val="autoZero"/>
        <c:auto val="1"/>
        <c:lblAlgn val="ctr"/>
        <c:lblOffset val="100"/>
        <c:noMultiLvlLbl val="0"/>
      </c:catAx>
      <c:valAx>
        <c:axId val="6379352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Combined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7937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Combined gas consumption of minting 100 tokens and ascended transferring N tokens - Optimizer disabled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'Optimizer Disabled - Ascended'!$Q$2</c:f>
              <c:strCache>
                <c:ptCount val="1"/>
                <c:pt idx="0">
                  <c:v>ERC721A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'Optimizer Disabled - Ascended'!$P$3:$P$13</c:f>
              <c:numCache>
                <c:formatCode>General</c:formatCod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'Optimizer Disabled - Ascended'!$Q$3:$Q$13</c:f>
              <c:numCache>
                <c:formatCode>#,##0</c:formatCode>
                <c:ptCount val="11"/>
                <c:pt idx="0">
                  <c:v>370257</c:v>
                </c:pt>
                <c:pt idx="1">
                  <c:v>655134</c:v>
                </c:pt>
                <c:pt idx="2">
                  <c:v>1016789</c:v>
                </c:pt>
                <c:pt idx="3">
                  <c:v>1425944</c:v>
                </c:pt>
                <c:pt idx="4">
                  <c:v>1882599</c:v>
                </c:pt>
                <c:pt idx="5">
                  <c:v>2386754</c:v>
                </c:pt>
                <c:pt idx="6">
                  <c:v>2938409</c:v>
                </c:pt>
                <c:pt idx="7">
                  <c:v>3537564</c:v>
                </c:pt>
                <c:pt idx="8">
                  <c:v>4184219</c:v>
                </c:pt>
                <c:pt idx="9">
                  <c:v>4878374</c:v>
                </c:pt>
                <c:pt idx="10">
                  <c:v>5599937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6E-4AB4-AB50-E86F453C60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37928568"/>
        <c:axId val="637933688"/>
      </c:barChart>
      <c:lineChart>
        <c:grouping val="standard"/>
        <c:varyColors val="0"/>
        <c:ser>
          <c:idx val="1"/>
          <c:order val="1"/>
          <c:tx>
            <c:strRef>
              <c:f>'Optimizer Disabled - Ascended'!$R$2</c:f>
              <c:strCache>
                <c:ptCount val="1"/>
                <c:pt idx="0">
                  <c:v>ERC721F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'Optimizer Disabled - Ascended'!$P$3:$P$13</c:f>
              <c:numCache>
                <c:formatCode>General</c:formatCod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'Optimizer Disabled - Ascended'!$R$3:$R$13</c:f>
              <c:numCache>
                <c:formatCode>#,##0</c:formatCode>
                <c:ptCount val="11"/>
                <c:pt idx="0">
                  <c:v>2698111</c:v>
                </c:pt>
                <c:pt idx="1">
                  <c:v>2827630</c:v>
                </c:pt>
                <c:pt idx="2">
                  <c:v>3013150</c:v>
                </c:pt>
                <c:pt idx="3">
                  <c:v>3242470</c:v>
                </c:pt>
                <c:pt idx="4">
                  <c:v>3515590</c:v>
                </c:pt>
                <c:pt idx="5">
                  <c:v>3832510</c:v>
                </c:pt>
                <c:pt idx="6">
                  <c:v>4193230</c:v>
                </c:pt>
                <c:pt idx="7">
                  <c:v>4597750</c:v>
                </c:pt>
                <c:pt idx="8">
                  <c:v>5046070</c:v>
                </c:pt>
                <c:pt idx="9">
                  <c:v>5538190</c:v>
                </c:pt>
                <c:pt idx="10">
                  <c:v>6069310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6E-4AB4-AB50-E86F453C60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7928568"/>
        <c:axId val="637933688"/>
      </c:lineChart>
      <c:catAx>
        <c:axId val="637928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tokens transferred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7933688"/>
        <c:crosses val="autoZero"/>
        <c:auto val="1"/>
        <c:lblAlgn val="ctr"/>
        <c:lblOffset val="100"/>
        <c:noMultiLvlLbl val="0"/>
      </c:catAx>
      <c:valAx>
        <c:axId val="6379336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Comabined</a:t>
                </a:r>
                <a:r>
                  <a:rPr lang="nl-BE" baseline="0"/>
                  <a:t> gas consumed</a:t>
                </a:r>
                <a:endParaRPr lang="nl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7928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Combined gas consumption of minting 100 tokens and descended transferring N tokens - Optimizer disabled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'Optimizer Disabled - Descended'!$Q$2</c:f>
              <c:strCache>
                <c:ptCount val="1"/>
                <c:pt idx="0">
                  <c:v>ERC721A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'Optimizer Disabled - Descended'!$P$3:$P$23</c:f>
              <c:numCache>
                <c:formatCode>General</c:formatCode>
                <c:ptCount val="2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50</c:v>
                </c:pt>
                <c:pt idx="16">
                  <c:v>60</c:v>
                </c:pt>
                <c:pt idx="17">
                  <c:v>70</c:v>
                </c:pt>
                <c:pt idx="18">
                  <c:v>80</c:v>
                </c:pt>
                <c:pt idx="19">
                  <c:v>90</c:v>
                </c:pt>
                <c:pt idx="20">
                  <c:v>100</c:v>
                </c:pt>
              </c:numCache>
            </c:numRef>
          </c:cat>
          <c:val>
            <c:numRef>
              <c:f>'Optimizer Disabled - Descended'!$Q$3:$Q$23</c:f>
              <c:numCache>
                <c:formatCode>#,##0</c:formatCode>
                <c:ptCount val="21"/>
                <c:pt idx="0">
                  <c:v>615600</c:v>
                </c:pt>
                <c:pt idx="1">
                  <c:v>1309563</c:v>
                </c:pt>
                <c:pt idx="2">
                  <c:v>2077878</c:v>
                </c:pt>
                <c:pt idx="3">
                  <c:v>2843293</c:v>
                </c:pt>
                <c:pt idx="4">
                  <c:v>3148647</c:v>
                </c:pt>
                <c:pt idx="5">
                  <c:v>3224913</c:v>
                </c:pt>
                <c:pt idx="6">
                  <c:v>3301150</c:v>
                </c:pt>
                <c:pt idx="7">
                  <c:v>3377358</c:v>
                </c:pt>
                <c:pt idx="8">
                  <c:v>3453537</c:v>
                </c:pt>
                <c:pt idx="9">
                  <c:v>3529687</c:v>
                </c:pt>
                <c:pt idx="10">
                  <c:v>3605808</c:v>
                </c:pt>
                <c:pt idx="11">
                  <c:v>3681900</c:v>
                </c:pt>
                <c:pt idx="12">
                  <c:v>3757963</c:v>
                </c:pt>
                <c:pt idx="13">
                  <c:v>3833997</c:v>
                </c:pt>
                <c:pt idx="14">
                  <c:v>3910002</c:v>
                </c:pt>
                <c:pt idx="15">
                  <c:v>4365423</c:v>
                </c:pt>
                <c:pt idx="16">
                  <c:v>5122138</c:v>
                </c:pt>
                <c:pt idx="17">
                  <c:v>5875953</c:v>
                </c:pt>
                <c:pt idx="18">
                  <c:v>6626868</c:v>
                </c:pt>
                <c:pt idx="19">
                  <c:v>7374883</c:v>
                </c:pt>
                <c:pt idx="20">
                  <c:v>8102698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F4-49D4-A6A4-ABE6CC6D42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87433336"/>
        <c:axId val="587436536"/>
      </c:barChart>
      <c:lineChart>
        <c:grouping val="standard"/>
        <c:varyColors val="0"/>
        <c:ser>
          <c:idx val="1"/>
          <c:order val="1"/>
          <c:tx>
            <c:strRef>
              <c:f>'Optimizer Disabled - Descended'!$R$2</c:f>
              <c:strCache>
                <c:ptCount val="1"/>
                <c:pt idx="0">
                  <c:v>ERC721F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'Optimizer Disabled - Descended'!$P$3:$P$23</c:f>
              <c:numCache>
                <c:formatCode>General</c:formatCode>
                <c:ptCount val="2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50</c:v>
                </c:pt>
                <c:pt idx="16">
                  <c:v>60</c:v>
                </c:pt>
                <c:pt idx="17">
                  <c:v>70</c:v>
                </c:pt>
                <c:pt idx="18">
                  <c:v>80</c:v>
                </c:pt>
                <c:pt idx="19">
                  <c:v>90</c:v>
                </c:pt>
                <c:pt idx="20">
                  <c:v>100</c:v>
                </c:pt>
              </c:numCache>
            </c:numRef>
          </c:cat>
          <c:val>
            <c:numRef>
              <c:f>'Optimizer Disabled - Descended'!$R$3:$R$23</c:f>
              <c:numCache>
                <c:formatCode>#,##0</c:formatCode>
                <c:ptCount val="21"/>
                <c:pt idx="0">
                  <c:v>2698306</c:v>
                </c:pt>
                <c:pt idx="1">
                  <c:v>2829562</c:v>
                </c:pt>
                <c:pt idx="2">
                  <c:v>3017012</c:v>
                </c:pt>
                <c:pt idx="3">
                  <c:v>3248262</c:v>
                </c:pt>
                <c:pt idx="4">
                  <c:v>3353026</c:v>
                </c:pt>
                <c:pt idx="5">
                  <c:v>3380312</c:v>
                </c:pt>
                <c:pt idx="6">
                  <c:v>3408036</c:v>
                </c:pt>
                <c:pt idx="7">
                  <c:v>3436198</c:v>
                </c:pt>
                <c:pt idx="8">
                  <c:v>3464798</c:v>
                </c:pt>
                <c:pt idx="9">
                  <c:v>3493836</c:v>
                </c:pt>
                <c:pt idx="10">
                  <c:v>3523312</c:v>
                </c:pt>
                <c:pt idx="11">
                  <c:v>3553226</c:v>
                </c:pt>
                <c:pt idx="12">
                  <c:v>3583578</c:v>
                </c:pt>
                <c:pt idx="13">
                  <c:v>3614368</c:v>
                </c:pt>
                <c:pt idx="14">
                  <c:v>3645596</c:v>
                </c:pt>
                <c:pt idx="15">
                  <c:v>3842162</c:v>
                </c:pt>
                <c:pt idx="16">
                  <c:v>4204812</c:v>
                </c:pt>
                <c:pt idx="17">
                  <c:v>4611262</c:v>
                </c:pt>
                <c:pt idx="18">
                  <c:v>5061512</c:v>
                </c:pt>
                <c:pt idx="19">
                  <c:v>5555562</c:v>
                </c:pt>
                <c:pt idx="20">
                  <c:v>6088612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F4-49D4-A6A4-ABE6CC6D42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7433336"/>
        <c:axId val="587436536"/>
      </c:lineChart>
      <c:catAx>
        <c:axId val="587433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tokens transferred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87436536"/>
        <c:crosses val="autoZero"/>
        <c:auto val="1"/>
        <c:lblAlgn val="ctr"/>
        <c:lblOffset val="100"/>
        <c:noMultiLvlLbl val="0"/>
      </c:catAx>
      <c:valAx>
        <c:axId val="5874365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Combined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87433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Combined gas consumption of minting 100 tokens and ascended transferring N tokens - Optimizer enabled - </a:t>
            </a:r>
            <a:br>
              <a:rPr lang="nl-BE"/>
            </a:br>
            <a:r>
              <a:rPr lang="nl-BE"/>
              <a:t>200 runs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'Optimizer | 200 run - Ascended'!$Q$2</c:f>
              <c:strCache>
                <c:ptCount val="1"/>
                <c:pt idx="0">
                  <c:v>ERC721A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'Optimizer | 200 run - Ascended'!$P$3:$P$13</c:f>
              <c:numCache>
                <c:formatCode>General</c:formatCod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'Optimizer | 200 run - Ascended'!$Q$3:$Q$13</c:f>
              <c:numCache>
                <c:formatCode>#,##0</c:formatCode>
                <c:ptCount val="11"/>
                <c:pt idx="0">
                  <c:v>367760</c:v>
                </c:pt>
                <c:pt idx="1">
                  <c:v>640631</c:v>
                </c:pt>
                <c:pt idx="2">
                  <c:v>979161</c:v>
                </c:pt>
                <c:pt idx="3">
                  <c:v>1354891</c:v>
                </c:pt>
                <c:pt idx="4">
                  <c:v>1767821</c:v>
                </c:pt>
                <c:pt idx="5">
                  <c:v>2217951</c:v>
                </c:pt>
                <c:pt idx="6">
                  <c:v>2705281</c:v>
                </c:pt>
                <c:pt idx="7">
                  <c:v>3229811</c:v>
                </c:pt>
                <c:pt idx="8">
                  <c:v>3791541</c:v>
                </c:pt>
                <c:pt idx="9">
                  <c:v>4390471</c:v>
                </c:pt>
                <c:pt idx="10">
                  <c:v>5006526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D6-4144-9458-2B5BF39DE2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87470456"/>
        <c:axId val="587471096"/>
      </c:barChart>
      <c:lineChart>
        <c:grouping val="standard"/>
        <c:varyColors val="0"/>
        <c:ser>
          <c:idx val="1"/>
          <c:order val="1"/>
          <c:tx>
            <c:strRef>
              <c:f>'Optimizer | 200 run - Ascended'!$R$2</c:f>
              <c:strCache>
                <c:ptCount val="1"/>
                <c:pt idx="0">
                  <c:v>ERC721F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'Optimizer | 200 run - Ascended'!$P$3:$P$13</c:f>
              <c:numCache>
                <c:formatCode>General</c:formatCod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'Optimizer | 200 run - Ascended'!$R$3:$R$13</c:f>
              <c:numCache>
                <c:formatCode>#,##0</c:formatCode>
                <c:ptCount val="11"/>
                <c:pt idx="0">
                  <c:v>2654099</c:v>
                </c:pt>
                <c:pt idx="1">
                  <c:v>2772548</c:v>
                </c:pt>
                <c:pt idx="2">
                  <c:v>2934653</c:v>
                </c:pt>
                <c:pt idx="3">
                  <c:v>3128858</c:v>
                </c:pt>
                <c:pt idx="4">
                  <c:v>3355163</c:v>
                </c:pt>
                <c:pt idx="5">
                  <c:v>3613568</c:v>
                </c:pt>
                <c:pt idx="6">
                  <c:v>3904073</c:v>
                </c:pt>
                <c:pt idx="7">
                  <c:v>4226678</c:v>
                </c:pt>
                <c:pt idx="8">
                  <c:v>4581383</c:v>
                </c:pt>
                <c:pt idx="9">
                  <c:v>4968188</c:v>
                </c:pt>
                <c:pt idx="10">
                  <c:v>5382293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D6-4144-9458-2B5BF39DE2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7470456"/>
        <c:axId val="587471096"/>
      </c:lineChart>
      <c:catAx>
        <c:axId val="587470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tokens transferred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87471096"/>
        <c:crosses val="autoZero"/>
        <c:auto val="1"/>
        <c:lblAlgn val="ctr"/>
        <c:lblOffset val="100"/>
        <c:noMultiLvlLbl val="0"/>
      </c:catAx>
      <c:valAx>
        <c:axId val="587471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Combined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87470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2</xdr:row>
      <xdr:rowOff>0</xdr:rowOff>
    </xdr:from>
    <xdr:to>
      <xdr:col>23</xdr:col>
      <xdr:colOff>19500</xdr:colOff>
      <xdr:row>8</xdr:row>
      <xdr:rowOff>431100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93F49E1-F495-4A2D-A932-C743659F0E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2</xdr:row>
      <xdr:rowOff>0</xdr:rowOff>
    </xdr:from>
    <xdr:to>
      <xdr:col>23</xdr:col>
      <xdr:colOff>19500</xdr:colOff>
      <xdr:row>8</xdr:row>
      <xdr:rowOff>431100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23CE000-4362-4138-A85E-3518F6FD47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2</xdr:row>
      <xdr:rowOff>0</xdr:rowOff>
    </xdr:from>
    <xdr:to>
      <xdr:col>23</xdr:col>
      <xdr:colOff>19500</xdr:colOff>
      <xdr:row>8</xdr:row>
      <xdr:rowOff>431100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F5C02C4-E18A-439B-A870-C0BC4683FC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2</xdr:row>
      <xdr:rowOff>0</xdr:rowOff>
    </xdr:from>
    <xdr:to>
      <xdr:col>23</xdr:col>
      <xdr:colOff>19500</xdr:colOff>
      <xdr:row>7</xdr:row>
      <xdr:rowOff>431100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4033140-030A-4512-B84A-1CE00FEF67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2</xdr:row>
      <xdr:rowOff>0</xdr:rowOff>
    </xdr:from>
    <xdr:to>
      <xdr:col>23</xdr:col>
      <xdr:colOff>19500</xdr:colOff>
      <xdr:row>8</xdr:row>
      <xdr:rowOff>431100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A2058AB-E203-4E1C-8610-137D851A17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1362075</xdr:colOff>
      <xdr:row>2</xdr:row>
      <xdr:rowOff>0</xdr:rowOff>
    </xdr:from>
    <xdr:to>
      <xdr:col>23</xdr:col>
      <xdr:colOff>450</xdr:colOff>
      <xdr:row>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AE8C851-EDA5-4A75-9805-8A75829D89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5</xdr:col>
      <xdr:colOff>19500</xdr:colOff>
      <xdr:row>7</xdr:row>
      <xdr:rowOff>431100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A9AC59-6DA9-4BB4-B08E-BEFC91B9CB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</xdr:row>
      <xdr:rowOff>0</xdr:rowOff>
    </xdr:from>
    <xdr:to>
      <xdr:col>10</xdr:col>
      <xdr:colOff>19500</xdr:colOff>
      <xdr:row>7</xdr:row>
      <xdr:rowOff>431100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97D7D43-25EA-40BF-AB67-357F4F4830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10</xdr:row>
      <xdr:rowOff>0</xdr:rowOff>
    </xdr:from>
    <xdr:to>
      <xdr:col>5</xdr:col>
      <xdr:colOff>19500</xdr:colOff>
      <xdr:row>16</xdr:row>
      <xdr:rowOff>431100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5742FB0-A812-458E-90AF-6EF0D35E4F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10</xdr:row>
      <xdr:rowOff>0</xdr:rowOff>
    </xdr:from>
    <xdr:to>
      <xdr:col>10</xdr:col>
      <xdr:colOff>19500</xdr:colOff>
      <xdr:row>16</xdr:row>
      <xdr:rowOff>431100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F1F5487-5257-4F37-898A-37B158C821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19</xdr:row>
      <xdr:rowOff>0</xdr:rowOff>
    </xdr:from>
    <xdr:to>
      <xdr:col>5</xdr:col>
      <xdr:colOff>19500</xdr:colOff>
      <xdr:row>25</xdr:row>
      <xdr:rowOff>431100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B91B189-E4E7-457C-B7F0-3C6BB2C307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0</xdr:colOff>
      <xdr:row>19</xdr:row>
      <xdr:rowOff>0</xdr:rowOff>
    </xdr:from>
    <xdr:to>
      <xdr:col>10</xdr:col>
      <xdr:colOff>19500</xdr:colOff>
      <xdr:row>25</xdr:row>
      <xdr:rowOff>431100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C55EBB1-CEC5-4A83-8092-CCBA5A8622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24426-E0C0-44FB-A9C0-0B3FA4280E8F}">
  <dimension ref="B2:R13"/>
  <sheetViews>
    <sheetView workbookViewId="0">
      <selection activeCell="D25" sqref="D25"/>
    </sheetView>
  </sheetViews>
  <sheetFormatPr defaultColWidth="20.7109375" defaultRowHeight="35.1" customHeight="1" x14ac:dyDescent="0.25"/>
  <cols>
    <col min="1" max="16384" width="20.7109375" style="1"/>
  </cols>
  <sheetData>
    <row r="2" spans="2:18" ht="35.1" customHeight="1" x14ac:dyDescent="0.25">
      <c r="B2" s="3" t="s">
        <v>2</v>
      </c>
      <c r="C2" s="2" t="s">
        <v>0</v>
      </c>
      <c r="D2" s="2" t="s">
        <v>1</v>
      </c>
      <c r="E2" s="2" t="s">
        <v>4</v>
      </c>
      <c r="G2" s="3" t="s">
        <v>3</v>
      </c>
      <c r="H2" s="2" t="s">
        <v>0</v>
      </c>
      <c r="I2" s="2" t="s">
        <v>1</v>
      </c>
      <c r="J2" s="2" t="s">
        <v>4</v>
      </c>
      <c r="L2" s="2" t="s">
        <v>5</v>
      </c>
      <c r="Q2" s="3" t="s">
        <v>2</v>
      </c>
      <c r="R2" s="3" t="s">
        <v>3</v>
      </c>
    </row>
    <row r="3" spans="2:18" ht="35.1" customHeight="1" x14ac:dyDescent="0.25">
      <c r="B3" s="2">
        <v>1</v>
      </c>
      <c r="C3" s="4">
        <v>283159</v>
      </c>
      <c r="D3" s="4">
        <v>87098</v>
      </c>
      <c r="E3" s="4">
        <f>C3+D3</f>
        <v>370257</v>
      </c>
      <c r="G3" s="2">
        <v>1</v>
      </c>
      <c r="H3" s="4">
        <v>2634890</v>
      </c>
      <c r="I3" s="4">
        <v>63221</v>
      </c>
      <c r="J3" s="4">
        <f>H3+I3</f>
        <v>2698111</v>
      </c>
      <c r="L3" s="4">
        <f>E3-J3</f>
        <v>-2327854</v>
      </c>
      <c r="P3" s="2">
        <v>1</v>
      </c>
      <c r="Q3" s="4">
        <f>C3+D3</f>
        <v>370257</v>
      </c>
      <c r="R3" s="4">
        <f>H3+I3</f>
        <v>2698111</v>
      </c>
    </row>
    <row r="4" spans="2:18" ht="35.1" customHeight="1" x14ac:dyDescent="0.25">
      <c r="B4" s="2">
        <v>10</v>
      </c>
      <c r="C4" s="4">
        <v>283159</v>
      </c>
      <c r="D4" s="4">
        <v>371975</v>
      </c>
      <c r="E4" s="4">
        <f t="shared" ref="E4:E12" si="0">C4+D4</f>
        <v>655134</v>
      </c>
      <c r="G4" s="2">
        <v>10</v>
      </c>
      <c r="H4" s="4">
        <v>2634890</v>
      </c>
      <c r="I4" s="4">
        <v>192740</v>
      </c>
      <c r="J4" s="4">
        <f>H4+I4</f>
        <v>2827630</v>
      </c>
      <c r="L4" s="4">
        <f t="shared" ref="L4:L13" si="1">E4-J4</f>
        <v>-2172496</v>
      </c>
      <c r="M4" s="5">
        <f>L4-L3</f>
        <v>155358</v>
      </c>
      <c r="P4" s="2">
        <v>10</v>
      </c>
      <c r="Q4" s="4">
        <f t="shared" ref="Q4:Q13" si="2">C4+D4</f>
        <v>655134</v>
      </c>
      <c r="R4" s="4">
        <f t="shared" ref="R4:R13" si="3">H4+I4</f>
        <v>2827630</v>
      </c>
    </row>
    <row r="5" spans="2:18" ht="35.1" customHeight="1" x14ac:dyDescent="0.25">
      <c r="B5" s="2">
        <v>20</v>
      </c>
      <c r="C5" s="4">
        <v>283159</v>
      </c>
      <c r="D5" s="4">
        <v>733630</v>
      </c>
      <c r="E5" s="4">
        <f t="shared" si="0"/>
        <v>1016789</v>
      </c>
      <c r="G5" s="2">
        <v>20</v>
      </c>
      <c r="H5" s="4">
        <v>2634890</v>
      </c>
      <c r="I5" s="4">
        <v>378260</v>
      </c>
      <c r="J5" s="4">
        <f t="shared" ref="J5:J12" si="4">H5+I5</f>
        <v>3013150</v>
      </c>
      <c r="L5" s="4">
        <f t="shared" si="1"/>
        <v>-1996361</v>
      </c>
      <c r="M5" s="5">
        <f t="shared" ref="M5:M10" si="5">L5-L4</f>
        <v>176135</v>
      </c>
      <c r="P5" s="2">
        <v>20</v>
      </c>
      <c r="Q5" s="4">
        <f t="shared" si="2"/>
        <v>1016789</v>
      </c>
      <c r="R5" s="4">
        <f t="shared" si="3"/>
        <v>3013150</v>
      </c>
    </row>
    <row r="6" spans="2:18" ht="35.1" customHeight="1" x14ac:dyDescent="0.25">
      <c r="B6" s="2">
        <v>30</v>
      </c>
      <c r="C6" s="4">
        <v>283159</v>
      </c>
      <c r="D6" s="4">
        <v>1142785</v>
      </c>
      <c r="E6" s="4">
        <f t="shared" si="0"/>
        <v>1425944</v>
      </c>
      <c r="G6" s="2">
        <v>30</v>
      </c>
      <c r="H6" s="4">
        <v>2634890</v>
      </c>
      <c r="I6" s="4">
        <v>607580</v>
      </c>
      <c r="J6" s="4">
        <f t="shared" si="4"/>
        <v>3242470</v>
      </c>
      <c r="L6" s="4">
        <f t="shared" si="1"/>
        <v>-1816526</v>
      </c>
      <c r="M6" s="5">
        <f t="shared" si="5"/>
        <v>179835</v>
      </c>
      <c r="P6" s="2">
        <v>30</v>
      </c>
      <c r="Q6" s="4">
        <f t="shared" si="2"/>
        <v>1425944</v>
      </c>
      <c r="R6" s="4">
        <f t="shared" si="3"/>
        <v>3242470</v>
      </c>
    </row>
    <row r="7" spans="2:18" ht="35.1" customHeight="1" x14ac:dyDescent="0.25">
      <c r="B7" s="2">
        <v>40</v>
      </c>
      <c r="C7" s="4">
        <v>283159</v>
      </c>
      <c r="D7" s="4">
        <v>1599440</v>
      </c>
      <c r="E7" s="4">
        <f t="shared" si="0"/>
        <v>1882599</v>
      </c>
      <c r="G7" s="2">
        <v>40</v>
      </c>
      <c r="H7" s="4">
        <v>2634890</v>
      </c>
      <c r="I7" s="4">
        <v>880700</v>
      </c>
      <c r="J7" s="4">
        <f t="shared" si="4"/>
        <v>3515590</v>
      </c>
      <c r="L7" s="4">
        <f t="shared" si="1"/>
        <v>-1632991</v>
      </c>
      <c r="M7" s="5">
        <f t="shared" si="5"/>
        <v>183535</v>
      </c>
      <c r="P7" s="2">
        <v>40</v>
      </c>
      <c r="Q7" s="4">
        <f t="shared" si="2"/>
        <v>1882599</v>
      </c>
      <c r="R7" s="4">
        <f t="shared" si="3"/>
        <v>3515590</v>
      </c>
    </row>
    <row r="8" spans="2:18" ht="35.1" customHeight="1" x14ac:dyDescent="0.25">
      <c r="B8" s="2">
        <v>50</v>
      </c>
      <c r="C8" s="4">
        <v>283159</v>
      </c>
      <c r="D8" s="4">
        <v>2103595</v>
      </c>
      <c r="E8" s="4">
        <f t="shared" si="0"/>
        <v>2386754</v>
      </c>
      <c r="G8" s="2">
        <v>50</v>
      </c>
      <c r="H8" s="4">
        <v>2634890</v>
      </c>
      <c r="I8" s="4">
        <v>1197620</v>
      </c>
      <c r="J8" s="4">
        <f t="shared" si="4"/>
        <v>3832510</v>
      </c>
      <c r="L8" s="4">
        <f t="shared" si="1"/>
        <v>-1445756</v>
      </c>
      <c r="M8" s="5">
        <f t="shared" si="5"/>
        <v>187235</v>
      </c>
      <c r="P8" s="2">
        <v>50</v>
      </c>
      <c r="Q8" s="4">
        <f t="shared" si="2"/>
        <v>2386754</v>
      </c>
      <c r="R8" s="4">
        <f t="shared" si="3"/>
        <v>3832510</v>
      </c>
    </row>
    <row r="9" spans="2:18" ht="35.1" customHeight="1" x14ac:dyDescent="0.25">
      <c r="B9" s="2">
        <v>60</v>
      </c>
      <c r="C9" s="4">
        <v>283159</v>
      </c>
      <c r="D9" s="4">
        <v>2655250</v>
      </c>
      <c r="E9" s="4">
        <f t="shared" si="0"/>
        <v>2938409</v>
      </c>
      <c r="G9" s="2">
        <v>60</v>
      </c>
      <c r="H9" s="4">
        <v>2634890</v>
      </c>
      <c r="I9" s="4">
        <v>1558340</v>
      </c>
      <c r="J9" s="4">
        <f t="shared" si="4"/>
        <v>4193230</v>
      </c>
      <c r="L9" s="4">
        <f t="shared" si="1"/>
        <v>-1254821</v>
      </c>
      <c r="M9" s="5">
        <f t="shared" si="5"/>
        <v>190935</v>
      </c>
      <c r="P9" s="2">
        <v>60</v>
      </c>
      <c r="Q9" s="4">
        <f t="shared" si="2"/>
        <v>2938409</v>
      </c>
      <c r="R9" s="4">
        <f t="shared" si="3"/>
        <v>4193230</v>
      </c>
    </row>
    <row r="10" spans="2:18" ht="35.1" customHeight="1" x14ac:dyDescent="0.25">
      <c r="B10" s="2">
        <v>70</v>
      </c>
      <c r="C10" s="4">
        <v>283159</v>
      </c>
      <c r="D10" s="4">
        <v>3254405</v>
      </c>
      <c r="E10" s="4">
        <f t="shared" si="0"/>
        <v>3537564</v>
      </c>
      <c r="G10" s="2">
        <v>70</v>
      </c>
      <c r="H10" s="4">
        <v>2634890</v>
      </c>
      <c r="I10" s="4">
        <v>1962860</v>
      </c>
      <c r="J10" s="4">
        <f t="shared" si="4"/>
        <v>4597750</v>
      </c>
      <c r="L10" s="4">
        <f t="shared" si="1"/>
        <v>-1060186</v>
      </c>
      <c r="M10" s="5">
        <f t="shared" si="5"/>
        <v>194635</v>
      </c>
      <c r="P10" s="2">
        <v>70</v>
      </c>
      <c r="Q10" s="4">
        <f t="shared" si="2"/>
        <v>3537564</v>
      </c>
      <c r="R10" s="4">
        <f t="shared" si="3"/>
        <v>4597750</v>
      </c>
    </row>
    <row r="11" spans="2:18" ht="35.1" customHeight="1" x14ac:dyDescent="0.25">
      <c r="B11" s="2">
        <v>80</v>
      </c>
      <c r="C11" s="4">
        <v>283159</v>
      </c>
      <c r="D11" s="4">
        <v>3901060</v>
      </c>
      <c r="E11" s="4">
        <f t="shared" si="0"/>
        <v>4184219</v>
      </c>
      <c r="G11" s="2">
        <v>80</v>
      </c>
      <c r="H11" s="4">
        <v>2634890</v>
      </c>
      <c r="I11" s="4">
        <v>2411180</v>
      </c>
      <c r="J11" s="4">
        <f t="shared" si="4"/>
        <v>5046070</v>
      </c>
      <c r="L11" s="4">
        <f t="shared" si="1"/>
        <v>-861851</v>
      </c>
      <c r="M11" s="5">
        <f>L11-L10</f>
        <v>198335</v>
      </c>
      <c r="P11" s="2">
        <v>80</v>
      </c>
      <c r="Q11" s="4">
        <f t="shared" si="2"/>
        <v>4184219</v>
      </c>
      <c r="R11" s="4">
        <f t="shared" si="3"/>
        <v>5046070</v>
      </c>
    </row>
    <row r="12" spans="2:18" ht="35.1" customHeight="1" x14ac:dyDescent="0.25">
      <c r="B12" s="2">
        <v>90</v>
      </c>
      <c r="C12" s="4">
        <v>283159</v>
      </c>
      <c r="D12" s="4">
        <v>4595215</v>
      </c>
      <c r="E12" s="4">
        <f t="shared" si="0"/>
        <v>4878374</v>
      </c>
      <c r="G12" s="2">
        <v>90</v>
      </c>
      <c r="H12" s="4">
        <v>2634890</v>
      </c>
      <c r="I12" s="4">
        <v>2903300</v>
      </c>
      <c r="J12" s="4">
        <f t="shared" si="4"/>
        <v>5538190</v>
      </c>
      <c r="L12" s="4">
        <f t="shared" si="1"/>
        <v>-659816</v>
      </c>
      <c r="M12" s="5">
        <f t="shared" ref="M12:M13" si="6">L12-L11</f>
        <v>202035</v>
      </c>
      <c r="P12" s="2">
        <v>90</v>
      </c>
      <c r="Q12" s="4">
        <f t="shared" si="2"/>
        <v>4878374</v>
      </c>
      <c r="R12" s="4">
        <f t="shared" si="3"/>
        <v>5538190</v>
      </c>
    </row>
    <row r="13" spans="2:18" ht="35.1" customHeight="1" x14ac:dyDescent="0.25">
      <c r="B13" s="2">
        <v>100</v>
      </c>
      <c r="C13" s="4">
        <v>283159</v>
      </c>
      <c r="D13" s="4">
        <v>5316778</v>
      </c>
      <c r="E13" s="4">
        <f t="shared" ref="E13" si="7">C13+D13</f>
        <v>5599937</v>
      </c>
      <c r="G13" s="2">
        <v>100</v>
      </c>
      <c r="H13" s="4">
        <v>2634890</v>
      </c>
      <c r="I13" s="4">
        <v>3434420</v>
      </c>
      <c r="J13" s="4">
        <f t="shared" ref="J13" si="8">H13+I13</f>
        <v>6069310</v>
      </c>
      <c r="L13" s="4">
        <f t="shared" si="1"/>
        <v>-469373</v>
      </c>
      <c r="M13" s="5">
        <f t="shared" si="6"/>
        <v>190443</v>
      </c>
      <c r="P13" s="2">
        <v>100</v>
      </c>
      <c r="Q13" s="4">
        <f t="shared" si="2"/>
        <v>5599937</v>
      </c>
      <c r="R13" s="4">
        <f t="shared" si="3"/>
        <v>6069310</v>
      </c>
    </row>
  </sheetData>
  <conditionalFormatting sqref="L3:L13">
    <cfRule type="cellIs" dxfId="17" priority="4" operator="equal">
      <formula>0</formula>
    </cfRule>
    <cfRule type="cellIs" dxfId="16" priority="5" operator="lessThan">
      <formula>0</formula>
    </cfRule>
    <cfRule type="cellIs" dxfId="15" priority="6" operator="greater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DA2FE-2DBA-48DD-9085-CD8066E7E300}">
  <dimension ref="A2:R23"/>
  <sheetViews>
    <sheetView workbookViewId="0">
      <selection activeCell="A17" sqref="A17"/>
    </sheetView>
  </sheetViews>
  <sheetFormatPr defaultColWidth="20.7109375" defaultRowHeight="35.1" customHeight="1" x14ac:dyDescent="0.25"/>
  <cols>
    <col min="1" max="16384" width="20.7109375" style="1"/>
  </cols>
  <sheetData>
    <row r="2" spans="1:18" ht="35.1" customHeight="1" x14ac:dyDescent="0.25">
      <c r="B2" s="3" t="s">
        <v>2</v>
      </c>
      <c r="C2" s="2" t="s">
        <v>0</v>
      </c>
      <c r="D2" s="2" t="s">
        <v>1</v>
      </c>
      <c r="E2" s="2" t="s">
        <v>4</v>
      </c>
      <c r="G2" s="3" t="s">
        <v>3</v>
      </c>
      <c r="H2" s="2" t="s">
        <v>0</v>
      </c>
      <c r="I2" s="2" t="s">
        <v>1</v>
      </c>
      <c r="J2" s="2" t="s">
        <v>4</v>
      </c>
      <c r="L2" s="2" t="s">
        <v>5</v>
      </c>
      <c r="Q2" s="3" t="s">
        <v>2</v>
      </c>
      <c r="R2" s="3" t="s">
        <v>3</v>
      </c>
    </row>
    <row r="3" spans="1:18" ht="35.1" customHeight="1" x14ac:dyDescent="0.25">
      <c r="B3" s="2">
        <v>1</v>
      </c>
      <c r="C3" s="4">
        <v>283159</v>
      </c>
      <c r="D3" s="4">
        <v>332441</v>
      </c>
      <c r="E3" s="4">
        <f>C3+D3</f>
        <v>615600</v>
      </c>
      <c r="G3" s="2">
        <v>1</v>
      </c>
      <c r="H3" s="4">
        <v>2634890</v>
      </c>
      <c r="I3" s="4">
        <v>63416</v>
      </c>
      <c r="J3" s="4">
        <f>H3+I3</f>
        <v>2698306</v>
      </c>
      <c r="L3" s="4">
        <f>E3-J3</f>
        <v>-2082706</v>
      </c>
      <c r="P3" s="2">
        <v>1</v>
      </c>
      <c r="Q3" s="4">
        <f>C3+D3</f>
        <v>615600</v>
      </c>
      <c r="R3" s="4">
        <f>H3+I3</f>
        <v>2698306</v>
      </c>
    </row>
    <row r="4" spans="1:18" ht="35.1" customHeight="1" x14ac:dyDescent="0.25">
      <c r="B4" s="2">
        <v>10</v>
      </c>
      <c r="C4" s="4">
        <v>283159</v>
      </c>
      <c r="D4" s="4">
        <v>1026404</v>
      </c>
      <c r="E4" s="4">
        <f t="shared" ref="E4:E23" si="0">C4+D4</f>
        <v>1309563</v>
      </c>
      <c r="G4" s="2">
        <v>10</v>
      </c>
      <c r="H4" s="4">
        <v>2634890</v>
      </c>
      <c r="I4" s="4">
        <v>194672</v>
      </c>
      <c r="J4" s="4">
        <f>H4+I4</f>
        <v>2829562</v>
      </c>
      <c r="L4" s="4">
        <f t="shared" ref="L4:L23" si="1">E4-J4</f>
        <v>-1519999</v>
      </c>
      <c r="M4" s="5">
        <f>L4-L3</f>
        <v>562707</v>
      </c>
      <c r="P4" s="2">
        <v>10</v>
      </c>
      <c r="Q4" s="4">
        <f t="shared" ref="Q4:Q23" si="2">C4+D4</f>
        <v>1309563</v>
      </c>
      <c r="R4" s="4">
        <f t="shared" ref="R4:R23" si="3">H4+I4</f>
        <v>2829562</v>
      </c>
    </row>
    <row r="5" spans="1:18" ht="35.1" customHeight="1" x14ac:dyDescent="0.25">
      <c r="B5" s="2">
        <v>20</v>
      </c>
      <c r="C5" s="4">
        <v>283159</v>
      </c>
      <c r="D5" s="4">
        <v>1794719</v>
      </c>
      <c r="E5" s="4">
        <f t="shared" si="0"/>
        <v>2077878</v>
      </c>
      <c r="G5" s="2">
        <v>20</v>
      </c>
      <c r="H5" s="4">
        <v>2634890</v>
      </c>
      <c r="I5" s="4">
        <v>382122</v>
      </c>
      <c r="J5" s="4">
        <f t="shared" ref="J5:J17" si="4">H5+I5</f>
        <v>3017012</v>
      </c>
      <c r="L5" s="4">
        <f t="shared" si="1"/>
        <v>-939134</v>
      </c>
      <c r="M5" s="5">
        <f t="shared" ref="M5:M23" si="5">L5-L4</f>
        <v>580865</v>
      </c>
      <c r="P5" s="2">
        <v>20</v>
      </c>
      <c r="Q5" s="4">
        <f t="shared" si="2"/>
        <v>2077878</v>
      </c>
      <c r="R5" s="4">
        <f t="shared" si="3"/>
        <v>3017012</v>
      </c>
    </row>
    <row r="6" spans="1:18" ht="35.1" customHeight="1" x14ac:dyDescent="0.25">
      <c r="B6" s="2">
        <v>30</v>
      </c>
      <c r="C6" s="4">
        <v>283159</v>
      </c>
      <c r="D6" s="4">
        <v>2560134</v>
      </c>
      <c r="E6" s="4">
        <f t="shared" si="0"/>
        <v>2843293</v>
      </c>
      <c r="G6" s="2">
        <v>30</v>
      </c>
      <c r="H6" s="4">
        <v>2634890</v>
      </c>
      <c r="I6" s="4">
        <v>613372</v>
      </c>
      <c r="J6" s="4">
        <f t="shared" si="4"/>
        <v>3248262</v>
      </c>
      <c r="L6" s="4">
        <f t="shared" si="1"/>
        <v>-404969</v>
      </c>
      <c r="M6" s="5">
        <f>L6-L5</f>
        <v>534165</v>
      </c>
      <c r="P6" s="2">
        <v>30</v>
      </c>
      <c r="Q6" s="4">
        <f t="shared" si="2"/>
        <v>2843293</v>
      </c>
      <c r="R6" s="4">
        <f t="shared" si="3"/>
        <v>3248262</v>
      </c>
    </row>
    <row r="7" spans="1:18" ht="35.1" customHeight="1" x14ac:dyDescent="0.25">
      <c r="B7" s="2">
        <v>34</v>
      </c>
      <c r="C7" s="4">
        <v>283159</v>
      </c>
      <c r="D7" s="4">
        <v>2865488</v>
      </c>
      <c r="E7" s="4">
        <f t="shared" si="0"/>
        <v>3148647</v>
      </c>
      <c r="G7" s="2">
        <v>34</v>
      </c>
      <c r="H7" s="4">
        <v>2634890</v>
      </c>
      <c r="I7" s="4">
        <v>718136</v>
      </c>
      <c r="J7" s="4">
        <f t="shared" ref="J7:J8" si="6">H7+I7</f>
        <v>3353026</v>
      </c>
      <c r="L7" s="4">
        <f t="shared" ref="L7:L8" si="7">E7-J7</f>
        <v>-204379</v>
      </c>
      <c r="M7" s="5">
        <f t="shared" ref="M7:M8" si="8">L7-L6</f>
        <v>200590</v>
      </c>
      <c r="P7" s="2">
        <v>34</v>
      </c>
      <c r="Q7" s="4">
        <f t="shared" ref="Q7:Q8" si="9">C7+D7</f>
        <v>3148647</v>
      </c>
      <c r="R7" s="4">
        <f t="shared" ref="R7:R8" si="10">H7+I7</f>
        <v>3353026</v>
      </c>
    </row>
    <row r="8" spans="1:18" ht="35.1" customHeight="1" x14ac:dyDescent="0.25">
      <c r="B8" s="2">
        <v>35</v>
      </c>
      <c r="C8" s="4">
        <v>283159</v>
      </c>
      <c r="D8" s="4">
        <v>2941754</v>
      </c>
      <c r="E8" s="4">
        <f t="shared" si="0"/>
        <v>3224913</v>
      </c>
      <c r="G8" s="2">
        <v>35</v>
      </c>
      <c r="H8" s="4">
        <v>2634890</v>
      </c>
      <c r="I8" s="4">
        <v>745422</v>
      </c>
      <c r="J8" s="4">
        <f t="shared" si="6"/>
        <v>3380312</v>
      </c>
      <c r="L8" s="4">
        <f t="shared" si="7"/>
        <v>-155399</v>
      </c>
      <c r="M8" s="5">
        <f t="shared" si="8"/>
        <v>48980</v>
      </c>
      <c r="P8" s="2">
        <v>35</v>
      </c>
      <c r="Q8" s="4">
        <f t="shared" si="9"/>
        <v>3224913</v>
      </c>
      <c r="R8" s="4">
        <f t="shared" si="10"/>
        <v>3380312</v>
      </c>
    </row>
    <row r="9" spans="1:18" ht="35.1" customHeight="1" x14ac:dyDescent="0.25">
      <c r="B9" s="2">
        <v>36</v>
      </c>
      <c r="C9" s="4">
        <v>283159</v>
      </c>
      <c r="D9" s="4">
        <v>3017991</v>
      </c>
      <c r="E9" s="4">
        <f t="shared" si="0"/>
        <v>3301150</v>
      </c>
      <c r="G9" s="2">
        <v>36</v>
      </c>
      <c r="H9" s="4">
        <v>2634890</v>
      </c>
      <c r="I9" s="4">
        <v>773146</v>
      </c>
      <c r="J9" s="4">
        <f t="shared" si="4"/>
        <v>3408036</v>
      </c>
      <c r="L9" s="4">
        <f t="shared" ref="L9:L12" si="11">E9-J9</f>
        <v>-106886</v>
      </c>
      <c r="M9" s="5">
        <f>L9-L8</f>
        <v>48513</v>
      </c>
      <c r="P9" s="2">
        <v>36</v>
      </c>
      <c r="Q9" s="4">
        <f t="shared" si="2"/>
        <v>3301150</v>
      </c>
      <c r="R9" s="4">
        <f t="shared" si="3"/>
        <v>3408036</v>
      </c>
    </row>
    <row r="10" spans="1:18" ht="35.1" customHeight="1" x14ac:dyDescent="0.25">
      <c r="B10" s="2">
        <v>37</v>
      </c>
      <c r="C10" s="4">
        <v>283159</v>
      </c>
      <c r="D10" s="4">
        <v>3094199</v>
      </c>
      <c r="E10" s="4">
        <f t="shared" si="0"/>
        <v>3377358</v>
      </c>
      <c r="G10" s="2">
        <v>37</v>
      </c>
      <c r="H10" s="4">
        <v>2634890</v>
      </c>
      <c r="I10" s="4">
        <v>801308</v>
      </c>
      <c r="J10" s="4">
        <f t="shared" si="4"/>
        <v>3436198</v>
      </c>
      <c r="L10" s="4">
        <f t="shared" si="11"/>
        <v>-58840</v>
      </c>
      <c r="M10" s="5">
        <f t="shared" ref="M10:M13" si="12">L10-L9</f>
        <v>48046</v>
      </c>
      <c r="P10" s="2">
        <v>37</v>
      </c>
      <c r="Q10" s="4">
        <f t="shared" si="2"/>
        <v>3377358</v>
      </c>
      <c r="R10" s="4">
        <f t="shared" si="3"/>
        <v>3436198</v>
      </c>
    </row>
    <row r="11" spans="1:18" ht="35.1" customHeight="1" x14ac:dyDescent="0.25">
      <c r="B11" s="2">
        <v>38</v>
      </c>
      <c r="C11" s="4">
        <v>283159</v>
      </c>
      <c r="D11" s="4">
        <v>3170378</v>
      </c>
      <c r="E11" s="4">
        <f t="shared" si="0"/>
        <v>3453537</v>
      </c>
      <c r="G11" s="2">
        <v>38</v>
      </c>
      <c r="H11" s="4">
        <v>2634890</v>
      </c>
      <c r="I11" s="4">
        <v>829908</v>
      </c>
      <c r="J11" s="4">
        <f t="shared" si="4"/>
        <v>3464798</v>
      </c>
      <c r="L11" s="4">
        <f t="shared" si="11"/>
        <v>-11261</v>
      </c>
      <c r="M11" s="5">
        <f t="shared" si="12"/>
        <v>47579</v>
      </c>
      <c r="P11" s="2">
        <v>38</v>
      </c>
      <c r="Q11" s="4">
        <f t="shared" si="2"/>
        <v>3453537</v>
      </c>
      <c r="R11" s="4">
        <f t="shared" si="3"/>
        <v>3464798</v>
      </c>
    </row>
    <row r="12" spans="1:18" ht="35.1" customHeight="1" x14ac:dyDescent="0.25">
      <c r="A12" s="6"/>
      <c r="B12" s="2">
        <v>39</v>
      </c>
      <c r="C12" s="4">
        <v>283159</v>
      </c>
      <c r="D12" s="4">
        <v>3246528</v>
      </c>
      <c r="E12" s="4">
        <f t="shared" si="0"/>
        <v>3529687</v>
      </c>
      <c r="F12" s="6"/>
      <c r="G12" s="2">
        <v>39</v>
      </c>
      <c r="H12" s="4">
        <v>2634890</v>
      </c>
      <c r="I12" s="4">
        <v>858946</v>
      </c>
      <c r="J12" s="4">
        <f t="shared" si="4"/>
        <v>3493836</v>
      </c>
      <c r="K12" s="6"/>
      <c r="L12" s="4">
        <f t="shared" si="11"/>
        <v>35851</v>
      </c>
      <c r="M12" s="5">
        <f t="shared" si="12"/>
        <v>47112</v>
      </c>
      <c r="P12" s="2">
        <v>39</v>
      </c>
      <c r="Q12" s="4">
        <f t="shared" si="2"/>
        <v>3529687</v>
      </c>
      <c r="R12" s="4">
        <f t="shared" si="3"/>
        <v>3493836</v>
      </c>
    </row>
    <row r="13" spans="1:18" ht="35.1" customHeight="1" x14ac:dyDescent="0.25">
      <c r="B13" s="2">
        <v>40</v>
      </c>
      <c r="C13" s="4">
        <v>283159</v>
      </c>
      <c r="D13" s="4">
        <v>3322649</v>
      </c>
      <c r="E13" s="4">
        <f t="shared" si="0"/>
        <v>3605808</v>
      </c>
      <c r="G13" s="2">
        <v>40</v>
      </c>
      <c r="H13" s="4">
        <v>2634890</v>
      </c>
      <c r="I13" s="4">
        <v>888422</v>
      </c>
      <c r="J13" s="4">
        <f t="shared" si="4"/>
        <v>3523312</v>
      </c>
      <c r="L13" s="4">
        <f t="shared" si="1"/>
        <v>82496</v>
      </c>
      <c r="M13" s="5">
        <f t="shared" si="12"/>
        <v>46645</v>
      </c>
      <c r="P13" s="2">
        <v>40</v>
      </c>
      <c r="Q13" s="4">
        <f t="shared" si="2"/>
        <v>3605808</v>
      </c>
      <c r="R13" s="4">
        <f t="shared" si="3"/>
        <v>3523312</v>
      </c>
    </row>
    <row r="14" spans="1:18" ht="35.1" customHeight="1" x14ac:dyDescent="0.25">
      <c r="B14" s="2">
        <v>41</v>
      </c>
      <c r="C14" s="4">
        <v>283159</v>
      </c>
      <c r="D14" s="4">
        <v>3398741</v>
      </c>
      <c r="E14" s="4">
        <f t="shared" si="0"/>
        <v>3681900</v>
      </c>
      <c r="G14" s="2">
        <v>41</v>
      </c>
      <c r="H14" s="4">
        <v>2634890</v>
      </c>
      <c r="I14" s="4">
        <v>918336</v>
      </c>
      <c r="J14" s="4">
        <f t="shared" si="4"/>
        <v>3553226</v>
      </c>
      <c r="L14" s="4">
        <f t="shared" si="1"/>
        <v>128674</v>
      </c>
      <c r="M14" s="5">
        <f t="shared" si="5"/>
        <v>46178</v>
      </c>
      <c r="P14" s="2">
        <v>41</v>
      </c>
      <c r="Q14" s="4">
        <f t="shared" si="2"/>
        <v>3681900</v>
      </c>
      <c r="R14" s="4">
        <f t="shared" si="3"/>
        <v>3553226</v>
      </c>
    </row>
    <row r="15" spans="1:18" ht="35.1" customHeight="1" x14ac:dyDescent="0.25">
      <c r="B15" s="2">
        <v>42</v>
      </c>
      <c r="C15" s="4">
        <v>283159</v>
      </c>
      <c r="D15" s="4">
        <v>3474804</v>
      </c>
      <c r="E15" s="4">
        <f t="shared" si="0"/>
        <v>3757963</v>
      </c>
      <c r="G15" s="2">
        <v>42</v>
      </c>
      <c r="H15" s="4">
        <v>2634890</v>
      </c>
      <c r="I15" s="4">
        <v>948688</v>
      </c>
      <c r="J15" s="4">
        <f t="shared" si="4"/>
        <v>3583578</v>
      </c>
      <c r="L15" s="4">
        <f t="shared" si="1"/>
        <v>174385</v>
      </c>
      <c r="M15" s="5">
        <f t="shared" si="5"/>
        <v>45711</v>
      </c>
      <c r="P15" s="2">
        <v>42</v>
      </c>
      <c r="Q15" s="4">
        <f t="shared" si="2"/>
        <v>3757963</v>
      </c>
      <c r="R15" s="4">
        <f t="shared" si="3"/>
        <v>3583578</v>
      </c>
    </row>
    <row r="16" spans="1:18" ht="35.1" customHeight="1" x14ac:dyDescent="0.25">
      <c r="B16" s="2">
        <v>43</v>
      </c>
      <c r="C16" s="4">
        <v>283159</v>
      </c>
      <c r="D16" s="4">
        <v>3550838</v>
      </c>
      <c r="E16" s="4">
        <f t="shared" si="0"/>
        <v>3833997</v>
      </c>
      <c r="G16" s="2">
        <v>43</v>
      </c>
      <c r="H16" s="4">
        <v>2634890</v>
      </c>
      <c r="I16" s="4">
        <v>979478</v>
      </c>
      <c r="J16" s="4">
        <f t="shared" si="4"/>
        <v>3614368</v>
      </c>
      <c r="L16" s="4">
        <f t="shared" si="1"/>
        <v>219629</v>
      </c>
      <c r="M16" s="5">
        <f>L16-L15</f>
        <v>45244</v>
      </c>
      <c r="P16" s="2">
        <v>43</v>
      </c>
      <c r="Q16" s="4">
        <f t="shared" si="2"/>
        <v>3833997</v>
      </c>
      <c r="R16" s="4">
        <f t="shared" si="3"/>
        <v>3614368</v>
      </c>
    </row>
    <row r="17" spans="2:18" ht="35.1" customHeight="1" x14ac:dyDescent="0.25">
      <c r="B17" s="2">
        <v>44</v>
      </c>
      <c r="C17" s="4">
        <v>283159</v>
      </c>
      <c r="D17" s="4">
        <v>3626843</v>
      </c>
      <c r="E17" s="4">
        <f t="shared" si="0"/>
        <v>3910002</v>
      </c>
      <c r="G17" s="2">
        <v>44</v>
      </c>
      <c r="H17" s="4">
        <v>2634890</v>
      </c>
      <c r="I17" s="4">
        <v>1010706</v>
      </c>
      <c r="J17" s="4">
        <f t="shared" si="4"/>
        <v>3645596</v>
      </c>
      <c r="L17" s="4">
        <f t="shared" ref="L17:L18" si="13">E17-J17</f>
        <v>264406</v>
      </c>
      <c r="M17" s="5">
        <f t="shared" ref="M17:M18" si="14">L17-L16</f>
        <v>44777</v>
      </c>
      <c r="P17" s="2">
        <v>44</v>
      </c>
      <c r="Q17" s="4">
        <f t="shared" ref="Q17" si="15">C17+D17</f>
        <v>3910002</v>
      </c>
      <c r="R17" s="4">
        <f t="shared" ref="R17" si="16">H17+I17</f>
        <v>3645596</v>
      </c>
    </row>
    <row r="18" spans="2:18" ht="35.1" customHeight="1" x14ac:dyDescent="0.25">
      <c r="B18" s="2">
        <v>50</v>
      </c>
      <c r="C18" s="4">
        <v>283159</v>
      </c>
      <c r="D18" s="4">
        <v>4082264</v>
      </c>
      <c r="E18" s="4">
        <f t="shared" si="0"/>
        <v>4365423</v>
      </c>
      <c r="G18" s="2">
        <v>50</v>
      </c>
      <c r="H18" s="4">
        <v>2634890</v>
      </c>
      <c r="I18" s="4">
        <v>1207272</v>
      </c>
      <c r="J18" s="4">
        <f t="shared" ref="J18:J23" si="17">H18+I18</f>
        <v>3842162</v>
      </c>
      <c r="L18" s="4">
        <f t="shared" si="13"/>
        <v>523261</v>
      </c>
      <c r="M18" s="5">
        <f t="shared" si="14"/>
        <v>258855</v>
      </c>
      <c r="P18" s="2">
        <v>50</v>
      </c>
      <c r="Q18" s="4">
        <f t="shared" si="2"/>
        <v>4365423</v>
      </c>
      <c r="R18" s="4">
        <f t="shared" si="3"/>
        <v>3842162</v>
      </c>
    </row>
    <row r="19" spans="2:18" ht="35.1" customHeight="1" x14ac:dyDescent="0.25">
      <c r="B19" s="2">
        <v>60</v>
      </c>
      <c r="C19" s="4">
        <v>283159</v>
      </c>
      <c r="D19" s="4">
        <v>4838979</v>
      </c>
      <c r="E19" s="4">
        <f t="shared" si="0"/>
        <v>5122138</v>
      </c>
      <c r="G19" s="2">
        <v>60</v>
      </c>
      <c r="H19" s="4">
        <v>2634890</v>
      </c>
      <c r="I19" s="4">
        <v>1569922</v>
      </c>
      <c r="J19" s="4">
        <f t="shared" si="17"/>
        <v>4204812</v>
      </c>
      <c r="L19" s="4">
        <f t="shared" si="1"/>
        <v>917326</v>
      </c>
      <c r="M19" s="5">
        <f t="shared" si="5"/>
        <v>394065</v>
      </c>
      <c r="P19" s="2">
        <v>60</v>
      </c>
      <c r="Q19" s="4">
        <f t="shared" si="2"/>
        <v>5122138</v>
      </c>
      <c r="R19" s="4">
        <f t="shared" si="3"/>
        <v>4204812</v>
      </c>
    </row>
    <row r="20" spans="2:18" ht="35.1" customHeight="1" x14ac:dyDescent="0.25">
      <c r="B20" s="2">
        <v>70</v>
      </c>
      <c r="C20" s="4">
        <v>283159</v>
      </c>
      <c r="D20" s="4">
        <v>5592794</v>
      </c>
      <c r="E20" s="4">
        <f t="shared" si="0"/>
        <v>5875953</v>
      </c>
      <c r="G20" s="2">
        <v>70</v>
      </c>
      <c r="H20" s="4">
        <v>2634890</v>
      </c>
      <c r="I20" s="4">
        <v>1976372</v>
      </c>
      <c r="J20" s="4">
        <f t="shared" si="17"/>
        <v>4611262</v>
      </c>
      <c r="L20" s="4">
        <f t="shared" si="1"/>
        <v>1264691</v>
      </c>
      <c r="M20" s="5">
        <f t="shared" si="5"/>
        <v>347365</v>
      </c>
      <c r="P20" s="2">
        <v>70</v>
      </c>
      <c r="Q20" s="4">
        <f t="shared" si="2"/>
        <v>5875953</v>
      </c>
      <c r="R20" s="4">
        <f t="shared" si="3"/>
        <v>4611262</v>
      </c>
    </row>
    <row r="21" spans="2:18" ht="35.1" customHeight="1" x14ac:dyDescent="0.25">
      <c r="B21" s="2">
        <v>80</v>
      </c>
      <c r="C21" s="4">
        <v>283159</v>
      </c>
      <c r="D21" s="4">
        <v>6343709</v>
      </c>
      <c r="E21" s="4">
        <f t="shared" si="0"/>
        <v>6626868</v>
      </c>
      <c r="G21" s="2">
        <v>80</v>
      </c>
      <c r="H21" s="4">
        <v>2634890</v>
      </c>
      <c r="I21" s="4">
        <v>2426622</v>
      </c>
      <c r="J21" s="4">
        <f t="shared" si="17"/>
        <v>5061512</v>
      </c>
      <c r="L21" s="4">
        <f t="shared" si="1"/>
        <v>1565356</v>
      </c>
      <c r="M21" s="5">
        <f t="shared" si="5"/>
        <v>300665</v>
      </c>
      <c r="P21" s="2">
        <v>80</v>
      </c>
      <c r="Q21" s="4">
        <f t="shared" si="2"/>
        <v>6626868</v>
      </c>
      <c r="R21" s="4">
        <f t="shared" si="3"/>
        <v>5061512</v>
      </c>
    </row>
    <row r="22" spans="2:18" ht="35.1" customHeight="1" x14ac:dyDescent="0.25">
      <c r="B22" s="2">
        <v>90</v>
      </c>
      <c r="C22" s="4">
        <v>283159</v>
      </c>
      <c r="D22" s="4">
        <v>7091724</v>
      </c>
      <c r="E22" s="4">
        <f t="shared" si="0"/>
        <v>7374883</v>
      </c>
      <c r="G22" s="2">
        <v>90</v>
      </c>
      <c r="H22" s="4">
        <v>2634890</v>
      </c>
      <c r="I22" s="4">
        <v>2920672</v>
      </c>
      <c r="J22" s="4">
        <f t="shared" si="17"/>
        <v>5555562</v>
      </c>
      <c r="L22" s="4">
        <f t="shared" si="1"/>
        <v>1819321</v>
      </c>
      <c r="M22" s="5">
        <f t="shared" si="5"/>
        <v>253965</v>
      </c>
      <c r="P22" s="2">
        <v>90</v>
      </c>
      <c r="Q22" s="4">
        <f t="shared" si="2"/>
        <v>7374883</v>
      </c>
      <c r="R22" s="4">
        <f t="shared" si="3"/>
        <v>5555562</v>
      </c>
    </row>
    <row r="23" spans="2:18" ht="35.1" customHeight="1" x14ac:dyDescent="0.25">
      <c r="B23" s="2">
        <v>100</v>
      </c>
      <c r="C23" s="4">
        <v>283159</v>
      </c>
      <c r="D23" s="4">
        <v>7819539</v>
      </c>
      <c r="E23" s="4">
        <f t="shared" si="0"/>
        <v>8102698</v>
      </c>
      <c r="G23" s="2">
        <v>100</v>
      </c>
      <c r="H23" s="4">
        <v>2634890</v>
      </c>
      <c r="I23" s="4">
        <v>3453722</v>
      </c>
      <c r="J23" s="4">
        <f t="shared" si="17"/>
        <v>6088612</v>
      </c>
      <c r="L23" s="4">
        <f t="shared" si="1"/>
        <v>2014086</v>
      </c>
      <c r="M23" s="5">
        <f t="shared" si="5"/>
        <v>194765</v>
      </c>
      <c r="P23" s="2">
        <v>100</v>
      </c>
      <c r="Q23" s="4">
        <f t="shared" si="2"/>
        <v>8102698</v>
      </c>
      <c r="R23" s="4">
        <f t="shared" si="3"/>
        <v>6088612</v>
      </c>
    </row>
  </sheetData>
  <conditionalFormatting sqref="L3:L23">
    <cfRule type="cellIs" dxfId="14" priority="1" operator="equal">
      <formula>0</formula>
    </cfRule>
    <cfRule type="cellIs" dxfId="13" priority="2" operator="lessThan">
      <formula>0</formula>
    </cfRule>
    <cfRule type="cellIs" dxfId="12" priority="3" operator="greater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8343B-F0B9-4DF5-8EBB-C222891744B9}">
  <dimension ref="B2:R15"/>
  <sheetViews>
    <sheetView workbookViewId="0">
      <selection activeCell="E16" sqref="E16"/>
    </sheetView>
  </sheetViews>
  <sheetFormatPr defaultColWidth="20.7109375" defaultRowHeight="35.1" customHeight="1" x14ac:dyDescent="0.25"/>
  <cols>
    <col min="1" max="16384" width="20.7109375" style="1"/>
  </cols>
  <sheetData>
    <row r="2" spans="2:18" ht="35.1" customHeight="1" x14ac:dyDescent="0.25">
      <c r="B2" s="3" t="s">
        <v>2</v>
      </c>
      <c r="C2" s="2" t="s">
        <v>0</v>
      </c>
      <c r="D2" s="2" t="s">
        <v>1</v>
      </c>
      <c r="E2" s="2" t="s">
        <v>4</v>
      </c>
      <c r="G2" s="3" t="s">
        <v>3</v>
      </c>
      <c r="H2" s="2" t="s">
        <v>0</v>
      </c>
      <c r="I2" s="2" t="s">
        <v>1</v>
      </c>
      <c r="J2" s="2" t="s">
        <v>4</v>
      </c>
      <c r="L2" s="2" t="s">
        <v>5</v>
      </c>
      <c r="Q2" s="3" t="s">
        <v>2</v>
      </c>
      <c r="R2" s="3" t="s">
        <v>3</v>
      </c>
    </row>
    <row r="3" spans="2:18" ht="35.1" customHeight="1" x14ac:dyDescent="0.25">
      <c r="B3" s="2">
        <v>1</v>
      </c>
      <c r="C3" s="4">
        <v>281777</v>
      </c>
      <c r="D3" s="4">
        <v>85983</v>
      </c>
      <c r="E3" s="4">
        <f>C3+D3</f>
        <v>367760</v>
      </c>
      <c r="G3" s="2">
        <v>1</v>
      </c>
      <c r="H3" s="4">
        <v>2591819</v>
      </c>
      <c r="I3" s="4">
        <v>62280</v>
      </c>
      <c r="J3" s="4">
        <f>H3+I3</f>
        <v>2654099</v>
      </c>
      <c r="L3" s="4">
        <f>E3-J3</f>
        <v>-2286339</v>
      </c>
      <c r="P3" s="2">
        <v>1</v>
      </c>
      <c r="Q3" s="4">
        <f>C3+D3</f>
        <v>367760</v>
      </c>
      <c r="R3" s="4">
        <f>H3+I3</f>
        <v>2654099</v>
      </c>
    </row>
    <row r="4" spans="2:18" ht="35.1" customHeight="1" x14ac:dyDescent="0.25">
      <c r="B4" s="2">
        <v>10</v>
      </c>
      <c r="C4" s="4">
        <v>281777</v>
      </c>
      <c r="D4" s="4">
        <v>358854</v>
      </c>
      <c r="E4" s="4">
        <f t="shared" ref="E4:E13" si="0">C4+D4</f>
        <v>640631</v>
      </c>
      <c r="G4" s="2">
        <v>10</v>
      </c>
      <c r="H4" s="4">
        <v>2591819</v>
      </c>
      <c r="I4" s="4">
        <v>180729</v>
      </c>
      <c r="J4" s="4">
        <f>H4+I4</f>
        <v>2772548</v>
      </c>
      <c r="L4" s="4">
        <f t="shared" ref="L4:L13" si="1">E4-J4</f>
        <v>-2131917</v>
      </c>
      <c r="M4" s="5">
        <f>L4-L3</f>
        <v>154422</v>
      </c>
      <c r="P4" s="2">
        <v>10</v>
      </c>
      <c r="Q4" s="4">
        <f t="shared" ref="Q4:Q13" si="2">C4+D4</f>
        <v>640631</v>
      </c>
      <c r="R4" s="4">
        <f t="shared" ref="R4:R13" si="3">H4+I4</f>
        <v>2772548</v>
      </c>
    </row>
    <row r="5" spans="2:18" ht="35.1" customHeight="1" x14ac:dyDescent="0.25">
      <c r="B5" s="2">
        <v>20</v>
      </c>
      <c r="C5" s="4">
        <v>281777</v>
      </c>
      <c r="D5" s="4">
        <v>697384</v>
      </c>
      <c r="E5" s="4">
        <f t="shared" si="0"/>
        <v>979161</v>
      </c>
      <c r="G5" s="2">
        <v>20</v>
      </c>
      <c r="H5" s="4">
        <v>2591819</v>
      </c>
      <c r="I5" s="4">
        <v>342834</v>
      </c>
      <c r="J5" s="4">
        <f t="shared" ref="J5:J12" si="4">H5+I5</f>
        <v>2934653</v>
      </c>
      <c r="L5" s="4">
        <f t="shared" si="1"/>
        <v>-1955492</v>
      </c>
      <c r="M5" s="5">
        <f t="shared" ref="M5:M10" si="5">L5-L4</f>
        <v>176425</v>
      </c>
      <c r="P5" s="2">
        <v>20</v>
      </c>
      <c r="Q5" s="4">
        <f t="shared" si="2"/>
        <v>979161</v>
      </c>
      <c r="R5" s="4">
        <f t="shared" si="3"/>
        <v>2934653</v>
      </c>
    </row>
    <row r="6" spans="2:18" ht="35.1" customHeight="1" x14ac:dyDescent="0.25">
      <c r="B6" s="2">
        <v>30</v>
      </c>
      <c r="C6" s="4">
        <v>281777</v>
      </c>
      <c r="D6" s="4">
        <v>1073114</v>
      </c>
      <c r="E6" s="4">
        <f t="shared" si="0"/>
        <v>1354891</v>
      </c>
      <c r="G6" s="2">
        <v>30</v>
      </c>
      <c r="H6" s="4">
        <v>2591819</v>
      </c>
      <c r="I6" s="4">
        <v>537039</v>
      </c>
      <c r="J6" s="4">
        <f t="shared" si="4"/>
        <v>3128858</v>
      </c>
      <c r="L6" s="4">
        <f t="shared" si="1"/>
        <v>-1773967</v>
      </c>
      <c r="M6" s="5">
        <f t="shared" si="5"/>
        <v>181525</v>
      </c>
      <c r="P6" s="2">
        <v>30</v>
      </c>
      <c r="Q6" s="4">
        <f t="shared" si="2"/>
        <v>1354891</v>
      </c>
      <c r="R6" s="4">
        <f t="shared" si="3"/>
        <v>3128858</v>
      </c>
    </row>
    <row r="7" spans="2:18" ht="35.1" customHeight="1" x14ac:dyDescent="0.25">
      <c r="B7" s="2">
        <v>40</v>
      </c>
      <c r="C7" s="4">
        <v>281777</v>
      </c>
      <c r="D7" s="4">
        <v>1486044</v>
      </c>
      <c r="E7" s="4">
        <f t="shared" si="0"/>
        <v>1767821</v>
      </c>
      <c r="G7" s="2">
        <v>40</v>
      </c>
      <c r="H7" s="4">
        <v>2591819</v>
      </c>
      <c r="I7" s="4">
        <v>763344</v>
      </c>
      <c r="J7" s="4">
        <f t="shared" si="4"/>
        <v>3355163</v>
      </c>
      <c r="L7" s="4">
        <f t="shared" si="1"/>
        <v>-1587342</v>
      </c>
      <c r="M7" s="5">
        <f t="shared" si="5"/>
        <v>186625</v>
      </c>
      <c r="P7" s="2">
        <v>40</v>
      </c>
      <c r="Q7" s="4">
        <f t="shared" si="2"/>
        <v>1767821</v>
      </c>
      <c r="R7" s="4">
        <f t="shared" si="3"/>
        <v>3355163</v>
      </c>
    </row>
    <row r="8" spans="2:18" ht="35.1" customHeight="1" x14ac:dyDescent="0.25">
      <c r="B8" s="2">
        <v>50</v>
      </c>
      <c r="C8" s="4">
        <v>281777</v>
      </c>
      <c r="D8" s="4">
        <v>1936174</v>
      </c>
      <c r="E8" s="4">
        <f t="shared" si="0"/>
        <v>2217951</v>
      </c>
      <c r="G8" s="2">
        <v>50</v>
      </c>
      <c r="H8" s="4">
        <v>2591819</v>
      </c>
      <c r="I8" s="4">
        <v>1021749</v>
      </c>
      <c r="J8" s="4">
        <f t="shared" si="4"/>
        <v>3613568</v>
      </c>
      <c r="L8" s="4">
        <f t="shared" si="1"/>
        <v>-1395617</v>
      </c>
      <c r="M8" s="5">
        <f t="shared" si="5"/>
        <v>191725</v>
      </c>
      <c r="P8" s="2">
        <v>50</v>
      </c>
      <c r="Q8" s="4">
        <f t="shared" si="2"/>
        <v>2217951</v>
      </c>
      <c r="R8" s="4">
        <f t="shared" si="3"/>
        <v>3613568</v>
      </c>
    </row>
    <row r="9" spans="2:18" ht="35.1" customHeight="1" x14ac:dyDescent="0.25">
      <c r="B9" s="2">
        <v>60</v>
      </c>
      <c r="C9" s="4">
        <v>281777</v>
      </c>
      <c r="D9" s="4">
        <v>2423504</v>
      </c>
      <c r="E9" s="4">
        <f t="shared" si="0"/>
        <v>2705281</v>
      </c>
      <c r="G9" s="2">
        <v>60</v>
      </c>
      <c r="H9" s="4">
        <v>2591819</v>
      </c>
      <c r="I9" s="4">
        <v>1312254</v>
      </c>
      <c r="J9" s="4">
        <f t="shared" si="4"/>
        <v>3904073</v>
      </c>
      <c r="L9" s="4">
        <f t="shared" si="1"/>
        <v>-1198792</v>
      </c>
      <c r="M9" s="5">
        <f t="shared" si="5"/>
        <v>196825</v>
      </c>
      <c r="P9" s="2">
        <v>60</v>
      </c>
      <c r="Q9" s="4">
        <f t="shared" si="2"/>
        <v>2705281</v>
      </c>
      <c r="R9" s="4">
        <f t="shared" si="3"/>
        <v>3904073</v>
      </c>
    </row>
    <row r="10" spans="2:18" ht="35.1" customHeight="1" x14ac:dyDescent="0.25">
      <c r="B10" s="2">
        <v>70</v>
      </c>
      <c r="C10" s="4">
        <v>281777</v>
      </c>
      <c r="D10" s="4">
        <v>2948034</v>
      </c>
      <c r="E10" s="4">
        <f t="shared" si="0"/>
        <v>3229811</v>
      </c>
      <c r="G10" s="2">
        <v>70</v>
      </c>
      <c r="H10" s="4">
        <v>2591819</v>
      </c>
      <c r="I10" s="4">
        <v>1634859</v>
      </c>
      <c r="J10" s="4">
        <f t="shared" si="4"/>
        <v>4226678</v>
      </c>
      <c r="L10" s="4">
        <f t="shared" si="1"/>
        <v>-996867</v>
      </c>
      <c r="M10" s="5">
        <f t="shared" si="5"/>
        <v>201925</v>
      </c>
      <c r="P10" s="2">
        <v>70</v>
      </c>
      <c r="Q10" s="4">
        <f t="shared" si="2"/>
        <v>3229811</v>
      </c>
      <c r="R10" s="4">
        <f t="shared" si="3"/>
        <v>4226678</v>
      </c>
    </row>
    <row r="11" spans="2:18" ht="35.1" customHeight="1" x14ac:dyDescent="0.25">
      <c r="B11" s="2">
        <v>80</v>
      </c>
      <c r="C11" s="4">
        <v>281777</v>
      </c>
      <c r="D11" s="4">
        <v>3509764</v>
      </c>
      <c r="E11" s="4">
        <f t="shared" si="0"/>
        <v>3791541</v>
      </c>
      <c r="G11" s="2">
        <v>80</v>
      </c>
      <c r="H11" s="4">
        <v>2591819</v>
      </c>
      <c r="I11" s="4">
        <v>1989564</v>
      </c>
      <c r="J11" s="4">
        <f t="shared" si="4"/>
        <v>4581383</v>
      </c>
      <c r="L11" s="4">
        <f t="shared" si="1"/>
        <v>-789842</v>
      </c>
      <c r="M11" s="5">
        <f>L11-L10</f>
        <v>207025</v>
      </c>
      <c r="P11" s="2">
        <v>80</v>
      </c>
      <c r="Q11" s="4">
        <f t="shared" si="2"/>
        <v>3791541</v>
      </c>
      <c r="R11" s="4">
        <f t="shared" si="3"/>
        <v>4581383</v>
      </c>
    </row>
    <row r="12" spans="2:18" ht="35.1" customHeight="1" x14ac:dyDescent="0.25">
      <c r="B12" s="2">
        <v>90</v>
      </c>
      <c r="C12" s="4">
        <v>281777</v>
      </c>
      <c r="D12" s="4">
        <v>4108694</v>
      </c>
      <c r="E12" s="4">
        <f t="shared" si="0"/>
        <v>4390471</v>
      </c>
      <c r="G12" s="2">
        <v>90</v>
      </c>
      <c r="H12" s="4">
        <v>2591819</v>
      </c>
      <c r="I12" s="4">
        <v>2376369</v>
      </c>
      <c r="J12" s="4">
        <f t="shared" si="4"/>
        <v>4968188</v>
      </c>
      <c r="L12" s="4">
        <f t="shared" si="1"/>
        <v>-577717</v>
      </c>
      <c r="M12" s="5">
        <f>L12-L11</f>
        <v>212125</v>
      </c>
      <c r="P12" s="2">
        <v>90</v>
      </c>
      <c r="Q12" s="4">
        <f t="shared" si="2"/>
        <v>4390471</v>
      </c>
      <c r="R12" s="4">
        <f t="shared" si="3"/>
        <v>4968188</v>
      </c>
    </row>
    <row r="13" spans="2:18" ht="35.1" customHeight="1" x14ac:dyDescent="0.25">
      <c r="B13" s="2">
        <v>100</v>
      </c>
      <c r="C13" s="4">
        <v>281777</v>
      </c>
      <c r="D13" s="4">
        <v>4724749</v>
      </c>
      <c r="E13" s="4">
        <f t="shared" si="0"/>
        <v>5006526</v>
      </c>
      <c r="G13" s="2">
        <v>100</v>
      </c>
      <c r="H13" s="4">
        <v>2591819</v>
      </c>
      <c r="I13" s="4">
        <v>2790474</v>
      </c>
      <c r="J13" s="4">
        <f t="shared" ref="J13" si="6">H13+I13</f>
        <v>5382293</v>
      </c>
      <c r="L13" s="4">
        <f t="shared" si="1"/>
        <v>-375767</v>
      </c>
      <c r="M13" s="5">
        <f>L13-L12</f>
        <v>201950</v>
      </c>
      <c r="P13" s="2">
        <v>100</v>
      </c>
      <c r="Q13" s="4">
        <f t="shared" si="2"/>
        <v>5006526</v>
      </c>
      <c r="R13" s="4">
        <f t="shared" si="3"/>
        <v>5382293</v>
      </c>
    </row>
    <row r="14" spans="2:18" ht="35.1" customHeight="1" x14ac:dyDescent="0.25">
      <c r="O14"/>
      <c r="P14"/>
      <c r="Q14"/>
      <c r="R14"/>
    </row>
    <row r="15" spans="2:18" ht="35.1" customHeight="1" x14ac:dyDescent="0.25">
      <c r="O15"/>
      <c r="P15"/>
      <c r="Q15"/>
      <c r="R15"/>
    </row>
  </sheetData>
  <conditionalFormatting sqref="L3:L13">
    <cfRule type="cellIs" dxfId="11" priority="1" operator="equal">
      <formula>0</formula>
    </cfRule>
    <cfRule type="cellIs" dxfId="10" priority="2" operator="lessThan">
      <formula>0</formula>
    </cfRule>
    <cfRule type="cellIs" dxfId="9" priority="3" operator="greater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6EBE3-BB9C-4874-A95E-FF2651C40304}">
  <dimension ref="A2:R23"/>
  <sheetViews>
    <sheetView tabSelected="1" workbookViewId="0">
      <selection activeCell="H24" sqref="H24"/>
    </sheetView>
  </sheetViews>
  <sheetFormatPr defaultColWidth="20.7109375" defaultRowHeight="35.1" customHeight="1" x14ac:dyDescent="0.25"/>
  <cols>
    <col min="1" max="16384" width="20.7109375" style="1"/>
  </cols>
  <sheetData>
    <row r="2" spans="1:18" ht="35.1" customHeight="1" x14ac:dyDescent="0.25">
      <c r="B2" s="3" t="s">
        <v>2</v>
      </c>
      <c r="C2" s="2" t="s">
        <v>0</v>
      </c>
      <c r="D2" s="2" t="s">
        <v>1</v>
      </c>
      <c r="E2" s="2" t="s">
        <v>4</v>
      </c>
      <c r="G2" s="3" t="s">
        <v>3</v>
      </c>
      <c r="H2" s="2" t="s">
        <v>0</v>
      </c>
      <c r="I2" s="2" t="s">
        <v>1</v>
      </c>
      <c r="J2" s="2" t="s">
        <v>4</v>
      </c>
      <c r="L2" s="2" t="s">
        <v>5</v>
      </c>
      <c r="Q2" s="3" t="s">
        <v>2</v>
      </c>
      <c r="R2" s="3" t="s">
        <v>3</v>
      </c>
    </row>
    <row r="3" spans="1:18" ht="35.1" customHeight="1" x14ac:dyDescent="0.25">
      <c r="B3" s="2">
        <v>1</v>
      </c>
      <c r="C3" s="4">
        <v>281777</v>
      </c>
      <c r="D3" s="4">
        <v>322509</v>
      </c>
      <c r="E3" s="4">
        <f>C3+D3</f>
        <v>604286</v>
      </c>
      <c r="G3" s="2">
        <v>1</v>
      </c>
      <c r="H3" s="4">
        <v>2591819</v>
      </c>
      <c r="I3" s="4">
        <v>62329</v>
      </c>
      <c r="J3" s="4">
        <f>H3+I3</f>
        <v>2654148</v>
      </c>
      <c r="L3" s="4">
        <f>E3-J3</f>
        <v>-2049862</v>
      </c>
      <c r="P3" s="2">
        <v>1</v>
      </c>
      <c r="Q3" s="4">
        <f>C3+D3</f>
        <v>604286</v>
      </c>
      <c r="R3" s="4">
        <f>H3+I3</f>
        <v>2654148</v>
      </c>
    </row>
    <row r="4" spans="1:18" ht="35.1" customHeight="1" x14ac:dyDescent="0.25">
      <c r="B4" s="2">
        <v>10</v>
      </c>
      <c r="C4" s="4">
        <v>281777</v>
      </c>
      <c r="D4" s="4">
        <v>928092</v>
      </c>
      <c r="E4" s="4">
        <f t="shared" ref="E4:E23" si="0">C4+D4</f>
        <v>1209869</v>
      </c>
      <c r="G4" s="2">
        <v>10</v>
      </c>
      <c r="H4" s="4">
        <v>2591819</v>
      </c>
      <c r="I4" s="4">
        <v>180211</v>
      </c>
      <c r="J4" s="4">
        <f>H4+I4</f>
        <v>2772030</v>
      </c>
      <c r="L4" s="4">
        <f t="shared" ref="L4:L23" si="1">E4-J4</f>
        <v>-1562161</v>
      </c>
      <c r="M4" s="5">
        <f>L4-L3</f>
        <v>487701</v>
      </c>
      <c r="P4" s="2">
        <v>10</v>
      </c>
      <c r="Q4" s="4">
        <f t="shared" ref="Q4:Q23" si="2">C4+D4</f>
        <v>1209869</v>
      </c>
      <c r="R4" s="4">
        <f t="shared" ref="R4:R23" si="3">H4+I4</f>
        <v>2772030</v>
      </c>
    </row>
    <row r="5" spans="1:18" ht="35.1" customHeight="1" x14ac:dyDescent="0.25">
      <c r="B5" s="2">
        <v>20</v>
      </c>
      <c r="C5" s="4">
        <v>281777</v>
      </c>
      <c r="D5" s="4">
        <v>1594692</v>
      </c>
      <c r="E5" s="4">
        <f t="shared" si="0"/>
        <v>1876469</v>
      </c>
      <c r="G5" s="2">
        <v>20</v>
      </c>
      <c r="H5" s="4">
        <v>2591819</v>
      </c>
      <c r="I5" s="4">
        <v>339596</v>
      </c>
      <c r="J5" s="4">
        <f>H5+I5</f>
        <v>2931415</v>
      </c>
      <c r="L5" s="4">
        <f t="shared" si="1"/>
        <v>-1054946</v>
      </c>
      <c r="M5" s="5">
        <f t="shared" ref="M5:M23" si="4">L5-L4</f>
        <v>507215</v>
      </c>
      <c r="P5" s="2">
        <v>20</v>
      </c>
      <c r="Q5" s="4">
        <f t="shared" si="2"/>
        <v>1876469</v>
      </c>
      <c r="R5" s="4">
        <f>H5+I5</f>
        <v>2931415</v>
      </c>
    </row>
    <row r="6" spans="1:18" ht="35.1" customHeight="1" x14ac:dyDescent="0.25">
      <c r="B6" s="2">
        <v>30</v>
      </c>
      <c r="C6" s="4">
        <v>281777</v>
      </c>
      <c r="D6" s="4">
        <v>2254692</v>
      </c>
      <c r="E6" s="4">
        <f t="shared" si="0"/>
        <v>2536469</v>
      </c>
      <c r="G6" s="2">
        <v>30</v>
      </c>
      <c r="H6" s="4">
        <v>2591819</v>
      </c>
      <c r="I6" s="4">
        <v>528881</v>
      </c>
      <c r="J6" s="4">
        <f t="shared" ref="J6:J23" si="5">H6+I6</f>
        <v>3120700</v>
      </c>
      <c r="L6" s="4">
        <f t="shared" si="1"/>
        <v>-584231</v>
      </c>
      <c r="M6" s="5">
        <f>L6-L5</f>
        <v>470715</v>
      </c>
      <c r="P6" s="2">
        <v>30</v>
      </c>
      <c r="Q6" s="4">
        <f t="shared" si="2"/>
        <v>2536469</v>
      </c>
      <c r="R6" s="4">
        <f t="shared" si="3"/>
        <v>3120700</v>
      </c>
    </row>
    <row r="7" spans="1:18" ht="35.1" customHeight="1" x14ac:dyDescent="0.25">
      <c r="B7" s="2">
        <v>39</v>
      </c>
      <c r="C7" s="4"/>
      <c r="D7" s="4"/>
      <c r="E7" s="4">
        <f t="shared" si="0"/>
        <v>0</v>
      </c>
      <c r="G7" s="2">
        <v>39</v>
      </c>
      <c r="H7" s="4">
        <v>2591819</v>
      </c>
      <c r="I7" s="4">
        <v>724802</v>
      </c>
      <c r="J7" s="4">
        <f t="shared" si="5"/>
        <v>3316621</v>
      </c>
      <c r="L7" s="4">
        <f t="shared" ref="L7:L8" si="6">E7-J7</f>
        <v>-3316621</v>
      </c>
      <c r="M7" s="5">
        <f t="shared" ref="M7:M8" si="7">L7-L6</f>
        <v>-2732390</v>
      </c>
      <c r="P7" s="2">
        <v>39</v>
      </c>
      <c r="Q7" s="4">
        <f t="shared" ref="Q7" si="8">C7+D7</f>
        <v>0</v>
      </c>
      <c r="R7" s="4">
        <f t="shared" ref="R7" si="9">H7+I7</f>
        <v>3316621</v>
      </c>
    </row>
    <row r="8" spans="1:18" ht="35.1" customHeight="1" x14ac:dyDescent="0.25">
      <c r="B8" s="2">
        <v>40</v>
      </c>
      <c r="C8" s="4">
        <v>281777</v>
      </c>
      <c r="D8" s="4">
        <v>2908092</v>
      </c>
      <c r="E8" s="4">
        <f t="shared" si="0"/>
        <v>3189869</v>
      </c>
      <c r="G8" s="2">
        <v>40</v>
      </c>
      <c r="H8" s="4">
        <v>2591819</v>
      </c>
      <c r="I8" s="4">
        <v>748066</v>
      </c>
      <c r="J8" s="4">
        <f t="shared" si="5"/>
        <v>3339885</v>
      </c>
      <c r="L8" s="4">
        <f t="shared" si="6"/>
        <v>-150016</v>
      </c>
      <c r="M8" s="5">
        <f t="shared" si="7"/>
        <v>3166605</v>
      </c>
      <c r="P8" s="2">
        <v>40</v>
      </c>
      <c r="Q8" s="4">
        <f t="shared" si="2"/>
        <v>3189869</v>
      </c>
      <c r="R8" s="4">
        <f t="shared" si="3"/>
        <v>3339885</v>
      </c>
    </row>
    <row r="9" spans="1:18" ht="35.1" customHeight="1" x14ac:dyDescent="0.25">
      <c r="B9" s="2">
        <v>41</v>
      </c>
      <c r="C9" s="4">
        <v>281777</v>
      </c>
      <c r="D9" s="4">
        <v>2973069</v>
      </c>
      <c r="E9" s="4">
        <f t="shared" si="0"/>
        <v>3254846</v>
      </c>
      <c r="G9" s="2">
        <v>41</v>
      </c>
      <c r="H9" s="4">
        <v>2591819</v>
      </c>
      <c r="I9" s="4">
        <v>771629</v>
      </c>
      <c r="J9" s="4">
        <f t="shared" si="5"/>
        <v>3363448</v>
      </c>
      <c r="L9" s="4">
        <f t="shared" ref="L9" si="10">E9-J9</f>
        <v>-108602</v>
      </c>
      <c r="M9" s="5">
        <f>L9-L8</f>
        <v>41414</v>
      </c>
      <c r="P9" s="2">
        <v>41</v>
      </c>
      <c r="Q9" s="4">
        <f t="shared" si="2"/>
        <v>3254846</v>
      </c>
      <c r="R9" s="4">
        <f t="shared" si="3"/>
        <v>3363448</v>
      </c>
    </row>
    <row r="10" spans="1:18" ht="35.1" customHeight="1" x14ac:dyDescent="0.25">
      <c r="B10" s="2">
        <v>42</v>
      </c>
      <c r="C10" s="4">
        <v>281777</v>
      </c>
      <c r="D10" s="4">
        <v>3037980</v>
      </c>
      <c r="E10" s="4">
        <f t="shared" si="0"/>
        <v>3319757</v>
      </c>
      <c r="G10" s="2">
        <v>42</v>
      </c>
      <c r="H10" s="4">
        <v>2591819</v>
      </c>
      <c r="I10" s="4">
        <v>795491</v>
      </c>
      <c r="J10" s="4">
        <f t="shared" si="5"/>
        <v>3387310</v>
      </c>
      <c r="L10" s="4">
        <f t="shared" ref="L10:L16" si="11">E10-J10</f>
        <v>-67553</v>
      </c>
      <c r="M10" s="5">
        <f t="shared" ref="M10:M16" si="12">L10-L9</f>
        <v>41049</v>
      </c>
      <c r="P10" s="2">
        <v>42</v>
      </c>
      <c r="Q10" s="4">
        <f t="shared" si="2"/>
        <v>3319757</v>
      </c>
      <c r="R10" s="4">
        <f t="shared" si="3"/>
        <v>3387310</v>
      </c>
    </row>
    <row r="11" spans="1:18" ht="35.1" customHeight="1" x14ac:dyDescent="0.25">
      <c r="B11" s="2">
        <v>43</v>
      </c>
      <c r="C11" s="4">
        <v>281777</v>
      </c>
      <c r="D11" s="4">
        <v>3102825</v>
      </c>
      <c r="E11" s="4">
        <f t="shared" si="0"/>
        <v>3384602</v>
      </c>
      <c r="G11" s="2">
        <v>43</v>
      </c>
      <c r="H11" s="4">
        <v>2591819</v>
      </c>
      <c r="I11" s="4">
        <v>819652</v>
      </c>
      <c r="J11" s="4">
        <f t="shared" si="5"/>
        <v>3411471</v>
      </c>
      <c r="L11" s="4">
        <f t="shared" si="11"/>
        <v>-26869</v>
      </c>
      <c r="M11" s="5">
        <f t="shared" si="12"/>
        <v>40684</v>
      </c>
      <c r="P11" s="2">
        <v>43</v>
      </c>
      <c r="Q11" s="4">
        <f t="shared" si="2"/>
        <v>3384602</v>
      </c>
      <c r="R11" s="4">
        <f t="shared" si="3"/>
        <v>3411471</v>
      </c>
    </row>
    <row r="12" spans="1:18" ht="35.1" customHeight="1" x14ac:dyDescent="0.25">
      <c r="A12" s="6"/>
      <c r="B12" s="2">
        <v>44</v>
      </c>
      <c r="C12" s="4">
        <v>281777</v>
      </c>
      <c r="D12" s="4">
        <v>3167604</v>
      </c>
      <c r="E12" s="4">
        <f t="shared" si="0"/>
        <v>3449381</v>
      </c>
      <c r="F12" s="6"/>
      <c r="G12" s="2">
        <v>44</v>
      </c>
      <c r="H12" s="4">
        <v>2591819</v>
      </c>
      <c r="I12" s="4">
        <v>844112</v>
      </c>
      <c r="J12" s="4">
        <f t="shared" si="5"/>
        <v>3435931</v>
      </c>
      <c r="K12" s="6"/>
      <c r="L12" s="4">
        <f t="shared" si="11"/>
        <v>13450</v>
      </c>
      <c r="M12" s="5">
        <f t="shared" si="12"/>
        <v>40319</v>
      </c>
      <c r="P12" s="2">
        <v>44</v>
      </c>
      <c r="Q12" s="4">
        <f t="shared" si="2"/>
        <v>3449381</v>
      </c>
      <c r="R12" s="4">
        <f t="shared" si="3"/>
        <v>3435931</v>
      </c>
    </row>
    <row r="13" spans="1:18" ht="35.1" customHeight="1" x14ac:dyDescent="0.25">
      <c r="B13" s="2">
        <v>45</v>
      </c>
      <c r="C13" s="4">
        <v>281777</v>
      </c>
      <c r="D13" s="4">
        <v>3232317</v>
      </c>
      <c r="E13" s="4">
        <f t="shared" si="0"/>
        <v>3514094</v>
      </c>
      <c r="G13" s="2">
        <v>45</v>
      </c>
      <c r="H13" s="4">
        <v>2591819</v>
      </c>
      <c r="I13" s="4">
        <v>868871</v>
      </c>
      <c r="J13" s="4">
        <f t="shared" si="5"/>
        <v>3460690</v>
      </c>
      <c r="L13" s="4">
        <f t="shared" si="11"/>
        <v>53404</v>
      </c>
      <c r="M13" s="5">
        <f t="shared" si="12"/>
        <v>39954</v>
      </c>
      <c r="P13" s="2">
        <v>45</v>
      </c>
      <c r="Q13" s="4">
        <f t="shared" si="2"/>
        <v>3514094</v>
      </c>
      <c r="R13" s="4">
        <f t="shared" si="3"/>
        <v>3460690</v>
      </c>
    </row>
    <row r="14" spans="1:18" ht="35.1" customHeight="1" x14ac:dyDescent="0.25">
      <c r="B14" s="2">
        <v>46</v>
      </c>
      <c r="C14" s="4">
        <v>281777</v>
      </c>
      <c r="D14" s="4">
        <v>3296964</v>
      </c>
      <c r="E14" s="4">
        <f t="shared" si="0"/>
        <v>3578741</v>
      </c>
      <c r="G14" s="2">
        <v>46</v>
      </c>
      <c r="H14" s="4">
        <v>2591819</v>
      </c>
      <c r="I14" s="4">
        <v>893929</v>
      </c>
      <c r="J14" s="4">
        <f t="shared" si="5"/>
        <v>3485748</v>
      </c>
      <c r="L14" s="4">
        <f t="shared" si="11"/>
        <v>92993</v>
      </c>
      <c r="M14" s="5">
        <f t="shared" si="12"/>
        <v>39589</v>
      </c>
      <c r="P14" s="2">
        <v>46</v>
      </c>
      <c r="Q14" s="4">
        <f t="shared" si="2"/>
        <v>3578741</v>
      </c>
      <c r="R14" s="4">
        <f t="shared" si="3"/>
        <v>3485748</v>
      </c>
    </row>
    <row r="15" spans="1:18" ht="35.1" customHeight="1" x14ac:dyDescent="0.25">
      <c r="B15" s="2">
        <v>47</v>
      </c>
      <c r="C15" s="4">
        <v>281777</v>
      </c>
      <c r="D15" s="4">
        <v>3361545</v>
      </c>
      <c r="E15" s="4">
        <f t="shared" si="0"/>
        <v>3643322</v>
      </c>
      <c r="G15" s="2">
        <v>47</v>
      </c>
      <c r="H15" s="4">
        <v>2591819</v>
      </c>
      <c r="I15" s="4">
        <v>919286</v>
      </c>
      <c r="J15" s="4">
        <f t="shared" si="5"/>
        <v>3511105</v>
      </c>
      <c r="L15" s="4">
        <f t="shared" si="11"/>
        <v>132217</v>
      </c>
      <c r="M15" s="5">
        <f t="shared" si="12"/>
        <v>39224</v>
      </c>
      <c r="P15" s="2">
        <v>47</v>
      </c>
      <c r="Q15" s="4">
        <f t="shared" si="2"/>
        <v>3643322</v>
      </c>
      <c r="R15" s="4">
        <f t="shared" si="3"/>
        <v>3511105</v>
      </c>
    </row>
    <row r="16" spans="1:18" ht="35.1" customHeight="1" x14ac:dyDescent="0.25">
      <c r="B16" s="2">
        <v>48</v>
      </c>
      <c r="C16" s="4">
        <v>281777</v>
      </c>
      <c r="D16" s="4">
        <v>3426060</v>
      </c>
      <c r="E16" s="4">
        <f t="shared" si="0"/>
        <v>3707837</v>
      </c>
      <c r="G16" s="2">
        <v>48</v>
      </c>
      <c r="H16" s="4">
        <v>2591819</v>
      </c>
      <c r="I16" s="4">
        <v>944942</v>
      </c>
      <c r="J16" s="4">
        <f t="shared" si="5"/>
        <v>3536761</v>
      </c>
      <c r="L16" s="4">
        <f t="shared" si="11"/>
        <v>171076</v>
      </c>
      <c r="M16" s="5">
        <f t="shared" si="12"/>
        <v>38859</v>
      </c>
      <c r="P16" s="2">
        <v>48</v>
      </c>
      <c r="Q16" s="4">
        <f t="shared" si="2"/>
        <v>3707837</v>
      </c>
      <c r="R16" s="4">
        <f t="shared" si="3"/>
        <v>3536761</v>
      </c>
    </row>
    <row r="17" spans="2:18" ht="35.1" customHeight="1" x14ac:dyDescent="0.25">
      <c r="B17" s="2">
        <v>49</v>
      </c>
      <c r="C17" s="4">
        <v>281777</v>
      </c>
      <c r="D17" s="4">
        <v>3490509</v>
      </c>
      <c r="E17" s="4">
        <f t="shared" si="0"/>
        <v>3772286</v>
      </c>
      <c r="G17" s="2">
        <v>49</v>
      </c>
      <c r="H17" s="4">
        <v>2591819</v>
      </c>
      <c r="I17" s="4">
        <v>970897</v>
      </c>
      <c r="J17" s="4">
        <f t="shared" si="5"/>
        <v>3562716</v>
      </c>
      <c r="L17" s="4">
        <f t="shared" ref="L17:L18" si="13">E17-J17</f>
        <v>209570</v>
      </c>
      <c r="M17" s="5">
        <f t="shared" ref="M17:M19" si="14">L17-L16</f>
        <v>38494</v>
      </c>
      <c r="P17" s="2">
        <v>49</v>
      </c>
      <c r="Q17" s="4">
        <f t="shared" ref="Q17" si="15">C17+D17</f>
        <v>3772286</v>
      </c>
      <c r="R17" s="4">
        <f t="shared" ref="R17" si="16">H17+I17</f>
        <v>3562716</v>
      </c>
    </row>
    <row r="18" spans="2:18" ht="35.1" customHeight="1" x14ac:dyDescent="0.25">
      <c r="B18" s="2">
        <v>50</v>
      </c>
      <c r="C18" s="4">
        <v>281777</v>
      </c>
      <c r="D18" s="4">
        <v>3554892</v>
      </c>
      <c r="E18" s="4">
        <f t="shared" si="0"/>
        <v>3836669</v>
      </c>
      <c r="G18" s="2">
        <v>50</v>
      </c>
      <c r="H18" s="4">
        <v>2591819</v>
      </c>
      <c r="I18" s="4">
        <v>997151</v>
      </c>
      <c r="J18" s="4">
        <f t="shared" si="5"/>
        <v>3588970</v>
      </c>
      <c r="L18" s="4">
        <f t="shared" si="13"/>
        <v>247699</v>
      </c>
      <c r="M18" s="5">
        <f t="shared" si="14"/>
        <v>38129</v>
      </c>
      <c r="P18" s="2">
        <v>50</v>
      </c>
      <c r="Q18" s="4">
        <f t="shared" si="2"/>
        <v>3836669</v>
      </c>
      <c r="R18" s="4">
        <f t="shared" si="3"/>
        <v>3588970</v>
      </c>
    </row>
    <row r="19" spans="2:18" ht="35.1" customHeight="1" x14ac:dyDescent="0.25">
      <c r="B19" s="2">
        <v>60</v>
      </c>
      <c r="C19" s="4">
        <v>281777</v>
      </c>
      <c r="D19" s="4">
        <v>4195092</v>
      </c>
      <c r="E19" s="4">
        <f t="shared" si="0"/>
        <v>4476869</v>
      </c>
      <c r="G19" s="2">
        <v>60</v>
      </c>
      <c r="H19" s="4">
        <v>2591819</v>
      </c>
      <c r="I19" s="4">
        <v>1276136</v>
      </c>
      <c r="J19" s="4">
        <f t="shared" si="5"/>
        <v>3867955</v>
      </c>
      <c r="L19" s="4">
        <f t="shared" ref="L19" si="17">E19-J19</f>
        <v>608914</v>
      </c>
      <c r="M19" s="5">
        <f t="shared" si="14"/>
        <v>361215</v>
      </c>
      <c r="P19" s="2">
        <v>60</v>
      </c>
      <c r="Q19" s="4">
        <f t="shared" si="2"/>
        <v>4476869</v>
      </c>
      <c r="R19" s="4">
        <f t="shared" si="3"/>
        <v>3867955</v>
      </c>
    </row>
    <row r="20" spans="2:18" ht="35.1" customHeight="1" x14ac:dyDescent="0.25">
      <c r="B20" s="2">
        <v>70</v>
      </c>
      <c r="C20" s="4">
        <v>281777</v>
      </c>
      <c r="D20" s="4">
        <v>4828692</v>
      </c>
      <c r="E20" s="4">
        <f t="shared" si="0"/>
        <v>5110469</v>
      </c>
      <c r="G20" s="2">
        <v>70</v>
      </c>
      <c r="H20" s="4">
        <v>2591819</v>
      </c>
      <c r="I20" s="4">
        <v>1585021</v>
      </c>
      <c r="J20" s="4">
        <f t="shared" si="5"/>
        <v>4176840</v>
      </c>
      <c r="L20" s="4">
        <f t="shared" si="1"/>
        <v>933629</v>
      </c>
      <c r="M20" s="5">
        <f t="shared" si="4"/>
        <v>324715</v>
      </c>
      <c r="P20" s="2">
        <v>70</v>
      </c>
      <c r="Q20" s="4">
        <f t="shared" si="2"/>
        <v>5110469</v>
      </c>
      <c r="R20" s="4">
        <f t="shared" si="3"/>
        <v>4176840</v>
      </c>
    </row>
    <row r="21" spans="2:18" ht="35.1" customHeight="1" x14ac:dyDescent="0.25">
      <c r="B21" s="2">
        <v>80</v>
      </c>
      <c r="C21" s="4">
        <v>281777</v>
      </c>
      <c r="D21" s="4">
        <v>5455692</v>
      </c>
      <c r="E21" s="4">
        <f t="shared" si="0"/>
        <v>5737469</v>
      </c>
      <c r="G21" s="2">
        <v>80</v>
      </c>
      <c r="H21" s="4">
        <v>2591819</v>
      </c>
      <c r="I21" s="4">
        <v>1923806</v>
      </c>
      <c r="J21" s="4">
        <f>H21+I21</f>
        <v>4515625</v>
      </c>
      <c r="L21" s="4">
        <f t="shared" si="1"/>
        <v>1221844</v>
      </c>
      <c r="M21" s="5">
        <f t="shared" si="4"/>
        <v>288215</v>
      </c>
      <c r="P21" s="2">
        <v>80</v>
      </c>
      <c r="Q21" s="4">
        <f t="shared" si="2"/>
        <v>5737469</v>
      </c>
      <c r="R21" s="4">
        <f>H21+I21</f>
        <v>4515625</v>
      </c>
    </row>
    <row r="22" spans="2:18" ht="35.1" customHeight="1" x14ac:dyDescent="0.25">
      <c r="B22" s="2">
        <v>90</v>
      </c>
      <c r="C22" s="4">
        <v>281777</v>
      </c>
      <c r="D22" s="4">
        <v>6076092</v>
      </c>
      <c r="E22" s="4">
        <f t="shared" si="0"/>
        <v>6357869</v>
      </c>
      <c r="G22" s="2">
        <v>90</v>
      </c>
      <c r="H22" s="4">
        <v>2591819</v>
      </c>
      <c r="I22" s="4">
        <v>2292491</v>
      </c>
      <c r="J22" s="4">
        <f t="shared" si="5"/>
        <v>4884310</v>
      </c>
      <c r="L22" s="4">
        <f t="shared" si="1"/>
        <v>1473559</v>
      </c>
      <c r="M22" s="5">
        <f t="shared" si="4"/>
        <v>251715</v>
      </c>
      <c r="P22" s="2">
        <v>90</v>
      </c>
      <c r="Q22" s="4">
        <f t="shared" si="2"/>
        <v>6357869</v>
      </c>
      <c r="R22" s="4">
        <f t="shared" si="3"/>
        <v>4884310</v>
      </c>
    </row>
    <row r="23" spans="2:18" ht="35.1" customHeight="1" x14ac:dyDescent="0.25">
      <c r="B23" s="2">
        <v>100</v>
      </c>
      <c r="C23" s="4">
        <v>281777</v>
      </c>
      <c r="D23" s="4">
        <v>6672568</v>
      </c>
      <c r="E23" s="4">
        <f t="shared" si="0"/>
        <v>6954345</v>
      </c>
      <c r="G23" s="2">
        <v>100</v>
      </c>
      <c r="H23" s="4">
        <v>2591819</v>
      </c>
      <c r="I23" s="4">
        <v>2686276</v>
      </c>
      <c r="J23" s="4">
        <f t="shared" si="5"/>
        <v>5278095</v>
      </c>
      <c r="L23" s="4">
        <f t="shared" si="1"/>
        <v>1676250</v>
      </c>
      <c r="M23" s="5">
        <f t="shared" si="4"/>
        <v>202691</v>
      </c>
      <c r="P23" s="2">
        <v>100</v>
      </c>
      <c r="Q23" s="4">
        <f t="shared" si="2"/>
        <v>6954345</v>
      </c>
      <c r="R23" s="4">
        <f t="shared" si="3"/>
        <v>5278095</v>
      </c>
    </row>
  </sheetData>
  <conditionalFormatting sqref="L3:L23">
    <cfRule type="cellIs" dxfId="8" priority="1" operator="equal">
      <formula>0</formula>
    </cfRule>
    <cfRule type="cellIs" dxfId="7" priority="2" operator="lessThan">
      <formula>0</formula>
    </cfRule>
    <cfRule type="cellIs" dxfId="6" priority="3" operator="greater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71ADF-8F0F-453C-9415-AC73938A5FD8}">
  <dimension ref="B2:R15"/>
  <sheetViews>
    <sheetView workbookViewId="0">
      <selection activeCell="G18" sqref="G18"/>
    </sheetView>
  </sheetViews>
  <sheetFormatPr defaultColWidth="20.7109375" defaultRowHeight="35.1" customHeight="1" x14ac:dyDescent="0.25"/>
  <cols>
    <col min="1" max="16384" width="20.7109375" style="1"/>
  </cols>
  <sheetData>
    <row r="2" spans="2:18" ht="35.1" customHeight="1" x14ac:dyDescent="0.25">
      <c r="B2" s="3" t="s">
        <v>2</v>
      </c>
      <c r="C2" s="2" t="s">
        <v>0</v>
      </c>
      <c r="D2" s="2" t="s">
        <v>1</v>
      </c>
      <c r="E2" s="2" t="s">
        <v>4</v>
      </c>
      <c r="G2" s="3" t="s">
        <v>3</v>
      </c>
      <c r="H2" s="2" t="s">
        <v>0</v>
      </c>
      <c r="I2" s="2" t="s">
        <v>1</v>
      </c>
      <c r="J2" s="2" t="s">
        <v>4</v>
      </c>
      <c r="L2" s="2" t="s">
        <v>5</v>
      </c>
      <c r="Q2" s="3" t="s">
        <v>2</v>
      </c>
      <c r="R2" s="3" t="s">
        <v>3</v>
      </c>
    </row>
    <row r="3" spans="2:18" ht="35.1" customHeight="1" x14ac:dyDescent="0.25">
      <c r="B3" s="2">
        <v>1</v>
      </c>
      <c r="C3" s="4">
        <v>281777</v>
      </c>
      <c r="D3" s="4">
        <v>85983</v>
      </c>
      <c r="E3" s="4">
        <f>C3+D3</f>
        <v>367760</v>
      </c>
      <c r="G3" s="2">
        <v>1</v>
      </c>
      <c r="H3" s="4">
        <v>2579719</v>
      </c>
      <c r="I3" s="4">
        <v>64346</v>
      </c>
      <c r="J3" s="4">
        <f>H3+I3</f>
        <v>2644065</v>
      </c>
      <c r="L3" s="4">
        <f>E3-J3</f>
        <v>-2276305</v>
      </c>
      <c r="P3" s="2">
        <v>1</v>
      </c>
      <c r="Q3" s="4">
        <f>C3+D3</f>
        <v>367760</v>
      </c>
      <c r="R3" s="4">
        <f>H3+I3</f>
        <v>2644065</v>
      </c>
    </row>
    <row r="4" spans="2:18" ht="35.1" customHeight="1" x14ac:dyDescent="0.25">
      <c r="B4" s="2">
        <v>10</v>
      </c>
      <c r="C4" s="4">
        <v>281777</v>
      </c>
      <c r="D4" s="4">
        <v>358854</v>
      </c>
      <c r="E4" s="4">
        <f t="shared" ref="E4:E13" si="0">C4+D4</f>
        <v>640631</v>
      </c>
      <c r="G4" s="2">
        <v>10</v>
      </c>
      <c r="H4" s="4">
        <v>2579719</v>
      </c>
      <c r="I4" s="4">
        <v>201524</v>
      </c>
      <c r="J4" s="4">
        <f>H4+I4</f>
        <v>2781243</v>
      </c>
      <c r="L4" s="4">
        <f t="shared" ref="L4:L13" si="1">E4-J4</f>
        <v>-2140612</v>
      </c>
      <c r="M4" s="5">
        <f>L4-L3</f>
        <v>135693</v>
      </c>
      <c r="P4" s="2">
        <v>10</v>
      </c>
      <c r="Q4" s="4">
        <f t="shared" ref="Q4:Q13" si="2">C4+D4</f>
        <v>640631</v>
      </c>
      <c r="R4" s="4">
        <f t="shared" ref="R4:R13" si="3">H4+I4</f>
        <v>2781243</v>
      </c>
    </row>
    <row r="5" spans="2:18" ht="35.1" customHeight="1" x14ac:dyDescent="0.25">
      <c r="B5" s="2">
        <v>20</v>
      </c>
      <c r="C5" s="4">
        <v>281777</v>
      </c>
      <c r="D5" s="4">
        <v>697384</v>
      </c>
      <c r="E5" s="4">
        <f t="shared" si="0"/>
        <v>979161</v>
      </c>
      <c r="G5" s="2">
        <v>20</v>
      </c>
      <c r="H5" s="4">
        <v>2579719</v>
      </c>
      <c r="I5" s="4">
        <v>384724</v>
      </c>
      <c r="J5" s="4">
        <f t="shared" ref="J5:J13" si="4">H5+I5</f>
        <v>2964443</v>
      </c>
      <c r="L5" s="4">
        <f t="shared" si="1"/>
        <v>-1985282</v>
      </c>
      <c r="M5" s="5">
        <f t="shared" ref="M5:M10" si="5">L5-L4</f>
        <v>155330</v>
      </c>
      <c r="P5" s="2">
        <v>20</v>
      </c>
      <c r="Q5" s="4">
        <f t="shared" si="2"/>
        <v>979161</v>
      </c>
      <c r="R5" s="4">
        <f t="shared" si="3"/>
        <v>2964443</v>
      </c>
    </row>
    <row r="6" spans="2:18" ht="35.1" customHeight="1" x14ac:dyDescent="0.25">
      <c r="B6" s="2">
        <v>30</v>
      </c>
      <c r="C6" s="4">
        <v>281777</v>
      </c>
      <c r="D6" s="4">
        <v>1073114</v>
      </c>
      <c r="E6" s="4">
        <f t="shared" si="0"/>
        <v>1354891</v>
      </c>
      <c r="G6" s="2">
        <v>30</v>
      </c>
      <c r="H6" s="4">
        <v>2579719</v>
      </c>
      <c r="I6" s="4">
        <v>600324</v>
      </c>
      <c r="J6" s="4">
        <f t="shared" si="4"/>
        <v>3180043</v>
      </c>
      <c r="L6" s="4">
        <f t="shared" si="1"/>
        <v>-1825152</v>
      </c>
      <c r="M6" s="5">
        <f t="shared" si="5"/>
        <v>160130</v>
      </c>
      <c r="P6" s="2">
        <v>30</v>
      </c>
      <c r="Q6" s="4">
        <f t="shared" si="2"/>
        <v>1354891</v>
      </c>
      <c r="R6" s="4">
        <f t="shared" si="3"/>
        <v>3180043</v>
      </c>
    </row>
    <row r="7" spans="2:18" ht="35.1" customHeight="1" x14ac:dyDescent="0.25">
      <c r="B7" s="2">
        <v>40</v>
      </c>
      <c r="C7" s="4">
        <v>281777</v>
      </c>
      <c r="D7" s="4">
        <v>1486044</v>
      </c>
      <c r="E7" s="4">
        <f t="shared" si="0"/>
        <v>1767821</v>
      </c>
      <c r="G7" s="2">
        <v>40</v>
      </c>
      <c r="H7" s="4">
        <v>2579719</v>
      </c>
      <c r="I7" s="4">
        <v>848324</v>
      </c>
      <c r="J7" s="4">
        <f t="shared" si="4"/>
        <v>3428043</v>
      </c>
      <c r="L7" s="4">
        <f t="shared" si="1"/>
        <v>-1660222</v>
      </c>
      <c r="M7" s="5">
        <f t="shared" si="5"/>
        <v>164930</v>
      </c>
      <c r="P7" s="2">
        <v>40</v>
      </c>
      <c r="Q7" s="4">
        <f t="shared" si="2"/>
        <v>1767821</v>
      </c>
      <c r="R7" s="4">
        <f t="shared" si="3"/>
        <v>3428043</v>
      </c>
    </row>
    <row r="8" spans="2:18" ht="35.1" customHeight="1" x14ac:dyDescent="0.25">
      <c r="B8" s="2">
        <v>50</v>
      </c>
      <c r="C8" s="4">
        <v>281777</v>
      </c>
      <c r="D8" s="4">
        <v>1936174</v>
      </c>
      <c r="E8" s="4">
        <f t="shared" si="0"/>
        <v>2217951</v>
      </c>
      <c r="G8" s="2">
        <v>50</v>
      </c>
      <c r="H8" s="4">
        <v>2579719</v>
      </c>
      <c r="I8" s="4">
        <v>1128724</v>
      </c>
      <c r="J8" s="4">
        <f t="shared" si="4"/>
        <v>3708443</v>
      </c>
      <c r="L8" s="4">
        <f t="shared" si="1"/>
        <v>-1490492</v>
      </c>
      <c r="M8" s="5">
        <f t="shared" si="5"/>
        <v>169730</v>
      </c>
      <c r="P8" s="2">
        <v>50</v>
      </c>
      <c r="Q8" s="4">
        <f t="shared" si="2"/>
        <v>2217951</v>
      </c>
      <c r="R8" s="4">
        <f t="shared" si="3"/>
        <v>3708443</v>
      </c>
    </row>
    <row r="9" spans="2:18" ht="35.1" customHeight="1" x14ac:dyDescent="0.25">
      <c r="B9" s="2">
        <v>60</v>
      </c>
      <c r="C9" s="4">
        <v>281777</v>
      </c>
      <c r="D9" s="4">
        <v>2423504</v>
      </c>
      <c r="E9" s="4">
        <f t="shared" si="0"/>
        <v>2705281</v>
      </c>
      <c r="G9" s="2">
        <v>60</v>
      </c>
      <c r="H9" s="4">
        <v>2579719</v>
      </c>
      <c r="I9" s="4">
        <v>1441524</v>
      </c>
      <c r="J9" s="4">
        <f t="shared" si="4"/>
        <v>4021243</v>
      </c>
      <c r="L9" s="4">
        <f t="shared" si="1"/>
        <v>-1315962</v>
      </c>
      <c r="M9" s="5">
        <f t="shared" si="5"/>
        <v>174530</v>
      </c>
      <c r="P9" s="2">
        <v>60</v>
      </c>
      <c r="Q9" s="4">
        <f t="shared" si="2"/>
        <v>2705281</v>
      </c>
      <c r="R9" s="4">
        <f t="shared" si="3"/>
        <v>4021243</v>
      </c>
    </row>
    <row r="10" spans="2:18" ht="35.1" customHeight="1" x14ac:dyDescent="0.25">
      <c r="B10" s="2">
        <v>70</v>
      </c>
      <c r="C10" s="4">
        <v>281777</v>
      </c>
      <c r="D10" s="4">
        <v>2948034</v>
      </c>
      <c r="E10" s="4">
        <f t="shared" si="0"/>
        <v>3229811</v>
      </c>
      <c r="G10" s="2">
        <v>70</v>
      </c>
      <c r="H10" s="4">
        <v>2579719</v>
      </c>
      <c r="I10" s="4">
        <v>1786724</v>
      </c>
      <c r="J10" s="4">
        <f t="shared" si="4"/>
        <v>4366443</v>
      </c>
      <c r="L10" s="4">
        <f t="shared" si="1"/>
        <v>-1136632</v>
      </c>
      <c r="M10" s="5">
        <f t="shared" si="5"/>
        <v>179330</v>
      </c>
      <c r="P10" s="2">
        <v>70</v>
      </c>
      <c r="Q10" s="4">
        <f t="shared" si="2"/>
        <v>3229811</v>
      </c>
      <c r="R10" s="4">
        <f t="shared" si="3"/>
        <v>4366443</v>
      </c>
    </row>
    <row r="11" spans="2:18" ht="35.1" customHeight="1" x14ac:dyDescent="0.25">
      <c r="B11" s="2">
        <v>80</v>
      </c>
      <c r="C11" s="4">
        <v>281777</v>
      </c>
      <c r="D11" s="4">
        <v>3509764</v>
      </c>
      <c r="E11" s="4">
        <f t="shared" si="0"/>
        <v>3791541</v>
      </c>
      <c r="G11" s="2">
        <v>80</v>
      </c>
      <c r="H11" s="4">
        <v>2579719</v>
      </c>
      <c r="I11" s="4">
        <v>2164324</v>
      </c>
      <c r="J11" s="4">
        <f t="shared" si="4"/>
        <v>4744043</v>
      </c>
      <c r="L11" s="4">
        <f t="shared" si="1"/>
        <v>-952502</v>
      </c>
      <c r="M11" s="5">
        <f>L11-L10</f>
        <v>184130</v>
      </c>
      <c r="P11" s="2">
        <v>80</v>
      </c>
      <c r="Q11" s="4">
        <f t="shared" si="2"/>
        <v>3791541</v>
      </c>
      <c r="R11" s="4">
        <f t="shared" si="3"/>
        <v>4744043</v>
      </c>
    </row>
    <row r="12" spans="2:18" ht="35.1" customHeight="1" x14ac:dyDescent="0.25">
      <c r="B12" s="2">
        <v>90</v>
      </c>
      <c r="C12" s="4">
        <v>281777</v>
      </c>
      <c r="D12" s="4">
        <v>4108694</v>
      </c>
      <c r="E12" s="4">
        <f t="shared" si="0"/>
        <v>4390471</v>
      </c>
      <c r="G12" s="2">
        <v>90</v>
      </c>
      <c r="H12" s="4">
        <v>2579719</v>
      </c>
      <c r="I12" s="4">
        <v>2574324</v>
      </c>
      <c r="J12" s="4">
        <f t="shared" si="4"/>
        <v>5154043</v>
      </c>
      <c r="L12" s="4">
        <f t="shared" si="1"/>
        <v>-763572</v>
      </c>
      <c r="M12" s="5">
        <f>L12-L11</f>
        <v>188930</v>
      </c>
      <c r="P12" s="2">
        <v>90</v>
      </c>
      <c r="Q12" s="4">
        <f t="shared" si="2"/>
        <v>4390471</v>
      </c>
      <c r="R12" s="4">
        <f t="shared" si="3"/>
        <v>5154043</v>
      </c>
    </row>
    <row r="13" spans="2:18" ht="35.1" customHeight="1" x14ac:dyDescent="0.25">
      <c r="B13" s="2">
        <v>100</v>
      </c>
      <c r="C13" s="4">
        <v>281777</v>
      </c>
      <c r="D13" s="4">
        <v>4724749</v>
      </c>
      <c r="E13" s="4">
        <f t="shared" si="0"/>
        <v>5006526</v>
      </c>
      <c r="G13" s="2">
        <v>100</v>
      </c>
      <c r="H13" s="4">
        <v>2596719</v>
      </c>
      <c r="I13" s="4">
        <v>2789274</v>
      </c>
      <c r="J13" s="4">
        <f t="shared" si="4"/>
        <v>5385993</v>
      </c>
      <c r="L13" s="4">
        <f t="shared" si="1"/>
        <v>-379467</v>
      </c>
      <c r="M13" s="5">
        <f>L13-L12</f>
        <v>384105</v>
      </c>
      <c r="P13" s="2">
        <v>100</v>
      </c>
      <c r="Q13" s="4">
        <f t="shared" si="2"/>
        <v>5006526</v>
      </c>
      <c r="R13" s="4">
        <f t="shared" si="3"/>
        <v>5385993</v>
      </c>
    </row>
    <row r="14" spans="2:18" ht="35.1" customHeight="1" x14ac:dyDescent="0.25">
      <c r="O14"/>
      <c r="P14"/>
      <c r="Q14"/>
      <c r="R14"/>
    </row>
    <row r="15" spans="2:18" ht="35.1" customHeight="1" x14ac:dyDescent="0.25">
      <c r="D15"/>
      <c r="E15"/>
      <c r="F15"/>
      <c r="G15"/>
    </row>
  </sheetData>
  <conditionalFormatting sqref="L3:L13">
    <cfRule type="cellIs" dxfId="5" priority="7" operator="equal">
      <formula>0</formula>
    </cfRule>
    <cfRule type="cellIs" dxfId="4" priority="8" operator="lessThan">
      <formula>0</formula>
    </cfRule>
    <cfRule type="cellIs" dxfId="3" priority="9" operator="greater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48680-259D-4EBA-A24F-AE9EC86DE4E8}">
  <dimension ref="A2:R23"/>
  <sheetViews>
    <sheetView topLeftCell="K1" workbookViewId="0">
      <selection activeCell="T8" sqref="T8"/>
    </sheetView>
  </sheetViews>
  <sheetFormatPr defaultColWidth="20.7109375" defaultRowHeight="35.1" customHeight="1" x14ac:dyDescent="0.25"/>
  <cols>
    <col min="1" max="16384" width="20.7109375" style="1"/>
  </cols>
  <sheetData>
    <row r="2" spans="1:18" ht="35.1" customHeight="1" x14ac:dyDescent="0.25">
      <c r="B2" s="3" t="s">
        <v>2</v>
      </c>
      <c r="C2" s="2" t="s">
        <v>0</v>
      </c>
      <c r="D2" s="2" t="s">
        <v>1</v>
      </c>
      <c r="E2" s="2" t="s">
        <v>4</v>
      </c>
      <c r="G2" s="3" t="s">
        <v>3</v>
      </c>
      <c r="H2" s="2" t="s">
        <v>0</v>
      </c>
      <c r="I2" s="2" t="s">
        <v>1</v>
      </c>
      <c r="J2" s="2" t="s">
        <v>4</v>
      </c>
      <c r="L2" s="2" t="s">
        <v>5</v>
      </c>
      <c r="Q2" s="3" t="s">
        <v>2</v>
      </c>
      <c r="R2" s="3" t="s">
        <v>3</v>
      </c>
    </row>
    <row r="3" spans="1:18" ht="35.1" customHeight="1" x14ac:dyDescent="0.25">
      <c r="B3" s="2">
        <v>1</v>
      </c>
      <c r="C3" s="4">
        <v>281777</v>
      </c>
      <c r="D3" s="4">
        <v>322509</v>
      </c>
      <c r="E3" s="4">
        <f>C3+D3</f>
        <v>604286</v>
      </c>
      <c r="G3" s="2">
        <v>1</v>
      </c>
      <c r="H3" s="4">
        <v>2579719</v>
      </c>
      <c r="I3" s="4">
        <v>64395</v>
      </c>
      <c r="J3" s="4">
        <f>H3+I3</f>
        <v>2644114</v>
      </c>
      <c r="L3" s="4">
        <f>E3-J3</f>
        <v>-2039828</v>
      </c>
      <c r="P3" s="2">
        <v>1</v>
      </c>
      <c r="Q3" s="4">
        <f>C3+D3</f>
        <v>604286</v>
      </c>
      <c r="R3" s="4">
        <f>H3+I3</f>
        <v>2644114</v>
      </c>
    </row>
    <row r="4" spans="1:18" ht="35.1" customHeight="1" x14ac:dyDescent="0.25">
      <c r="B4" s="2">
        <v>10</v>
      </c>
      <c r="C4" s="4">
        <v>281777</v>
      </c>
      <c r="D4" s="4">
        <v>928092</v>
      </c>
      <c r="E4" s="4">
        <f t="shared" ref="E4:E23" si="0">C4+D4</f>
        <v>1209869</v>
      </c>
      <c r="G4" s="2">
        <v>10</v>
      </c>
      <c r="H4" s="4">
        <v>2579719</v>
      </c>
      <c r="I4" s="4">
        <v>201006</v>
      </c>
      <c r="J4" s="4">
        <f>H4+I4</f>
        <v>2780725</v>
      </c>
      <c r="L4" s="4">
        <f t="shared" ref="L4:L23" si="1">E4-J4</f>
        <v>-1570856</v>
      </c>
      <c r="M4" s="5">
        <f>L4-L3</f>
        <v>468972</v>
      </c>
      <c r="P4" s="2">
        <v>10</v>
      </c>
      <c r="Q4" s="4">
        <f t="shared" ref="Q4:Q23" si="2">C4+D4</f>
        <v>1209869</v>
      </c>
      <c r="R4" s="4">
        <f t="shared" ref="R4:R23" si="3">H4+I4</f>
        <v>2780725</v>
      </c>
    </row>
    <row r="5" spans="1:18" ht="35.1" customHeight="1" x14ac:dyDescent="0.25">
      <c r="B5" s="2">
        <v>20</v>
      </c>
      <c r="C5" s="4">
        <v>281777</v>
      </c>
      <c r="D5" s="4">
        <v>1594692</v>
      </c>
      <c r="E5" s="4">
        <f t="shared" si="0"/>
        <v>1876469</v>
      </c>
      <c r="G5" s="2">
        <v>20</v>
      </c>
      <c r="H5" s="4">
        <v>2579719</v>
      </c>
      <c r="I5" s="4">
        <v>381486</v>
      </c>
      <c r="J5" s="4">
        <f t="shared" ref="J5:J23" si="4">H5+I5</f>
        <v>2961205</v>
      </c>
      <c r="L5" s="4">
        <f t="shared" si="1"/>
        <v>-1084736</v>
      </c>
      <c r="M5" s="5">
        <f t="shared" ref="M5:M23" si="5">L5-L4</f>
        <v>486120</v>
      </c>
      <c r="P5" s="2">
        <v>20</v>
      </c>
      <c r="Q5" s="4">
        <f t="shared" si="2"/>
        <v>1876469</v>
      </c>
      <c r="R5" s="4">
        <f t="shared" si="3"/>
        <v>2961205</v>
      </c>
    </row>
    <row r="6" spans="1:18" ht="35.1" customHeight="1" x14ac:dyDescent="0.25">
      <c r="B6" s="2">
        <v>30</v>
      </c>
      <c r="C6" s="4">
        <v>281777</v>
      </c>
      <c r="D6" s="4">
        <v>2254692</v>
      </c>
      <c r="E6" s="4">
        <f t="shared" si="0"/>
        <v>2536469</v>
      </c>
      <c r="G6" s="2">
        <v>30</v>
      </c>
      <c r="H6" s="4">
        <v>2579719</v>
      </c>
      <c r="I6" s="4">
        <v>592166</v>
      </c>
      <c r="J6" s="4">
        <f t="shared" si="4"/>
        <v>3171885</v>
      </c>
      <c r="L6" s="4">
        <f t="shared" si="1"/>
        <v>-635416</v>
      </c>
      <c r="M6" s="5">
        <f>L6-L5</f>
        <v>449320</v>
      </c>
      <c r="P6" s="2">
        <v>30</v>
      </c>
      <c r="Q6" s="4">
        <f t="shared" si="2"/>
        <v>2536469</v>
      </c>
      <c r="R6" s="4">
        <f t="shared" si="3"/>
        <v>3171885</v>
      </c>
    </row>
    <row r="7" spans="1:18" ht="35.1" customHeight="1" x14ac:dyDescent="0.25">
      <c r="B7" s="2">
        <v>40</v>
      </c>
      <c r="C7" s="4">
        <v>281777</v>
      </c>
      <c r="D7" s="4">
        <v>2908092</v>
      </c>
      <c r="E7" s="4">
        <f t="shared" si="0"/>
        <v>3189869</v>
      </c>
      <c r="G7" s="2">
        <v>40</v>
      </c>
      <c r="H7" s="4">
        <v>2579719</v>
      </c>
      <c r="I7" s="4">
        <v>833046</v>
      </c>
      <c r="J7" s="4">
        <f t="shared" si="4"/>
        <v>3412765</v>
      </c>
      <c r="L7" s="4">
        <f>E7-J7</f>
        <v>-222896</v>
      </c>
      <c r="M7" s="5">
        <f>L7-L6</f>
        <v>412520</v>
      </c>
      <c r="P7" s="2">
        <v>40</v>
      </c>
      <c r="Q7" s="4">
        <f t="shared" si="2"/>
        <v>3189869</v>
      </c>
      <c r="R7" s="4">
        <f t="shared" si="3"/>
        <v>3412765</v>
      </c>
    </row>
    <row r="8" spans="1:18" ht="35.1" customHeight="1" x14ac:dyDescent="0.25">
      <c r="B8" s="2">
        <v>41</v>
      </c>
      <c r="C8" s="4">
        <v>281777</v>
      </c>
      <c r="D8" s="4">
        <v>2973069</v>
      </c>
      <c r="E8" s="4">
        <f t="shared" si="0"/>
        <v>3254846</v>
      </c>
      <c r="G8" s="2">
        <v>41</v>
      </c>
      <c r="H8" s="4">
        <v>2579719</v>
      </c>
      <c r="I8" s="4">
        <v>858795</v>
      </c>
      <c r="J8" s="4">
        <f t="shared" si="4"/>
        <v>3438514</v>
      </c>
      <c r="L8" s="4">
        <f>E8-J8</f>
        <v>-183668</v>
      </c>
      <c r="M8" s="5">
        <f>L8-L7</f>
        <v>39228</v>
      </c>
      <c r="P8" s="2">
        <v>41</v>
      </c>
      <c r="Q8" s="4">
        <f t="shared" ref="Q8" si="6">C8+D8</f>
        <v>3254846</v>
      </c>
      <c r="R8" s="4">
        <f t="shared" ref="R8" si="7">H8+I8</f>
        <v>3438514</v>
      </c>
    </row>
    <row r="9" spans="1:18" ht="35.1" customHeight="1" x14ac:dyDescent="0.25">
      <c r="B9" s="2">
        <v>42</v>
      </c>
      <c r="C9" s="4">
        <v>281777</v>
      </c>
      <c r="D9" s="4">
        <v>3037980</v>
      </c>
      <c r="E9" s="4">
        <f t="shared" si="0"/>
        <v>3319757</v>
      </c>
      <c r="G9" s="2">
        <v>42</v>
      </c>
      <c r="H9" s="4">
        <v>2579719</v>
      </c>
      <c r="I9" s="4">
        <v>884846</v>
      </c>
      <c r="J9" s="4">
        <f t="shared" si="4"/>
        <v>3464565</v>
      </c>
      <c r="L9" s="4">
        <f t="shared" ref="L9" si="8">E9-J9</f>
        <v>-144808</v>
      </c>
      <c r="M9" s="5">
        <f>L9-L8</f>
        <v>38860</v>
      </c>
      <c r="P9" s="2">
        <v>42</v>
      </c>
      <c r="Q9" s="4">
        <f t="shared" si="2"/>
        <v>3319757</v>
      </c>
      <c r="R9" s="4">
        <f t="shared" si="3"/>
        <v>3464565</v>
      </c>
    </row>
    <row r="10" spans="1:18" ht="35.1" customHeight="1" x14ac:dyDescent="0.25">
      <c r="B10" s="2">
        <v>43</v>
      </c>
      <c r="C10" s="4">
        <v>281777</v>
      </c>
      <c r="D10" s="4">
        <v>3102825</v>
      </c>
      <c r="E10" s="4">
        <f t="shared" si="0"/>
        <v>3384602</v>
      </c>
      <c r="G10" s="2">
        <v>43</v>
      </c>
      <c r="H10" s="4">
        <v>2579719</v>
      </c>
      <c r="I10" s="4">
        <v>911199</v>
      </c>
      <c r="J10" s="4">
        <f t="shared" si="4"/>
        <v>3490918</v>
      </c>
      <c r="L10" s="4">
        <f t="shared" ref="L10" si="9">E10-J10</f>
        <v>-106316</v>
      </c>
      <c r="M10" s="5">
        <f t="shared" ref="M10:M14" si="10">L10-L9</f>
        <v>38492</v>
      </c>
      <c r="P10" s="2">
        <v>43</v>
      </c>
      <c r="Q10" s="4">
        <f t="shared" si="2"/>
        <v>3384602</v>
      </c>
      <c r="R10" s="4">
        <f t="shared" si="3"/>
        <v>3490918</v>
      </c>
    </row>
    <row r="11" spans="1:18" ht="35.1" customHeight="1" x14ac:dyDescent="0.25">
      <c r="B11" s="2">
        <v>44</v>
      </c>
      <c r="C11" s="4">
        <v>281777</v>
      </c>
      <c r="D11" s="4">
        <v>3167604</v>
      </c>
      <c r="E11" s="4">
        <f t="shared" si="0"/>
        <v>3449381</v>
      </c>
      <c r="G11" s="2">
        <v>44</v>
      </c>
      <c r="H11" s="4">
        <v>2579719</v>
      </c>
      <c r="I11" s="4">
        <v>937854</v>
      </c>
      <c r="J11" s="4">
        <f t="shared" si="4"/>
        <v>3517573</v>
      </c>
      <c r="L11" s="4">
        <f t="shared" ref="L11" si="11">E11-J11</f>
        <v>-68192</v>
      </c>
      <c r="M11" s="5">
        <f t="shared" si="10"/>
        <v>38124</v>
      </c>
      <c r="P11" s="2">
        <v>44</v>
      </c>
      <c r="Q11" s="4">
        <f t="shared" si="2"/>
        <v>3449381</v>
      </c>
      <c r="R11" s="4">
        <f t="shared" si="3"/>
        <v>3517573</v>
      </c>
    </row>
    <row r="12" spans="1:18" ht="35.1" customHeight="1" x14ac:dyDescent="0.25">
      <c r="B12" s="2">
        <v>45</v>
      </c>
      <c r="C12" s="4">
        <v>281777</v>
      </c>
      <c r="D12" s="4">
        <v>3232317</v>
      </c>
      <c r="E12" s="4">
        <f t="shared" si="0"/>
        <v>3514094</v>
      </c>
      <c r="G12" s="2">
        <v>45</v>
      </c>
      <c r="H12" s="4">
        <v>2579719</v>
      </c>
      <c r="I12" s="4">
        <v>964811</v>
      </c>
      <c r="J12" s="4">
        <f t="shared" si="4"/>
        <v>3544530</v>
      </c>
      <c r="L12" s="4">
        <f t="shared" ref="L12" si="12">E12-J12</f>
        <v>-30436</v>
      </c>
      <c r="M12" s="5">
        <f t="shared" si="10"/>
        <v>37756</v>
      </c>
      <c r="P12" s="2">
        <v>45</v>
      </c>
      <c r="Q12" s="4">
        <f t="shared" si="2"/>
        <v>3514094</v>
      </c>
      <c r="R12" s="4">
        <f t="shared" si="3"/>
        <v>3544530</v>
      </c>
    </row>
    <row r="13" spans="1:18" ht="35.1" customHeight="1" x14ac:dyDescent="0.25">
      <c r="A13" s="6"/>
      <c r="B13" s="2">
        <v>46</v>
      </c>
      <c r="C13" s="4">
        <v>281777</v>
      </c>
      <c r="D13" s="4">
        <v>3296964</v>
      </c>
      <c r="E13" s="4">
        <f t="shared" si="0"/>
        <v>3578741</v>
      </c>
      <c r="F13" s="6"/>
      <c r="G13" s="2">
        <v>46</v>
      </c>
      <c r="H13" s="4">
        <v>2579719</v>
      </c>
      <c r="I13" s="4">
        <v>992070</v>
      </c>
      <c r="J13" s="4">
        <f t="shared" si="4"/>
        <v>3571789</v>
      </c>
      <c r="K13" s="6"/>
      <c r="L13" s="4">
        <f t="shared" ref="L13:L15" si="13">E13-J13</f>
        <v>6952</v>
      </c>
      <c r="M13" s="5">
        <f t="shared" si="10"/>
        <v>37388</v>
      </c>
      <c r="P13" s="2">
        <v>46</v>
      </c>
      <c r="Q13" s="4">
        <f t="shared" si="2"/>
        <v>3578741</v>
      </c>
      <c r="R13" s="4">
        <f t="shared" si="3"/>
        <v>3571789</v>
      </c>
    </row>
    <row r="14" spans="1:18" ht="35.1" customHeight="1" x14ac:dyDescent="0.25">
      <c r="B14" s="2">
        <v>47</v>
      </c>
      <c r="C14" s="4">
        <v>281777</v>
      </c>
      <c r="D14" s="4">
        <v>3361545</v>
      </c>
      <c r="E14" s="4">
        <f t="shared" si="0"/>
        <v>3643322</v>
      </c>
      <c r="G14" s="2">
        <v>47</v>
      </c>
      <c r="H14" s="4">
        <v>2579719</v>
      </c>
      <c r="I14" s="4">
        <v>1019631</v>
      </c>
      <c r="J14" s="4">
        <f t="shared" si="4"/>
        <v>3599350</v>
      </c>
      <c r="L14" s="4">
        <f t="shared" si="13"/>
        <v>43972</v>
      </c>
      <c r="M14" s="5">
        <f t="shared" si="10"/>
        <v>37020</v>
      </c>
      <c r="P14" s="2">
        <v>47</v>
      </c>
      <c r="Q14" s="4">
        <f t="shared" si="2"/>
        <v>3643322</v>
      </c>
      <c r="R14" s="4">
        <f t="shared" si="3"/>
        <v>3599350</v>
      </c>
    </row>
    <row r="15" spans="1:18" ht="35.1" customHeight="1" x14ac:dyDescent="0.25">
      <c r="B15" s="2">
        <v>48</v>
      </c>
      <c r="C15" s="4">
        <v>281777</v>
      </c>
      <c r="D15" s="4">
        <v>3426060</v>
      </c>
      <c r="E15" s="4">
        <f t="shared" si="0"/>
        <v>3707837</v>
      </c>
      <c r="G15" s="2">
        <v>48</v>
      </c>
      <c r="H15" s="4">
        <v>2579719</v>
      </c>
      <c r="I15" s="4">
        <v>1047494</v>
      </c>
      <c r="J15" s="4">
        <f t="shared" si="4"/>
        <v>3627213</v>
      </c>
      <c r="L15" s="4">
        <f t="shared" si="13"/>
        <v>80624</v>
      </c>
      <c r="M15" s="5">
        <f t="shared" ref="M15" si="14">L15-L11</f>
        <v>148816</v>
      </c>
      <c r="P15" s="2">
        <v>48</v>
      </c>
      <c r="Q15" s="4">
        <f t="shared" si="2"/>
        <v>3707837</v>
      </c>
      <c r="R15" s="4">
        <f t="shared" si="3"/>
        <v>3627213</v>
      </c>
    </row>
    <row r="16" spans="1:18" ht="35.1" customHeight="1" x14ac:dyDescent="0.25">
      <c r="B16" s="2">
        <v>49</v>
      </c>
      <c r="C16" s="4">
        <v>281777</v>
      </c>
      <c r="D16" s="4">
        <v>3490509</v>
      </c>
      <c r="E16" s="4">
        <f t="shared" si="0"/>
        <v>3772286</v>
      </c>
      <c r="G16" s="2">
        <v>49</v>
      </c>
      <c r="H16" s="4">
        <v>2579719</v>
      </c>
      <c r="I16" s="4">
        <v>1075659</v>
      </c>
      <c r="J16" s="4">
        <f t="shared" si="4"/>
        <v>3655378</v>
      </c>
      <c r="L16" s="4">
        <f t="shared" ref="L16:L17" si="15">E16-J16</f>
        <v>116908</v>
      </c>
      <c r="M16" s="5">
        <f t="shared" ref="M16:M17" si="16">L16-L12</f>
        <v>147344</v>
      </c>
      <c r="P16" s="2">
        <v>49</v>
      </c>
      <c r="Q16" s="4">
        <f t="shared" ref="Q16:Q18" si="17">C16+D16</f>
        <v>3772286</v>
      </c>
      <c r="R16" s="4">
        <f t="shared" ref="R16:R18" si="18">H16+I16</f>
        <v>3655378</v>
      </c>
    </row>
    <row r="17" spans="2:18" ht="35.1" customHeight="1" x14ac:dyDescent="0.25">
      <c r="B17" s="2">
        <v>50</v>
      </c>
      <c r="C17" s="4">
        <v>281777</v>
      </c>
      <c r="D17" s="4">
        <v>3554892</v>
      </c>
      <c r="E17" s="4">
        <f t="shared" si="0"/>
        <v>3836669</v>
      </c>
      <c r="G17" s="2">
        <v>50</v>
      </c>
      <c r="H17" s="4">
        <v>2579719</v>
      </c>
      <c r="I17" s="4">
        <v>1104126</v>
      </c>
      <c r="J17" s="4">
        <f t="shared" si="4"/>
        <v>3683845</v>
      </c>
      <c r="L17" s="4">
        <f t="shared" si="15"/>
        <v>152824</v>
      </c>
      <c r="M17" s="5">
        <f t="shared" si="16"/>
        <v>145872</v>
      </c>
      <c r="P17" s="2">
        <v>50</v>
      </c>
      <c r="Q17" s="4">
        <f t="shared" si="17"/>
        <v>3836669</v>
      </c>
      <c r="R17" s="4">
        <f t="shared" si="18"/>
        <v>3683845</v>
      </c>
    </row>
    <row r="18" spans="2:18" ht="35.1" customHeight="1" x14ac:dyDescent="0.25">
      <c r="B18" s="2">
        <v>51</v>
      </c>
      <c r="C18" s="4">
        <v>281777</v>
      </c>
      <c r="D18" s="4">
        <v>3619209</v>
      </c>
      <c r="E18" s="4">
        <f t="shared" si="0"/>
        <v>3900986</v>
      </c>
      <c r="G18" s="2">
        <v>51</v>
      </c>
      <c r="H18" s="4">
        <v>2579719</v>
      </c>
      <c r="I18" s="4">
        <v>1132895</v>
      </c>
      <c r="J18" s="4">
        <f t="shared" si="4"/>
        <v>3712614</v>
      </c>
      <c r="L18" s="4">
        <f t="shared" ref="L18:L19" si="19">E18-J18</f>
        <v>188372</v>
      </c>
      <c r="M18" s="5">
        <f t="shared" ref="M18:M19" si="20">L18-L14</f>
        <v>144400</v>
      </c>
      <c r="P18" s="2">
        <v>51</v>
      </c>
      <c r="Q18" s="4">
        <f t="shared" si="17"/>
        <v>3900986</v>
      </c>
      <c r="R18" s="4">
        <f t="shared" si="18"/>
        <v>3712614</v>
      </c>
    </row>
    <row r="19" spans="2:18" ht="35.1" customHeight="1" x14ac:dyDescent="0.25">
      <c r="B19" s="2">
        <v>60</v>
      </c>
      <c r="C19" s="4">
        <v>281777</v>
      </c>
      <c r="D19" s="4">
        <v>4195092</v>
      </c>
      <c r="E19" s="4">
        <f t="shared" si="0"/>
        <v>4476869</v>
      </c>
      <c r="G19" s="2">
        <v>60</v>
      </c>
      <c r="H19" s="4">
        <v>2579719</v>
      </c>
      <c r="I19" s="4">
        <v>1405406</v>
      </c>
      <c r="J19" s="4">
        <f t="shared" si="4"/>
        <v>3985125</v>
      </c>
      <c r="L19" s="4">
        <f t="shared" si="19"/>
        <v>491744</v>
      </c>
      <c r="M19" s="5">
        <f t="shared" si="20"/>
        <v>411120</v>
      </c>
      <c r="P19" s="2">
        <v>60</v>
      </c>
      <c r="Q19" s="4">
        <f t="shared" si="2"/>
        <v>4476869</v>
      </c>
      <c r="R19" s="4">
        <f t="shared" si="3"/>
        <v>3985125</v>
      </c>
    </row>
    <row r="20" spans="2:18" ht="35.1" customHeight="1" x14ac:dyDescent="0.25">
      <c r="B20" s="2">
        <v>70</v>
      </c>
      <c r="C20" s="4">
        <v>281777</v>
      </c>
      <c r="D20" s="4">
        <v>4828692</v>
      </c>
      <c r="E20" s="4">
        <f t="shared" si="0"/>
        <v>5110469</v>
      </c>
      <c r="G20" s="2">
        <v>70</v>
      </c>
      <c r="H20" s="4">
        <v>2579719</v>
      </c>
      <c r="I20" s="4">
        <v>1736886</v>
      </c>
      <c r="J20" s="4">
        <f t="shared" si="4"/>
        <v>4316605</v>
      </c>
      <c r="L20" s="4">
        <f t="shared" si="1"/>
        <v>793864</v>
      </c>
      <c r="M20" s="5">
        <f t="shared" si="5"/>
        <v>302120</v>
      </c>
      <c r="P20" s="2">
        <v>70</v>
      </c>
      <c r="Q20" s="4">
        <f t="shared" si="2"/>
        <v>5110469</v>
      </c>
      <c r="R20" s="4">
        <f t="shared" si="3"/>
        <v>4316605</v>
      </c>
    </row>
    <row r="21" spans="2:18" ht="35.1" customHeight="1" x14ac:dyDescent="0.25">
      <c r="B21" s="2">
        <v>80</v>
      </c>
      <c r="C21" s="4">
        <v>281777</v>
      </c>
      <c r="D21" s="4">
        <v>5455692</v>
      </c>
      <c r="E21" s="4">
        <f t="shared" si="0"/>
        <v>5737469</v>
      </c>
      <c r="G21" s="2">
        <v>80</v>
      </c>
      <c r="H21" s="4">
        <v>2579719</v>
      </c>
      <c r="I21" s="4">
        <v>2098566</v>
      </c>
      <c r="J21" s="4">
        <f t="shared" si="4"/>
        <v>4678285</v>
      </c>
      <c r="L21" s="4">
        <f t="shared" si="1"/>
        <v>1059184</v>
      </c>
      <c r="M21" s="5">
        <f t="shared" si="5"/>
        <v>265320</v>
      </c>
      <c r="P21" s="2">
        <v>80</v>
      </c>
      <c r="Q21" s="4">
        <f t="shared" si="2"/>
        <v>5737469</v>
      </c>
      <c r="R21" s="4">
        <f t="shared" si="3"/>
        <v>4678285</v>
      </c>
    </row>
    <row r="22" spans="2:18" ht="35.1" customHeight="1" x14ac:dyDescent="0.25">
      <c r="B22" s="2">
        <v>90</v>
      </c>
      <c r="C22" s="4">
        <v>281777</v>
      </c>
      <c r="D22" s="4">
        <v>6076092</v>
      </c>
      <c r="E22" s="4">
        <f t="shared" si="0"/>
        <v>6357869</v>
      </c>
      <c r="G22" s="2">
        <v>90</v>
      </c>
      <c r="H22" s="4">
        <v>2579719</v>
      </c>
      <c r="I22" s="4">
        <v>2490446</v>
      </c>
      <c r="J22" s="4">
        <f t="shared" si="4"/>
        <v>5070165</v>
      </c>
      <c r="L22" s="4">
        <f t="shared" si="1"/>
        <v>1287704</v>
      </c>
      <c r="M22" s="5">
        <f t="shared" si="5"/>
        <v>228520</v>
      </c>
      <c r="P22" s="2">
        <v>90</v>
      </c>
      <c r="Q22" s="4">
        <f t="shared" si="2"/>
        <v>6357869</v>
      </c>
      <c r="R22" s="4">
        <f t="shared" si="3"/>
        <v>5070165</v>
      </c>
    </row>
    <row r="23" spans="2:18" ht="35.1" customHeight="1" x14ac:dyDescent="0.25">
      <c r="B23" s="2">
        <v>100</v>
      </c>
      <c r="C23" s="4">
        <v>281777</v>
      </c>
      <c r="D23" s="4">
        <v>6672568</v>
      </c>
      <c r="E23" s="4">
        <f t="shared" si="0"/>
        <v>6954345</v>
      </c>
      <c r="G23" s="2">
        <v>100</v>
      </c>
      <c r="H23" s="4">
        <v>2579719</v>
      </c>
      <c r="I23" s="4">
        <v>2907726</v>
      </c>
      <c r="J23" s="4">
        <f t="shared" si="4"/>
        <v>5487445</v>
      </c>
      <c r="L23" s="4">
        <f t="shared" si="1"/>
        <v>1466900</v>
      </c>
      <c r="M23" s="5">
        <f t="shared" si="5"/>
        <v>179196</v>
      </c>
      <c r="P23" s="2">
        <v>100</v>
      </c>
      <c r="Q23" s="4">
        <f t="shared" si="2"/>
        <v>6954345</v>
      </c>
      <c r="R23" s="4">
        <f t="shared" si="3"/>
        <v>5487445</v>
      </c>
    </row>
  </sheetData>
  <conditionalFormatting sqref="L3:L23">
    <cfRule type="cellIs" dxfId="2" priority="1" operator="equal">
      <formula>0</formula>
    </cfRule>
    <cfRule type="cellIs" dxfId="1" priority="2" operator="lessThan">
      <formula>0</formula>
    </cfRule>
    <cfRule type="cellIs" dxfId="0" priority="3" operator="greater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734A6-3CBC-46E0-AC2D-961E5CB62031}">
  <dimension ref="A1"/>
  <sheetViews>
    <sheetView topLeftCell="A4" workbookViewId="0">
      <selection activeCell="K17" sqref="K17"/>
    </sheetView>
  </sheetViews>
  <sheetFormatPr defaultColWidth="20.7109375" defaultRowHeight="35.1" customHeight="1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Optimizer Disabled - Ascended</vt:lpstr>
      <vt:lpstr>Optimizer Disabled - Descended</vt:lpstr>
      <vt:lpstr>Optimizer | 200 run - Ascended</vt:lpstr>
      <vt:lpstr>Optimizer | 200 run - Descended</vt:lpstr>
      <vt:lpstr>Optimizer | 1000 run - Ascended</vt:lpstr>
      <vt:lpstr>Optimizer | 1000 run - Descend</vt:lpstr>
      <vt:lpstr>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 Robrecht</dc:creator>
  <cp:lastModifiedBy>Hans Robrecht</cp:lastModifiedBy>
  <dcterms:created xsi:type="dcterms:W3CDTF">2022-10-07T08:56:01Z</dcterms:created>
  <dcterms:modified xsi:type="dcterms:W3CDTF">2022-12-02T14:55:04Z</dcterms:modified>
</cp:coreProperties>
</file>